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5820" documentId="11_9248B46DC1CBB2E3ED7FF6F9903E8C1851038383" xr6:coauthVersionLast="47" xr6:coauthVersionMax="47" xr10:uidLastSave="{FD6AD59F-6BF4-1543-BEF9-EBA3E5B17C44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20" i="1" l="1"/>
  <c r="AQ520" i="1"/>
  <c r="AP520" i="1"/>
  <c r="J520" i="1"/>
  <c r="I520" i="1"/>
  <c r="H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</calcChain>
</file>

<file path=xl/sharedStrings.xml><?xml version="1.0" encoding="utf-8"?>
<sst xmlns="http://schemas.openxmlformats.org/spreadsheetml/2006/main" count="16482" uniqueCount="1713">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</sst>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3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  <xf numFmtId="0" fontId="0" fillId="0" borderId="11" xfId="0" applyFont="1" applyBorder="1"/>
    <xf numFmtId="0" fontId="0" fillId="14" borderId="0" xfId="0" applyNumberFormat="1" applyFill="1"/>
    <xf numFmtId="0" fontId="0" fillId="14" borderId="0" xfId="0" applyNumberFormat="1" applyFill="1" applyAlignment="1">
      <alignment vertical="center"/>
    </xf>
    <xf numFmtId="0" fontId="0" fillId="12" borderId="0" xfId="0" applyNumberFormat="1" applyFill="1"/>
    <xf numFmtId="0" fontId="0" fillId="12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20" totalsRowShown="0">
  <autoFilter ref="B1:CA520" xr:uid="{43A4EA99-D30C-4593-B4E9-BC228D6A71B3}"/>
  <tableColumns count="78">
    <tableColumn id="1" xr3:uid="{B43CE6CF-A682-4EDB-9879-C83EE5B60C32}" name="Fecha" dataDxfId="138"/>
    <tableColumn id="2" xr3:uid="{973902F0-2D6C-40A2-BFE7-09B21A33165E}" name="Confirmados Acumulados" dataDxfId="137"/>
    <tableColumn id="3" xr3:uid="{40A6486D-313D-495E-B390-825D23DB0A59}" name="Nuevos Confirmados"/>
    <tableColumn id="4" xr3:uid="{40D3D6E3-850F-4C5A-B130-A86751451D00}" name="Fallecidos Acumulados" dataDxfId="136"/>
    <tableColumn id="5" xr3:uid="{B7E20309-518B-468C-A592-39469F86B5D6}" name="Nuevos Fallecidos"/>
    <tableColumn id="6" xr3:uid="{F2FD374F-A063-484D-A17D-CE2074ED1517}" name="Recuperados Acumulados" dataDxfId="13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3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33">
      <calculatedColumnFormula>+IFERROR(C2/3.974,"")</calculatedColumnFormula>
    </tableColumn>
    <tableColumn id="18" xr3:uid="{C5C9CF84-1193-446D-A50A-629502575AA8}" name="Fallecidos/1MM hab" dataDxfId="132">
      <calculatedColumnFormula>+IFERROR(E2/3.974,"")</calculatedColumnFormula>
    </tableColumn>
    <tableColumn id="19" xr3:uid="{5653A491-563D-4A51-9E51-434E50B0C11C}" name="Recuperados/1 MM hab" dataDxfId="131">
      <calculatedColumnFormula>+IFERROR(G2/3.974,"")</calculatedColumnFormula>
    </tableColumn>
    <tableColumn id="20" xr3:uid="{1087D488-7D9C-4D7D-A189-4EB560CA2E3B}" name="Activos/1MM hab" dataDxfId="130">
      <calculatedColumnFormula>+IFERROR(I2/3.974,"")</calculatedColumnFormula>
    </tableColumn>
    <tableColumn id="21" xr3:uid="{5D7DE319-4187-4EA4-B571-D2695154EE4A}" name="Pruebas Realizadas" dataDxfId="12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28">
      <calculatedColumnFormula>IFERROR(W2-W1,0)</calculatedColumnFormula>
    </tableColumn>
    <tableColumn id="64" xr3:uid="{28C993C8-E8F5-4F99-B9F6-92E744E1DC2E}" name="Pruebas Realizadas/1MM hab" dataDxfId="127">
      <calculatedColumnFormula>IFERROR(V2/3.974,0)</calculatedColumnFormula>
    </tableColumn>
    <tableColumn id="23" xr3:uid="{42A45A33-4E21-48F2-A8AE-E198D98F66C3}" name="Pruebas Negativas" dataDxfId="126"/>
    <tableColumn id="24" xr3:uid="{BA3C3DC5-E194-4738-BE0D-9C065CE37FC0}" name="Pruebas Negativas Diarias" dataDxfId="125">
      <calculatedColumnFormula>Z2-Z1</calculatedColumnFormula>
    </tableColumn>
    <tableColumn id="55" xr3:uid="{969B6342-94BE-4968-955F-55616C0B80F9}" name="% Pruebas Negativas" dataDxfId="124">
      <calculatedColumnFormula>IFERROR(Z2/V2,0)</calculatedColumnFormula>
    </tableColumn>
    <tableColumn id="58" xr3:uid="{DCF2DC84-6E8B-433D-8BEE-4F9909314B95}" name="Variación Pruebas Negativas Diarias" dataDxfId="12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22">
      <calculatedColumnFormula>IFERROR(AD2/V2,0)</calculatedColumnFormula>
    </tableColumn>
    <tableColumn id="59" xr3:uid="{879AC419-6349-4CF2-ABE6-2CAB27EB4896}" name="Variación Pruebas Positivas Diarias" dataDxfId="121">
      <calculatedColumnFormula>IFERROR(AE2-AE1,0)</calculatedColumnFormula>
    </tableColumn>
    <tableColumn id="74" xr3:uid="{766B1DB5-FDE4-4BD7-BF8F-4B01095F7E3F}" name="%Variación Pruebas Positivas Diarias" dataDxfId="120">
      <calculatedColumnFormula>IFERROR(AE2/W2,0)</calculatedColumnFormula>
    </tableColumn>
    <tableColumn id="65" xr3:uid="{7C3592F6-C716-42D3-A5A1-47E150686978}" name="Pruebas Positivas/1MM hab" dataDxfId="119">
      <calculatedColumnFormula>IFERROR(AD2/3.974,0)</calculatedColumnFormula>
    </tableColumn>
    <tableColumn id="27" xr3:uid="{D8610871-ABDD-4D27-8EF9-5CB022075A3B}" name="Aislamiento Domiciliario" dataDxfId="118"/>
    <tableColumn id="28" xr3:uid="{C675257E-C6CD-4E20-B674-42EE821FE46A}" name="Variación Aislamiento Domiciliario" dataDxfId="117">
      <calculatedColumnFormula>AJ2-AJ1</calculatedColumnFormula>
    </tableColumn>
    <tableColumn id="60" xr3:uid="{0AA8EE78-AA2C-434E-B362-741D9FFB5ECC}" name="%Variación Aislamiento Domiciliario" dataDxfId="116">
      <calculatedColumnFormula>IFERROR(AJ2/AJ1,0)-1</calculatedColumnFormula>
    </tableColumn>
    <tableColumn id="66" xr3:uid="{625EE28F-4964-4F45-905B-130058A50F50}" name="Aislamiento Domiciliario/1MM hab" dataDxfId="115">
      <calculatedColumnFormula>IFERROR(AJ2/3.974,0)</calculatedColumnFormula>
    </tableColumn>
    <tableColumn id="75" xr3:uid="{1B2C3CAE-97BE-4952-B951-5007AB5414DD}" name="%Aislamiento Domiciliario de Confirmados" dataDxfId="114">
      <calculatedColumnFormula>IFERROR(AJ2/C2," ")</calculatedColumnFormula>
    </tableColumn>
    <tableColumn id="29" xr3:uid="{DC317B66-599C-42F1-AA24-36DEE1345EB4}" name="Aislamiento en Hoteles" dataDxfId="11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12">
      <calculatedColumnFormula>IFERROR(AO2/3.974,0)</calculatedColumnFormula>
    </tableColumn>
    <tableColumn id="31" xr3:uid="{E736287B-0930-4006-9282-9CA033399912}" name="Hospitalizados en Sala" dataDxfId="111"/>
    <tableColumn id="32" xr3:uid="{BF98C05B-A67B-4900-B05E-627F032DC39A}" name="Variación Hospitalizados en Sala" dataDxfId="110">
      <calculatedColumnFormula>AS2-AS1</calculatedColumnFormula>
    </tableColumn>
    <tableColumn id="62" xr3:uid="{7C747F0E-AA13-4E3C-9C50-8538E30CAC79}" name="%Variación Hospitalizados en Sala" dataDxfId="109">
      <calculatedColumnFormula>IFERROR(AS2/AS1,0)-1</calculatedColumnFormula>
    </tableColumn>
    <tableColumn id="68" xr3:uid="{7DBCF1EA-926B-4AAD-A90A-BB75D656AD64}" name="Hospitalizados en Sala/1MM hab" dataDxfId="108">
      <calculatedColumnFormula>IFERROR(AS2/3.974,0)</calculatedColumnFormula>
    </tableColumn>
    <tableColumn id="76" xr3:uid="{48762F93-20F9-4E34-8048-CC45B397DC24}" name="%Hospitalizados en Sala de Confirmados" dataDxfId="107">
      <calculatedColumnFormula>IFERROR(AS2/C2," ")</calculatedColumnFormula>
    </tableColumn>
    <tableColumn id="33" xr3:uid="{71350F5A-09D2-45C4-9CCF-A9A5B2880119}" name="Hospitalizados en UCI" dataDxfId="10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05">
      <calculatedColumnFormula>IFERROR(AX2/AX1,0)-1</calculatedColumnFormula>
    </tableColumn>
    <tableColumn id="69" xr3:uid="{BB3ED07D-4978-4E45-9048-715100C1C4CE}" name="Hospitalización en UCI/1MM hab" dataDxfId="104">
      <calculatedColumnFormula>IFERROR(AX2/3.974,0)</calculatedColumnFormula>
    </tableColumn>
    <tableColumn id="77" xr3:uid="{3689B571-2CEF-4D6C-80EA-D42E9AFA4249}" name="%Hospitalizados en UCI de Confirmados" dataDxfId="103">
      <calculatedColumnFormula>IFERROR(AX2/C2," ")</calculatedColumnFormula>
    </tableColumn>
    <tableColumn id="70" xr3:uid="{D4D326CA-71CB-4808-8398-2DF20427ACD9}" name="Personas con Medidas Sanitarias" dataDxfId="10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01">
      <calculatedColumnFormula>IFERROR(BC2-BC1,0)</calculatedColumnFormula>
    </tableColumn>
    <tableColumn id="73" xr3:uid="{FEEEA9CC-4A2C-4532-89AC-8AEE99F07A1C}" name="%Variación Personas con Medidas Sanitarias" dataDxfId="100">
      <calculatedColumnFormula>IFERROR(BC2/BC1,0)-1</calculatedColumnFormula>
    </tableColumn>
    <tableColumn id="71" xr3:uid="{76D989EB-1454-4A9F-BCC9-9DBAAC8EC62A}" name="Personas con Medidas Sanitarias/1MM hab" dataDxfId="99">
      <calculatedColumnFormula>IFERROR(BC2/3.974,0)</calculatedColumnFormula>
    </tableColumn>
    <tableColumn id="78" xr3:uid="{B0368274-1320-4455-B61E-287DF6AFDB6B}" name="%Personas con Medidas Sanitarias de Confirmados" dataDxfId="98">
      <calculatedColumnFormula>IFERROR(BC2/C2," ")</calculatedColumnFormula>
    </tableColumn>
    <tableColumn id="35" xr3:uid="{812A1327-1CEB-4F00-A13E-00131E30B078}" name="Casos 0-19 años" dataDxfId="97"/>
    <tableColumn id="45" xr3:uid="{D49F4BCD-7029-445D-AC3D-4C3AEC95E978}" name="Variación Casos 0-19 años" dataDxfId="96">
      <calculatedColumnFormula>IFERROR((BH2-BH1), 0)</calculatedColumnFormula>
    </tableColumn>
    <tableColumn id="36" xr3:uid="{8F490D8C-4F99-4584-94BF-093E46E47157}" name="Casos 20-39 años" dataDxfId="95"/>
    <tableColumn id="46" xr3:uid="{9C4B1D6F-5802-43AD-98C0-AEA0FDA3361D}" name="Variación Casos 20-39 años" dataDxfId="94">
      <calculatedColumnFormula>IFERROR((BJ2-BJ1),0)</calculatedColumnFormula>
    </tableColumn>
    <tableColumn id="37" xr3:uid="{DF499F72-1046-478E-9D20-9E9A85F8F2A0}" name="Casos 40-59 años" dataDxfId="93"/>
    <tableColumn id="47" xr3:uid="{22260EC0-BDDF-44F7-B25B-AFAE05653A98}" name="Variación Casos 40-59 años" dataDxfId="92">
      <calculatedColumnFormula>IFERROR((BL2-BL1),0)</calculatedColumnFormula>
    </tableColumn>
    <tableColumn id="38" xr3:uid="{B47F6D70-7358-41E8-BBF0-59C40B173663}" name="Casos 60-79 años" dataDxfId="91"/>
    <tableColumn id="48" xr3:uid="{4065D1A3-12CB-4A14-940C-EB27E5C02B72}" name="Variación Casos 60-79 años" dataDxfId="90">
      <calculatedColumnFormula>IFERROR((BN2-BN1),0)</calculatedColumnFormula>
    </tableColumn>
    <tableColumn id="39" xr3:uid="{38A3E542-9026-45A2-AA92-EA50BF06321F}" name="Casos &gt;80 años" dataDxfId="89"/>
    <tableColumn id="49" xr3:uid="{BFA963DD-6022-44F5-9960-C736B4C44A1A}" name="Variación Casos &gt;80 años" dataDxfId="88">
      <calculatedColumnFormula>IFERROR((BP2-BP1),0)</calculatedColumnFormula>
    </tableColumn>
    <tableColumn id="40" xr3:uid="{1917D601-1805-47AD-9379-0623CBEC8677}" name="Defunciones 0-19 años" dataDxfId="87"/>
    <tableColumn id="50" xr3:uid="{8744BA87-2371-4F50-83CA-FB01532B438D}" name="Variación Defunciones 0-19 años" dataDxfId="86">
      <calculatedColumnFormula>IFERROR((BR2-BR1),0)</calculatedColumnFormula>
    </tableColumn>
    <tableColumn id="41" xr3:uid="{E100BA7E-AC43-4F84-BB57-F3B1C999E447}" name="Defunciones 20-39 años" dataDxfId="85"/>
    <tableColumn id="51" xr3:uid="{5ADE2D23-1839-4D7C-BC42-D37F14B85BCE}" name="Variación Defunciones 20-39 años" dataDxfId="84">
      <calculatedColumnFormula>IFERROR((BT2-BT1),0)</calculatedColumnFormula>
    </tableColumn>
    <tableColumn id="42" xr3:uid="{6D91C00A-6C34-4D4A-A359-17834D08F9AC}" name="Defunciones 40-59 años" dataDxfId="83"/>
    <tableColumn id="52" xr3:uid="{D3AA20D4-C41F-4432-8393-B25AEC78A2DB}" name="Variación Defunciones 40-59 años" dataDxfId="82">
      <calculatedColumnFormula>IFERROR((BV2-BV1),0)</calculatedColumnFormula>
    </tableColumn>
    <tableColumn id="43" xr3:uid="{2CA0667B-9C43-4BBC-86DB-8FAB27AFB550}" name="Defunciones 60-79 años" dataDxfId="81"/>
    <tableColumn id="53" xr3:uid="{843753A8-D098-4442-9CE7-4D0740DBFC73}" name="Variación Defunciones 60-79 años" dataDxfId="80">
      <calculatedColumnFormula>IFERROR((BX2-BX1),0)</calculatedColumnFormula>
    </tableColumn>
    <tableColumn id="44" xr3:uid="{D016D264-D612-4CEE-90C5-04781F606E63}" name="Defunciones &gt;80 años" dataDxfId="79"/>
    <tableColumn id="54" xr3:uid="{6F890B89-015E-4A8B-A0DA-D93D3532FA3C}" name="Variación Defunciones &gt;80 años" dataDxfId="7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QJ2:TA14" totalsRowShown="0" headerRowDxfId="77" dataDxfId="76" tableBorderDxfId="75">
  <autoFilter ref="QJ2:TA14" xr:uid="{C6EF20C8-2E87-478F-A58D-DE695835A216}"/>
  <tableColumns count="70">
    <tableColumn id="452" xr3:uid="{8B85EDAC-B472-4AC4-A48E-04329C1C4BDA}" name="44349" dataDxfId="74"/>
    <tableColumn id="453" xr3:uid="{844E9290-1CE0-4952-8697-89A83BFF2E3F}" name="44350" dataDxfId="73"/>
    <tableColumn id="454" xr3:uid="{92551841-7120-4388-99BD-6A01E8C1B61A}" name="44351" dataDxfId="72"/>
    <tableColumn id="455" xr3:uid="{9A17EFF5-C6F0-4122-BE4A-480E262B7408}" name="44352" dataDxfId="71"/>
    <tableColumn id="456" xr3:uid="{8A360A2D-EC74-4000-B30A-97FBF7341C29}" name="44353" dataDxfId="70"/>
    <tableColumn id="457" xr3:uid="{4CEE0895-447A-465B-848A-0D05B43F846A}" name="44354" dataDxfId="69"/>
    <tableColumn id="458" xr3:uid="{8BB8B02A-A757-4841-92F1-A1A62C5F4728}" name="44355" dataDxfId="68"/>
    <tableColumn id="459" xr3:uid="{FD1BD9C2-FA72-4AC9-9983-2B423223CC13}" name="44356" dataDxfId="67"/>
    <tableColumn id="460" xr3:uid="{B4CF40D9-AE42-4EEB-AC7E-963AE5C71721}" name="44357" dataDxfId="66"/>
    <tableColumn id="461" xr3:uid="{51FB3503-0B81-4BFB-8B49-88110D6FB783}" name="44358" dataDxfId="65"/>
    <tableColumn id="462" xr3:uid="{E85FE8A7-21F9-4487-A568-B7BCDBE44F52}" name="44359" dataDxfId="64"/>
    <tableColumn id="463" xr3:uid="{8388740D-3AD2-45E3-BEB0-F6086E1709AF}" name="44360" dataDxfId="63"/>
    <tableColumn id="464" xr3:uid="{FDB7DCCD-58A8-4C39-9E93-CC45F9BD1814}" name="44361" dataDxfId="62"/>
    <tableColumn id="465" xr3:uid="{8F05A1A0-E37F-4EB0-8036-657CD8A2B122}" name="44362" dataDxfId="61"/>
    <tableColumn id="466" xr3:uid="{6293FEFC-85EE-4794-88A2-E466F44303C3}" name="44363" dataDxfId="60"/>
    <tableColumn id="467" xr3:uid="{F235A08C-2501-4D90-82BC-8E9F161AC001}" name="44364" dataDxfId="59"/>
    <tableColumn id="468" xr3:uid="{BE5711F4-0DC4-41F3-A85A-693FE20CC4FA}" name="44365" dataDxfId="58"/>
    <tableColumn id="469" xr3:uid="{2EEB7BF2-921C-46DB-BD5A-7A234CEBF5CC}" name="44366" dataDxfId="57"/>
    <tableColumn id="470" xr3:uid="{45A9C081-7878-45DF-894B-8CBAC3E0E714}" name="44367" dataDxfId="56"/>
    <tableColumn id="471" xr3:uid="{13523DCA-6856-4FF5-8D33-ED63A72A8977}" name="44368" dataDxfId="55"/>
    <tableColumn id="472" xr3:uid="{473A9134-0A20-40C0-9FD9-C9E46C745676}" name="44369" dataDxfId="54"/>
    <tableColumn id="473" xr3:uid="{93753D47-CE14-4729-9E30-5F6FBE509EC6}" name="44370" dataDxfId="53"/>
    <tableColumn id="474" xr3:uid="{D3889710-55C3-4BBA-BC54-9D508580AE9E}" name="44371" dataDxfId="52"/>
    <tableColumn id="475" xr3:uid="{D905ED13-CF6C-422B-882F-361ECB494A67}" name="44372" dataDxfId="51"/>
    <tableColumn id="476" xr3:uid="{33A2D15C-857F-43A8-B5AF-3ECB2837FF60}" name="44373" dataDxfId="50"/>
    <tableColumn id="477" xr3:uid="{D7644002-AFD4-4D8B-8620-7D0C1C57DAC1}" name="44374" dataDxfId="49"/>
    <tableColumn id="478" xr3:uid="{676EF922-FC8F-4E11-82F6-A9D3BADC5D3E}" name="44375" dataDxfId="48"/>
    <tableColumn id="479" xr3:uid="{35C7B559-3408-4ABD-87DC-BE9B13758F8C}" name="44376" dataDxfId="47"/>
    <tableColumn id="480" xr3:uid="{9E0C661D-5138-4221-BCFE-6B79C9449E09}" name="44377" dataDxfId="46"/>
    <tableColumn id="481" xr3:uid="{70BB092E-1D0A-41AA-A660-275179DB49BB}" name="44378" dataDxfId="45"/>
    <tableColumn id="482" xr3:uid="{E80F7ED5-B479-4CF9-A27E-B00290FCFD8F}" name="44379" dataDxfId="44"/>
    <tableColumn id="483" xr3:uid="{2ABA25A5-4EA2-4F22-8601-CFE74C319E35}" name="44380" dataDxfId="43"/>
    <tableColumn id="484" xr3:uid="{D9916D70-B627-4C8E-AFCB-451684A4F760}" name="44381" dataDxfId="42"/>
    <tableColumn id="485" xr3:uid="{A60340FB-FC74-4A8B-83FE-22C72721AC0F}" name="44382" dataDxfId="41"/>
    <tableColumn id="486" xr3:uid="{5CE294DA-C2CA-444A-ADD3-069704F78312}" name="44383" dataDxfId="40"/>
    <tableColumn id="487" xr3:uid="{7BB07A52-7C51-478C-B232-BF382FDF3D3F}" name="44384" dataDxfId="39"/>
    <tableColumn id="488" xr3:uid="{E1033F00-55F4-43B1-9428-7A267CC675D8}" name="44385" dataDxfId="38"/>
    <tableColumn id="489" xr3:uid="{FD981683-7548-41EC-BC22-639E5FBA39E1}" name="44386" dataDxfId="37"/>
    <tableColumn id="490" xr3:uid="{A868EB07-8B9D-4361-8528-9A9A7A2E676F}" name="44387" dataDxfId="36"/>
    <tableColumn id="491" xr3:uid="{55A8BF02-9A49-4A53-B3F6-B5A766FD8E05}" name="44388" dataDxfId="35"/>
    <tableColumn id="492" xr3:uid="{9E70F988-33B0-438A-BB47-FE3CE6CF2A1D}" name="44389" dataDxfId="34"/>
    <tableColumn id="493" xr3:uid="{C3CA0DBE-CE97-4939-9D5B-58636D9C6C16}" name="44390" dataDxfId="33"/>
    <tableColumn id="494" xr3:uid="{BC16DD22-1807-46B4-B19F-C64DB78F34C3}" name="44391" dataDxfId="32"/>
    <tableColumn id="495" xr3:uid="{FF246013-9EF6-4C24-90CC-4E144BE17A71}" name="44392" dataDxfId="31"/>
    <tableColumn id="496" xr3:uid="{F5A35EDC-1892-4FA9-B24E-BC2047D363C4}" name="44393" dataDxfId="30"/>
    <tableColumn id="497" xr3:uid="{771440BE-A91B-4D5F-926D-B99A9458D5B4}" name="44394" dataDxfId="29"/>
    <tableColumn id="498" xr3:uid="{1181FC4B-6734-4566-8299-CA27635F24AA}" name="44395" dataDxfId="28"/>
    <tableColumn id="499" xr3:uid="{A2D5AA6B-4C57-405E-B7C5-1BE6803292A9}" name="44396" dataDxfId="27"/>
    <tableColumn id="500" xr3:uid="{0B08F909-DE1D-45FE-B4F6-CDCCEB23C2C4}" name="44397" dataDxfId="26"/>
    <tableColumn id="501" xr3:uid="{DC2B95D6-97CB-4146-8ABA-8E9CC38AB76C}" name="44398" dataDxfId="25"/>
    <tableColumn id="502" xr3:uid="{D2AF2A54-33DE-4BF6-A382-82EC6392CAF9}" name="44399" dataDxfId="24"/>
    <tableColumn id="503" xr3:uid="{DB16C7E9-9C5F-4712-A550-33CD59D1037E}" name="44400" dataDxfId="23"/>
    <tableColumn id="504" xr3:uid="{E49C1B7A-F3FF-418E-BE1C-AB92E56D3195}" name="44401" dataDxfId="22"/>
    <tableColumn id="505" xr3:uid="{31B9C49C-67B4-4EF6-BC9C-793FAE3B4D1E}" name="44402" dataDxfId="21"/>
    <tableColumn id="506" xr3:uid="{B39A5ABA-BAF5-4CC5-8DCB-F08E2BCE8C1A}" name="44403" dataDxfId="20"/>
    <tableColumn id="507" xr3:uid="{1E62A0A4-CDBC-42CC-9217-BC128AA8F19E}" name="44404" dataDxfId="19"/>
    <tableColumn id="508" xr3:uid="{2310E136-5E9A-425B-8899-5EE6137D707D}" name="44405" dataDxfId="18"/>
    <tableColumn id="509" xr3:uid="{6EB42F01-3E5C-47CD-A59C-391DDAC11CBB}" name="44406" dataDxfId="17"/>
    <tableColumn id="510" xr3:uid="{382DED7A-3638-442C-9DB1-3A0B749265CF}" name="44407" dataDxfId="16"/>
    <tableColumn id="511" xr3:uid="{FF99C58B-82F6-4208-AA49-26006C6B03E1}" name="44408" dataDxfId="15"/>
    <tableColumn id="512" xr3:uid="{8EF62AD7-FDB5-4652-B8D5-8A4C9E3D834F}" name="44409" dataDxfId="14"/>
    <tableColumn id="513" xr3:uid="{F13511E0-CDA8-4A48-B6AC-CFA6C92BA247}" name="44410" dataDxfId="13"/>
    <tableColumn id="514" xr3:uid="{445AACE1-D830-411E-9712-265A00B3F307}" name="44411" dataDxfId="12"/>
    <tableColumn id="515" xr3:uid="{A95AFC89-A8D3-47FB-891B-B3C6CCC6F5AC}" name="44412" dataDxfId="11"/>
    <tableColumn id="516" xr3:uid="{0CF7E3A9-082F-4389-9725-0B0713EC1891}" name="44413" dataDxfId="10"/>
    <tableColumn id="517" xr3:uid="{EB06FC32-60D1-4064-9803-FFDA3D800FD8}" name="44414" dataDxfId="9"/>
    <tableColumn id="518" xr3:uid="{81D8A973-B2E2-4D0B-BFCE-A77EF35A70CC}" name="44415" dataDxfId="8"/>
    <tableColumn id="519" xr3:uid="{1C64F648-EE44-4D5C-BFB4-1EC953F08332}" name="44416" dataDxfId="7"/>
    <tableColumn id="520" xr3:uid="{CE57AA63-F03E-4741-AFF1-F1E536D7A321}" name="44417" dataDxfId="6"/>
    <tableColumn id="1" xr3:uid="{E9379B82-0EB4-4382-9787-02C1FAB0FF29}" name="44418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925" totalsRowShown="0" headerRowDxfId="4">
  <autoFilter ref="B1:E1092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20"/>
  <sheetViews>
    <sheetView tabSelected="1" workbookViewId="0">
      <pane xSplit="1" ySplit="1" topLeftCell="BY506" activePane="bottomRight" state="frozen"/>
      <selection pane="bottomLeft" activeCell="A2" sqref="A2"/>
      <selection pane="topRight" activeCell="B1" sqref="B1"/>
      <selection pane="bottomRight" activeCell="CA522" sqref="CA522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 x14ac:dyDescent="0.2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 x14ac:dyDescent="0.2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 x14ac:dyDescent="0.2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 x14ac:dyDescent="0.2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 x14ac:dyDescent="0.2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 x14ac:dyDescent="0.2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 x14ac:dyDescent="0.2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 x14ac:dyDescent="0.2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 x14ac:dyDescent="0.2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 x14ac:dyDescent="0.2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 x14ac:dyDescent="0.2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 x14ac:dyDescent="0.2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 x14ac:dyDescent="0.2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 x14ac:dyDescent="0.2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 x14ac:dyDescent="0.2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 x14ac:dyDescent="0.2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 x14ac:dyDescent="0.2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 x14ac:dyDescent="0.2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 x14ac:dyDescent="0.2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 x14ac:dyDescent="0.2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 x14ac:dyDescent="0.2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 x14ac:dyDescent="0.2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 x14ac:dyDescent="0.2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 x14ac:dyDescent="0.2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 x14ac:dyDescent="0.2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  <row r="501" spans="1:79" x14ac:dyDescent="0.2">
      <c r="A501" s="1">
        <v>44398</v>
      </c>
      <c r="B501" s="172">
        <v>44399</v>
      </c>
      <c r="C501" s="5">
        <v>425599</v>
      </c>
      <c r="D501">
        <f>IFERROR(C501-C500,"")</f>
        <v>1144</v>
      </c>
      <c r="E501" s="5">
        <v>6723</v>
      </c>
      <c r="F501">
        <f>E501-E500</f>
        <v>7</v>
      </c>
      <c r="G501" s="5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 s="172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 s="172">
        <f>+IFERROR(C501/3.974,"")</f>
        <v>107095.87317564167</v>
      </c>
      <c r="S501" s="172">
        <f>+IFERROR(E501/3.974,"")</f>
        <v>1691.7463512833417</v>
      </c>
      <c r="T501" s="172">
        <f>+IFERROR(G501/3.974,"")</f>
        <v>102116.50729743332</v>
      </c>
      <c r="U501" s="172">
        <f>+IFERROR(I501/3.974,"")</f>
        <v>3287.6195269250125</v>
      </c>
      <c r="V501" s="5">
        <v>3255294</v>
      </c>
      <c r="W501">
        <f>V501-V500</f>
        <v>13888</v>
      </c>
      <c r="X501" s="172">
        <f>IFERROR(W501-W500,0)</f>
        <v>392</v>
      </c>
      <c r="Y501" s="21">
        <f>IFERROR(V501/3.974,0)</f>
        <v>819147.96175138396</v>
      </c>
      <c r="Z501" s="5">
        <v>2826145</v>
      </c>
      <c r="AA501" s="172">
        <f>Z501-Z500</f>
        <v>12744</v>
      </c>
      <c r="AB501" s="18">
        <f>IFERROR(Z501/V501,0)</f>
        <v>0.86816889657278262</v>
      </c>
      <c r="AC501" s="17">
        <f>IFERROR(AA501-AA500,0)</f>
        <v>337</v>
      </c>
      <c r="AD501">
        <f>V501-Z501</f>
        <v>429149</v>
      </c>
      <c r="AE501">
        <f>AD501-AD500</f>
        <v>1144</v>
      </c>
      <c r="AF501" s="18">
        <f>IFERROR(AD501/V501,0)</f>
        <v>0.13183110342721732</v>
      </c>
      <c r="AG501" s="17">
        <f>IFERROR(AE501-AE500,0)</f>
        <v>55</v>
      </c>
      <c r="AH501" s="21">
        <f>IFERROR(AE501/W501,0)</f>
        <v>8.2373271889400926E-2</v>
      </c>
      <c r="AI501" s="21">
        <f>IFERROR(AD501/3.974,0)</f>
        <v>107989.17966784096</v>
      </c>
      <c r="AJ501" s="5">
        <v>11937</v>
      </c>
      <c r="AK501" s="172">
        <f>AJ501-AJ500</f>
        <v>-63</v>
      </c>
      <c r="AL501" s="172">
        <f>IFERROR(AJ501/AJ500,0)-1</f>
        <v>-5.2499999999999769E-3</v>
      </c>
      <c r="AM501" s="21">
        <f>IFERROR(AJ501/3.974,0)</f>
        <v>3003.7745344740815</v>
      </c>
      <c r="AN501" s="21">
        <f>IFERROR(AJ501/C501," ")</f>
        <v>2.8047528307162378E-2</v>
      </c>
      <c r="AO501" s="5">
        <v>351</v>
      </c>
      <c r="AP501">
        <f>AO501-AO500</f>
        <v>-9</v>
      </c>
      <c r="AQ501">
        <f>IFERROR(AO501/AO500,0)-1</f>
        <v>-2.5000000000000022E-2</v>
      </c>
      <c r="AR501" s="21">
        <f>IFERROR(AO501/3.974,0)</f>
        <v>88.324106693507801</v>
      </c>
      <c r="AS501" s="5">
        <v>643</v>
      </c>
      <c r="AT501" s="172">
        <f>AS501-AS500</f>
        <v>5</v>
      </c>
      <c r="AU501" s="172">
        <f>IFERROR(AS501/AS500,0)-1</f>
        <v>7.8369905956112706E-3</v>
      </c>
      <c r="AV501" s="21">
        <f>IFERROR(AS501/3.974,0)</f>
        <v>161.8017111222949</v>
      </c>
      <c r="AW501" s="31">
        <f>IFERROR(AS501/C501," ")</f>
        <v>1.5108118205164956E-3</v>
      </c>
      <c r="AX501" s="5">
        <v>134</v>
      </c>
      <c r="AY501">
        <f>AX501-AX500</f>
        <v>-1</v>
      </c>
      <c r="AZ501" s="172">
        <f>IFERROR(AX501/AX500,0)-1</f>
        <v>-7.4074074074074181E-3</v>
      </c>
      <c r="BA501" s="21">
        <f>IFERROR(AX501/3.974,0)</f>
        <v>33.719174635128333</v>
      </c>
      <c r="BB501" s="31">
        <f>IFERROR(AX501/C501," ")</f>
        <v>3.1485036384014062E-4</v>
      </c>
      <c r="BC501" s="17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7">
        <f>IFERROR(BC501-BC500,0)</f>
        <v>-68</v>
      </c>
      <c r="BE501" s="31">
        <f>IFERROR(BC501/BC500,0)-1</f>
        <v>-5.1777963907713165E-3</v>
      </c>
      <c r="BF501" s="21">
        <f>IFERROR(BC501/3.974,0)</f>
        <v>3287.6195269250125</v>
      </c>
      <c r="BG501" s="21">
        <f>IFERROR(BC501/C501," ")</f>
        <v>3.0697910474413708E-2</v>
      </c>
      <c r="BH501" s="173">
        <v>76266</v>
      </c>
      <c r="BI501" s="174">
        <f>IFERROR((BH501-BH500), 0)</f>
        <v>274</v>
      </c>
      <c r="BJ501" s="175">
        <v>161655</v>
      </c>
      <c r="BK501" s="174">
        <f>IFERROR((BJ501-BJ500),0)</f>
        <v>446</v>
      </c>
      <c r="BL501" s="175">
        <v>119815</v>
      </c>
      <c r="BM501" s="174">
        <f>IFERROR((BL501-BL500),0)</f>
        <v>299</v>
      </c>
      <c r="BN501" s="175">
        <v>46971</v>
      </c>
      <c r="BO501" s="174">
        <f>IFERROR((BN501-BN500),0)</f>
        <v>101</v>
      </c>
      <c r="BP501" s="175">
        <v>20892</v>
      </c>
      <c r="BQ501" s="174">
        <f>IFERROR((BP501-BP500),0)</f>
        <v>24</v>
      </c>
      <c r="BR501" s="9">
        <v>33</v>
      </c>
      <c r="BS501" s="176">
        <f>IFERROR((BR501-BR500),0)</f>
        <v>0</v>
      </c>
      <c r="BT501" s="9">
        <v>301</v>
      </c>
      <c r="BU501" s="176">
        <f>IFERROR((BT501-BT500),0)</f>
        <v>0</v>
      </c>
      <c r="BV501" s="9">
        <v>1375</v>
      </c>
      <c r="BW501" s="176">
        <f>IFERROR((BV501-BV500),0)</f>
        <v>1</v>
      </c>
      <c r="BX501" s="9">
        <v>3224</v>
      </c>
      <c r="BY501" s="176">
        <f>IFERROR((BX501-BX500),0)</f>
        <v>3</v>
      </c>
      <c r="BZ501" s="14">
        <v>1790</v>
      </c>
      <c r="CA501" s="177">
        <f>IFERROR((BZ501-BZ500),0)</f>
        <v>3</v>
      </c>
    </row>
    <row r="502" spans="1:79" x14ac:dyDescent="0.2">
      <c r="A502" s="1">
        <v>44399</v>
      </c>
      <c r="B502" s="172">
        <v>44400</v>
      </c>
      <c r="C502" s="5">
        <v>426849</v>
      </c>
      <c r="D502">
        <f>IFERROR(C502-C501,"")</f>
        <v>1250</v>
      </c>
      <c r="E502" s="5">
        <v>6730</v>
      </c>
      <c r="F502">
        <f>E502-E501</f>
        <v>7</v>
      </c>
      <c r="G502" s="5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 s="17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 s="172">
        <f>+IFERROR(C502/3.974,"")</f>
        <v>107410.41771514846</v>
      </c>
      <c r="S502" s="172">
        <f>+IFERROR(E502/3.974,"")</f>
        <v>1693.5078007045797</v>
      </c>
      <c r="T502" s="172">
        <f>+IFERROR(G502/3.974,"")</f>
        <v>102429.54202315047</v>
      </c>
      <c r="U502" s="172">
        <f>+IFERROR(I502/3.974,"")</f>
        <v>3287.367891293407</v>
      </c>
      <c r="V502" s="5">
        <v>3268714</v>
      </c>
      <c r="W502">
        <f>V502-V501</f>
        <v>13420</v>
      </c>
      <c r="X502" s="172">
        <f>IFERROR(W502-W501,0)</f>
        <v>-468</v>
      </c>
      <c r="Y502" s="21">
        <f>IFERROR(V502/3.974,0)</f>
        <v>822524.91192752891</v>
      </c>
      <c r="Z502" s="5">
        <v>2838315</v>
      </c>
      <c r="AA502" s="172">
        <f>Z502-Z501</f>
        <v>12170</v>
      </c>
      <c r="AB502" s="18">
        <f>IFERROR(Z502/V502,0)</f>
        <v>0.86832772766292798</v>
      </c>
      <c r="AC502" s="17">
        <f>IFERROR(AA502-AA501,0)</f>
        <v>-574</v>
      </c>
      <c r="AD502">
        <f>V502-Z502</f>
        <v>430399</v>
      </c>
      <c r="AE502">
        <f>AD502-AD501</f>
        <v>1250</v>
      </c>
      <c r="AF502" s="18">
        <f>IFERROR(AD502/V502,0)</f>
        <v>0.13167227233707202</v>
      </c>
      <c r="AG502" s="17">
        <f>IFERROR(AE502-AE501,0)</f>
        <v>106</v>
      </c>
      <c r="AH502" s="21">
        <f>IFERROR(AE502/W502,0)</f>
        <v>9.3144560357675113E-2</v>
      </c>
      <c r="AI502" s="21">
        <f>IFERROR(AD502/3.974,0)</f>
        <v>108303.72420734775</v>
      </c>
      <c r="AJ502" s="5">
        <v>11946</v>
      </c>
      <c r="AK502" s="172">
        <f>AJ502-AJ501</f>
        <v>9</v>
      </c>
      <c r="AL502" s="172">
        <f>IFERROR(AJ502/AJ501,0)-1</f>
        <v>7.5395828097502005E-4</v>
      </c>
      <c r="AM502" s="21">
        <f>IFERROR(AJ502/3.974,0)</f>
        <v>3006.0392551585305</v>
      </c>
      <c r="AN502" s="21">
        <f>IFERROR(AJ502/C502," ")</f>
        <v>2.7986477653690181E-2</v>
      </c>
      <c r="AO502" s="5">
        <v>334</v>
      </c>
      <c r="AP502">
        <f>AO502-AO501</f>
        <v>-17</v>
      </c>
      <c r="AQ502">
        <f>IFERROR(AO502/AO501,0)-1</f>
        <v>-4.8433048433048409E-2</v>
      </c>
      <c r="AR502" s="21">
        <f>IFERROR(AO502/3.974,0)</f>
        <v>84.04630095621539</v>
      </c>
      <c r="AS502" s="5">
        <v>651</v>
      </c>
      <c r="AT502" s="172">
        <f>AS502-AS501</f>
        <v>8</v>
      </c>
      <c r="AU502" s="172">
        <f>IFERROR(AS502/AS501,0)-1</f>
        <v>1.2441679626749691E-2</v>
      </c>
      <c r="AV502" s="21">
        <f>IFERROR(AS502/3.974,0)</f>
        <v>163.81479617513838</v>
      </c>
      <c r="AW502" s="31">
        <f>IFERROR(AS502/C502," ")</f>
        <v>1.5251294954421821E-3</v>
      </c>
      <c r="AX502" s="5">
        <v>133</v>
      </c>
      <c r="AY502">
        <f>AX502-AX501</f>
        <v>-1</v>
      </c>
      <c r="AZ502" s="172">
        <f>IFERROR(AX502/AX501,0)-1</f>
        <v>-7.4626865671642006E-3</v>
      </c>
      <c r="BA502" s="21">
        <f>IFERROR(AX502/3.974,0)</f>
        <v>33.467539003522894</v>
      </c>
      <c r="BB502" s="31">
        <f>IFERROR(AX502/C502," ")</f>
        <v>3.1158559584302647E-4</v>
      </c>
      <c r="BC502" s="17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7">
        <f>IFERROR(BC502-BC501,0)</f>
        <v>-1</v>
      </c>
      <c r="BE502" s="31">
        <f>IFERROR(BC502/BC501,0)-1</f>
        <v>-7.6540375047784437E-5</v>
      </c>
      <c r="BF502" s="21">
        <f>IFERROR(BC502/3.974,0)</f>
        <v>3287.367891293407</v>
      </c>
      <c r="BG502" s="21">
        <f>IFERROR(BC502/C502," ")</f>
        <v>3.0605670857844342E-2</v>
      </c>
      <c r="BH502" s="173">
        <v>76530</v>
      </c>
      <c r="BI502" s="174">
        <f>IFERROR((BH502-BH501), 0)</f>
        <v>264</v>
      </c>
      <c r="BJ502" s="175">
        <v>162171</v>
      </c>
      <c r="BK502" s="174">
        <f>IFERROR((BJ502-BJ501),0)</f>
        <v>516</v>
      </c>
      <c r="BL502" s="175">
        <v>120176</v>
      </c>
      <c r="BM502" s="174">
        <f>IFERROR((BL502-BL501),0)</f>
        <v>361</v>
      </c>
      <c r="BN502" s="175">
        <v>47060</v>
      </c>
      <c r="BO502" s="174">
        <f>IFERROR((BN502-BN501),0)</f>
        <v>89</v>
      </c>
      <c r="BP502" s="175">
        <v>20912</v>
      </c>
      <c r="BQ502" s="174">
        <f>IFERROR((BP502-BP501),0)</f>
        <v>20</v>
      </c>
      <c r="BR502" s="9">
        <v>33</v>
      </c>
      <c r="BS502" s="176">
        <f>IFERROR((BR502-BR501),0)</f>
        <v>0</v>
      </c>
      <c r="BT502" s="9">
        <v>301</v>
      </c>
      <c r="BU502" s="176">
        <f>IFERROR((BT502-BT501),0)</f>
        <v>0</v>
      </c>
      <c r="BV502" s="9">
        <v>1375</v>
      </c>
      <c r="BW502" s="176">
        <f>IFERROR((BV502-BV501),0)</f>
        <v>0</v>
      </c>
      <c r="BX502" s="9">
        <v>3224</v>
      </c>
      <c r="BY502" s="176">
        <f>IFERROR((BX502-BX501),0)</f>
        <v>0</v>
      </c>
      <c r="BZ502" s="14">
        <v>1797</v>
      </c>
      <c r="CA502" s="177">
        <f>IFERROR((BZ502-BZ501),0)</f>
        <v>7</v>
      </c>
    </row>
    <row r="503" spans="1:79" x14ac:dyDescent="0.2">
      <c r="A503" s="1">
        <v>44400</v>
      </c>
      <c r="B503" s="172">
        <v>44401</v>
      </c>
      <c r="C503" s="5">
        <v>427987</v>
      </c>
      <c r="D503">
        <f>IFERROR(C503-C502,"")</f>
        <v>1138</v>
      </c>
      <c r="E503" s="5">
        <v>6743</v>
      </c>
      <c r="F503">
        <f>E503-E502</f>
        <v>13</v>
      </c>
      <c r="G503" s="5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 s="172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 s="172">
        <f>+IFERROR(C503/3.974,"")</f>
        <v>107696.77906391544</v>
      </c>
      <c r="S503" s="172">
        <f>+IFERROR(E503/3.974,"")</f>
        <v>1696.7790639154503</v>
      </c>
      <c r="T503" s="172">
        <f>+IFERROR(G503/3.974,"")</f>
        <v>102706.34121791646</v>
      </c>
      <c r="U503" s="172">
        <f>+IFERROR(I503/3.974,"")</f>
        <v>3293.658782083543</v>
      </c>
      <c r="V503" s="5">
        <v>3282932</v>
      </c>
      <c r="W503">
        <f>V503-V502</f>
        <v>14218</v>
      </c>
      <c r="X503" s="172">
        <f>IFERROR(W503-W502,0)</f>
        <v>798</v>
      </c>
      <c r="Y503" s="21">
        <f>IFERROR(V503/3.974,0)</f>
        <v>826102.66733769502</v>
      </c>
      <c r="Z503" s="5">
        <v>2851395</v>
      </c>
      <c r="AA503" s="172">
        <f>Z503-Z502</f>
        <v>13080</v>
      </c>
      <c r="AB503" s="18">
        <f>IFERROR(Z503/V503,0)</f>
        <v>0.86855134373785381</v>
      </c>
      <c r="AC503" s="17">
        <f>IFERROR(AA503-AA502,0)</f>
        <v>910</v>
      </c>
      <c r="AD503">
        <f>V503-Z503</f>
        <v>431537</v>
      </c>
      <c r="AE503">
        <f>AD503-AD502</f>
        <v>1138</v>
      </c>
      <c r="AF503" s="18">
        <f>IFERROR(AD503/V503,0)</f>
        <v>0.13144865626214616</v>
      </c>
      <c r="AG503" s="17">
        <f>IFERROR(AE503-AE502,0)</f>
        <v>-112</v>
      </c>
      <c r="AH503" s="21">
        <f>IFERROR(AE503/W503,0)</f>
        <v>8.0039386692924458E-2</v>
      </c>
      <c r="AI503" s="21">
        <f>IFERROR(AD503/3.974,0)</f>
        <v>108590.08555611475</v>
      </c>
      <c r="AJ503" s="5">
        <v>11967</v>
      </c>
      <c r="AK503" s="172">
        <f>AJ503-AJ502</f>
        <v>21</v>
      </c>
      <c r="AL503" s="172">
        <f>IFERROR(AJ503/AJ502,0)-1</f>
        <v>1.7579105976897047E-3</v>
      </c>
      <c r="AM503" s="21">
        <f>IFERROR(AJ503/3.974,0)</f>
        <v>3011.3236034222446</v>
      </c>
      <c r="AN503" s="21">
        <f>IFERROR(AJ503/C503," ")</f>
        <v>2.7961129660480342E-2</v>
      </c>
      <c r="AO503" s="5">
        <v>344</v>
      </c>
      <c r="AP503">
        <f>AO503-AO502</f>
        <v>10</v>
      </c>
      <c r="AQ503">
        <f>IFERROR(AO503/AO502,0)-1</f>
        <v>2.9940119760478945E-2</v>
      </c>
      <c r="AR503" s="21">
        <f>IFERROR(AO503/3.974,0)</f>
        <v>86.562657272269746</v>
      </c>
      <c r="AS503" s="5">
        <v>654</v>
      </c>
      <c r="AT503" s="172">
        <f>AS503-AS502</f>
        <v>3</v>
      </c>
      <c r="AU503" s="172">
        <f>IFERROR(AS503/AS502,0)-1</f>
        <v>4.6082949308756671E-3</v>
      </c>
      <c r="AV503" s="21">
        <f>IFERROR(AS503/3.974,0)</f>
        <v>164.5697030699547</v>
      </c>
      <c r="AW503" s="31">
        <f>IFERROR(AS503/C503," ")</f>
        <v>1.5280837969377575E-3</v>
      </c>
      <c r="AX503" s="5">
        <v>124</v>
      </c>
      <c r="AY503">
        <f>AX503-AX502</f>
        <v>-9</v>
      </c>
      <c r="AZ503" s="172">
        <f>IFERROR(AX503/AX502,0)-1</f>
        <v>-6.7669172932330879E-2</v>
      </c>
      <c r="BA503" s="21">
        <f>IFERROR(AX503/3.974,0)</f>
        <v>31.20281831907398</v>
      </c>
      <c r="BB503" s="31">
        <f>IFERROR(AX503/C503," ")</f>
        <v>2.8972842633070631E-4</v>
      </c>
      <c r="BC503" s="17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7">
        <f>IFERROR(BC503-BC502,0)</f>
        <v>25</v>
      </c>
      <c r="BE503" s="31">
        <f>IFERROR(BC503/BC502,0)-1</f>
        <v>1.9136558481323007E-3</v>
      </c>
      <c r="BF503" s="21">
        <f>IFERROR(BC503/3.974,0)</f>
        <v>3293.658782083543</v>
      </c>
      <c r="BG503" s="21">
        <f>IFERROR(BC503/C503," ")</f>
        <v>3.0582704614859797E-2</v>
      </c>
      <c r="BH503" s="173">
        <v>76819</v>
      </c>
      <c r="BI503" s="174">
        <f>IFERROR((BH503-BH502), 0)</f>
        <v>289</v>
      </c>
      <c r="BJ503" s="175">
        <v>162586</v>
      </c>
      <c r="BK503" s="174">
        <f>IFERROR((BJ503-BJ502),0)</f>
        <v>415</v>
      </c>
      <c r="BL503" s="175">
        <v>120499</v>
      </c>
      <c r="BM503" s="174">
        <f>IFERROR((BL503-BL502),0)</f>
        <v>323</v>
      </c>
      <c r="BN503" s="175">
        <v>47146</v>
      </c>
      <c r="BO503" s="174">
        <f>IFERROR((BN503-BN502),0)</f>
        <v>86</v>
      </c>
      <c r="BP503" s="175">
        <v>20937</v>
      </c>
      <c r="BQ503" s="174">
        <f>IFERROR((BP503-BP502),0)</f>
        <v>25</v>
      </c>
      <c r="BR503" s="9">
        <v>33</v>
      </c>
      <c r="BS503" s="176">
        <f>IFERROR((BR503-BR502),0)</f>
        <v>0</v>
      </c>
      <c r="BT503" s="9">
        <v>302</v>
      </c>
      <c r="BU503" s="176">
        <f>IFERROR((BT503-BT502),0)</f>
        <v>1</v>
      </c>
      <c r="BV503" s="9">
        <v>1381</v>
      </c>
      <c r="BW503" s="176">
        <f>IFERROR((BV503-BV502),0)</f>
        <v>6</v>
      </c>
      <c r="BX503" s="9">
        <v>3230</v>
      </c>
      <c r="BY503" s="176">
        <f>IFERROR((BX503-BX502),0)</f>
        <v>6</v>
      </c>
      <c r="BZ503" s="14">
        <v>1797</v>
      </c>
      <c r="CA503" s="177">
        <f>IFERROR((BZ503-BZ502),0)</f>
        <v>0</v>
      </c>
    </row>
    <row r="504" spans="1:79" x14ac:dyDescent="0.2">
      <c r="A504" s="1">
        <v>44401</v>
      </c>
      <c r="B504" s="172">
        <v>44402</v>
      </c>
      <c r="C504" s="5">
        <v>429083</v>
      </c>
      <c r="D504">
        <f>IFERROR(C504-C503,"")</f>
        <v>1096</v>
      </c>
      <c r="E504" s="5">
        <v>6750</v>
      </c>
      <c r="F504">
        <f>E504-E503</f>
        <v>7</v>
      </c>
      <c r="G504" s="5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 s="172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 s="172">
        <f>+IFERROR(C504/3.974,"")</f>
        <v>107972.571716155</v>
      </c>
      <c r="S504" s="172">
        <f>+IFERROR(E504/3.974,"")</f>
        <v>1698.5405133366885</v>
      </c>
      <c r="T504" s="172">
        <f>+IFERROR(G504/3.974,"")</f>
        <v>102973.32662304981</v>
      </c>
      <c r="U504" s="172">
        <f>+IFERROR(I504/3.974,"")</f>
        <v>3300.704579768495</v>
      </c>
      <c r="V504" s="5">
        <v>3295447</v>
      </c>
      <c r="W504">
        <f>V504-V503</f>
        <v>12515</v>
      </c>
      <c r="X504" s="172">
        <f>IFERROR(W504-W503,0)</f>
        <v>-1703</v>
      </c>
      <c r="Y504" s="21">
        <f>IFERROR(V504/3.974,0)</f>
        <v>829251.88726723695</v>
      </c>
      <c r="Z504" s="5">
        <v>2862815</v>
      </c>
      <c r="AA504" s="172">
        <f>Z504-Z503</f>
        <v>11420</v>
      </c>
      <c r="AB504" s="18">
        <f>IFERROR(Z504/V504,0)</f>
        <v>0.86871826492733761</v>
      </c>
      <c r="AC504" s="17">
        <f>IFERROR(AA504-AA503,0)</f>
        <v>-1660</v>
      </c>
      <c r="AD504">
        <f>V504-Z504</f>
        <v>432632</v>
      </c>
      <c r="AE504">
        <f>AD504-AD503</f>
        <v>1095</v>
      </c>
      <c r="AF504" s="18">
        <f>IFERROR(AD504/V504,0)</f>
        <v>0.13128173507266239</v>
      </c>
      <c r="AG504" s="17">
        <f>IFERROR(AE504-AE503,0)</f>
        <v>-43</v>
      </c>
      <c r="AH504" s="21">
        <f>IFERROR(AE504/W504,0)</f>
        <v>8.7495005992808628E-2</v>
      </c>
      <c r="AI504" s="21">
        <f>IFERROR(AD504/3.974,0)</f>
        <v>108865.62657272269</v>
      </c>
      <c r="AJ504" s="5">
        <v>12003</v>
      </c>
      <c r="AK504" s="172">
        <f>AJ504-AJ503</f>
        <v>36</v>
      </c>
      <c r="AL504" s="172">
        <f>IFERROR(AJ504/AJ503,0)-1</f>
        <v>3.0082727500626572E-3</v>
      </c>
      <c r="AM504" s="21">
        <f>IFERROR(AJ504/3.974,0)</f>
        <v>3020.3824861600401</v>
      </c>
      <c r="AN504" s="21">
        <f>IFERROR(AJ504/C504," ")</f>
        <v>2.7973608835586587E-2</v>
      </c>
      <c r="AO504" s="5">
        <v>353</v>
      </c>
      <c r="AP504">
        <f>AO504-AO503</f>
        <v>9</v>
      </c>
      <c r="AQ504">
        <f>IFERROR(AO504/AO503,0)-1</f>
        <v>2.6162790697674465E-2</v>
      </c>
      <c r="AR504" s="21">
        <f>IFERROR(AO504/3.974,0)</f>
        <v>88.827377956718664</v>
      </c>
      <c r="AS504" s="5">
        <v>641</v>
      </c>
      <c r="AT504" s="172">
        <f>AS504-AS503</f>
        <v>-13</v>
      </c>
      <c r="AU504" s="172">
        <f>IFERROR(AS504/AS503,0)-1</f>
        <v>-1.9877675840978548E-2</v>
      </c>
      <c r="AV504" s="21">
        <f>IFERROR(AS504/3.974,0)</f>
        <v>161.29843985908403</v>
      </c>
      <c r="AW504" s="31">
        <f>IFERROR(AS504/C504," ")</f>
        <v>1.4938834677673085E-3</v>
      </c>
      <c r="AX504" s="5">
        <v>120</v>
      </c>
      <c r="AY504">
        <f>AX504-AX503</f>
        <v>-4</v>
      </c>
      <c r="AZ504" s="172">
        <f>IFERROR(AX504/AX503,0)-1</f>
        <v>-3.2258064516129004E-2</v>
      </c>
      <c r="BA504" s="21">
        <f>IFERROR(AX504/3.974,0)</f>
        <v>30.196275792652237</v>
      </c>
      <c r="BB504" s="31">
        <f>IFERROR(AX504/C504," ")</f>
        <v>2.7966617181291267E-4</v>
      </c>
      <c r="BC504" s="17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7">
        <f>IFERROR(BC504-BC503,0)</f>
        <v>28</v>
      </c>
      <c r="BE504" s="31">
        <f>IFERROR(BC504/BC503,0)-1</f>
        <v>2.1392008556804232E-3</v>
      </c>
      <c r="BF504" s="21">
        <f>IFERROR(BC504/3.974,0)</f>
        <v>3300.704579768495</v>
      </c>
      <c r="BG504" s="21">
        <f>IFERROR(BC504/C504," ")</f>
        <v>3.0569843130583127E-2</v>
      </c>
      <c r="BH504" s="173">
        <v>77060</v>
      </c>
      <c r="BI504" s="174">
        <f>IFERROR((BH504-BH503), 0)</f>
        <v>241</v>
      </c>
      <c r="BJ504" s="175">
        <v>163040</v>
      </c>
      <c r="BK504" s="174">
        <f>IFERROR((BJ504-BJ503),0)</f>
        <v>454</v>
      </c>
      <c r="BL504" s="175">
        <v>120782</v>
      </c>
      <c r="BM504" s="174">
        <f>IFERROR((BL504-BL503),0)</f>
        <v>283</v>
      </c>
      <c r="BN504" s="175">
        <v>47240</v>
      </c>
      <c r="BO504" s="174">
        <f>IFERROR((BN504-BN503),0)</f>
        <v>94</v>
      </c>
      <c r="BP504" s="175">
        <v>20961</v>
      </c>
      <c r="BQ504" s="174">
        <f>IFERROR((BP504-BP503),0)</f>
        <v>24</v>
      </c>
      <c r="BR504" s="9">
        <v>33</v>
      </c>
      <c r="BS504" s="176">
        <f>IFERROR((BR504-BR503),0)</f>
        <v>0</v>
      </c>
      <c r="BT504" s="9">
        <v>303</v>
      </c>
      <c r="BU504" s="176">
        <f>IFERROR((BT504-BT503),0)</f>
        <v>1</v>
      </c>
      <c r="BV504" s="9">
        <v>1383</v>
      </c>
      <c r="BW504" s="176">
        <f>IFERROR((BV504-BV503),0)</f>
        <v>2</v>
      </c>
      <c r="BX504" s="9">
        <v>3231</v>
      </c>
      <c r="BY504" s="176">
        <f>IFERROR((BX504-BX503),0)</f>
        <v>1</v>
      </c>
      <c r="BZ504" s="14">
        <v>1800</v>
      </c>
      <c r="CA504" s="177">
        <f>IFERROR((BZ504-BZ503),0)</f>
        <v>3</v>
      </c>
    </row>
    <row r="505" spans="1:79" x14ac:dyDescent="0.2">
      <c r="A505" s="1">
        <v>44402</v>
      </c>
      <c r="B505" s="172">
        <v>44403</v>
      </c>
      <c r="C505" s="5">
        <v>429949</v>
      </c>
      <c r="D505">
        <f>IFERROR(C505-C504,"")</f>
        <v>866</v>
      </c>
      <c r="E505" s="5">
        <v>6759</v>
      </c>
      <c r="F505">
        <f>E505-E504</f>
        <v>9</v>
      </c>
      <c r="G505" s="5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 s="172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 s="172">
        <f>+IFERROR(C505/3.974,"")</f>
        <v>108190.48817312531</v>
      </c>
      <c r="S505" s="172">
        <f>+IFERROR(E505/3.974,"")</f>
        <v>1700.8052340211373</v>
      </c>
      <c r="T505" s="172">
        <f>+IFERROR(G505/3.974,"")</f>
        <v>103169.35078007045</v>
      </c>
      <c r="U505" s="172">
        <f>+IFERROR(I505/3.974,"")</f>
        <v>3320.3321590337191</v>
      </c>
      <c r="V505" s="5">
        <v>3304970</v>
      </c>
      <c r="W505">
        <f>V505-V504</f>
        <v>9523</v>
      </c>
      <c r="X505" s="172">
        <f>IFERROR(W505-W504,0)</f>
        <v>-2992</v>
      </c>
      <c r="Y505" s="21">
        <f>IFERROR(V505/3.974,0)</f>
        <v>831648.21338701551</v>
      </c>
      <c r="Z505" s="5">
        <v>2871472</v>
      </c>
      <c r="AA505" s="172">
        <f>Z505-Z504</f>
        <v>8657</v>
      </c>
      <c r="AB505" s="18">
        <f>IFERROR(Z505/V505,0)</f>
        <v>0.8688345128700109</v>
      </c>
      <c r="AC505" s="17">
        <f>IFERROR(AA505-AA504,0)</f>
        <v>-2763</v>
      </c>
      <c r="AD505">
        <f>V505-Z505</f>
        <v>433498</v>
      </c>
      <c r="AE505">
        <f>AD505-AD504</f>
        <v>866</v>
      </c>
      <c r="AF505" s="18">
        <f>IFERROR(AD505/V505,0)</f>
        <v>0.13116548712998907</v>
      </c>
      <c r="AG505" s="17">
        <f>IFERROR(AE505-AE504,0)</f>
        <v>-229</v>
      </c>
      <c r="AH505" s="21">
        <f>IFERROR(AE505/W505,0)</f>
        <v>9.09377297070251E-2</v>
      </c>
      <c r="AI505" s="21">
        <f>IFERROR(AD505/3.974,0)</f>
        <v>109083.543029693</v>
      </c>
      <c r="AJ505" s="5">
        <v>12045</v>
      </c>
      <c r="AK505" s="172">
        <f>AJ505-AJ504</f>
        <v>42</v>
      </c>
      <c r="AL505" s="172">
        <f>IFERROR(AJ505/AJ504,0)-1</f>
        <v>3.4991252186953314E-3</v>
      </c>
      <c r="AM505" s="21">
        <f>IFERROR(AJ505/3.974,0)</f>
        <v>3030.9511826874682</v>
      </c>
      <c r="AN505" s="21">
        <f>IFERROR(AJ505/C505," ")</f>
        <v>2.8014950610421235E-2</v>
      </c>
      <c r="AO505" s="5">
        <v>362</v>
      </c>
      <c r="AP505">
        <f>AO505-AO504</f>
        <v>9</v>
      </c>
      <c r="AQ505">
        <f>IFERROR(AO505/AO504,0)-1</f>
        <v>2.5495750708215192E-2</v>
      </c>
      <c r="AR505" s="21">
        <f>IFERROR(AO505/3.974,0)</f>
        <v>91.092098641167581</v>
      </c>
      <c r="AS505" s="5">
        <v>665</v>
      </c>
      <c r="AT505" s="172">
        <f>AS505-AS504</f>
        <v>24</v>
      </c>
      <c r="AU505" s="172">
        <f>IFERROR(AS505/AS504,0)-1</f>
        <v>3.7441497659906453E-2</v>
      </c>
      <c r="AV505" s="21">
        <f>IFERROR(AS505/3.974,0)</f>
        <v>167.33769501761449</v>
      </c>
      <c r="AW505" s="31">
        <f>IFERROR(AS505/C505," ")</f>
        <v>1.5466950731365813E-3</v>
      </c>
      <c r="AX505" s="5">
        <v>123</v>
      </c>
      <c r="AY505">
        <f>AX505-AX504</f>
        <v>3</v>
      </c>
      <c r="AZ505" s="172">
        <f>IFERROR(AX505/AX504,0)-1</f>
        <v>2.4999999999999911E-2</v>
      </c>
      <c r="BA505" s="21">
        <f>IFERROR(AX505/3.974,0)</f>
        <v>30.951182687468545</v>
      </c>
      <c r="BB505" s="31">
        <f>IFERROR(AX505/C505," ")</f>
        <v>2.8608044209894662E-4</v>
      </c>
      <c r="BC505" s="17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7">
        <f>IFERROR(BC505-BC504,0)</f>
        <v>78</v>
      </c>
      <c r="BE505" s="31">
        <f>IFERROR(BC505/BC504,0)-1</f>
        <v>5.9464816650147689E-3</v>
      </c>
      <c r="BF505" s="21">
        <f>IFERROR(BC505/3.974,0)</f>
        <v>3320.3321590337191</v>
      </c>
      <c r="BG505" s="21">
        <f>IFERROR(BC505/C505," ")</f>
        <v>3.0689686451183744E-2</v>
      </c>
      <c r="BH505" s="173">
        <v>77305</v>
      </c>
      <c r="BI505" s="174">
        <f>IFERROR((BH505-BH504), 0)</f>
        <v>245</v>
      </c>
      <c r="BJ505" s="175">
        <v>163350</v>
      </c>
      <c r="BK505" s="174">
        <f>IFERROR((BJ505-BJ504),0)</f>
        <v>310</v>
      </c>
      <c r="BL505" s="175">
        <v>120996</v>
      </c>
      <c r="BM505" s="174">
        <f>IFERROR((BL505-BL504),0)</f>
        <v>214</v>
      </c>
      <c r="BN505" s="175">
        <v>47317</v>
      </c>
      <c r="BO505" s="174">
        <f>IFERROR((BN505-BN504),0)</f>
        <v>77</v>
      </c>
      <c r="BP505" s="175">
        <v>20981</v>
      </c>
      <c r="BQ505" s="174">
        <f>IFERROR((BP505-BP504),0)</f>
        <v>20</v>
      </c>
      <c r="BR505" s="9">
        <v>33</v>
      </c>
      <c r="BS505" s="176">
        <f>IFERROR((BR505-BR504),0)</f>
        <v>0</v>
      </c>
      <c r="BT505" s="9">
        <v>304</v>
      </c>
      <c r="BU505" s="176">
        <f>IFERROR((BT505-BT504),0)</f>
        <v>1</v>
      </c>
      <c r="BV505" s="9">
        <v>1385</v>
      </c>
      <c r="BW505" s="176">
        <f>IFERROR((BV505-BV504),0)</f>
        <v>2</v>
      </c>
      <c r="BX505" s="9">
        <v>3234</v>
      </c>
      <c r="BY505" s="176">
        <f>IFERROR((BX505-BX504),0)</f>
        <v>3</v>
      </c>
      <c r="BZ505" s="14">
        <v>1803</v>
      </c>
      <c r="CA505" s="177">
        <f>IFERROR((BZ505-BZ504),0)</f>
        <v>3</v>
      </c>
    </row>
    <row r="506" spans="1:79" x14ac:dyDescent="0.2">
      <c r="A506" s="1">
        <v>44403</v>
      </c>
      <c r="B506" s="172">
        <v>44404</v>
      </c>
      <c r="C506" s="5">
        <v>430444</v>
      </c>
      <c r="D506">
        <f>IFERROR(C506-C505,"")</f>
        <v>495</v>
      </c>
      <c r="E506" s="5">
        <v>6768</v>
      </c>
      <c r="F506">
        <f>E506-E505</f>
        <v>9</v>
      </c>
      <c r="G506" s="5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 s="172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 s="172">
        <f>+IFERROR(C506/3.974,"")</f>
        <v>108315.04781077</v>
      </c>
      <c r="S506" s="172">
        <f>+IFERROR(E506/3.974,"")</f>
        <v>1703.0699547055863</v>
      </c>
      <c r="T506" s="172">
        <f>+IFERROR(G506/3.974,"")</f>
        <v>103341.21791645697</v>
      </c>
      <c r="U506" s="172">
        <f>+IFERROR(I506/3.974,"")</f>
        <v>3270.7599396074484</v>
      </c>
      <c r="V506" s="5">
        <v>3310909</v>
      </c>
      <c r="W506">
        <f>V506-V505</f>
        <v>5939</v>
      </c>
      <c r="X506" s="172">
        <f>IFERROR(W506-W505,0)</f>
        <v>-3584</v>
      </c>
      <c r="Y506" s="21">
        <f>IFERROR(V506/3.974,0)</f>
        <v>833142.67740312021</v>
      </c>
      <c r="Z506" s="5">
        <v>2876916</v>
      </c>
      <c r="AA506" s="172">
        <f>Z506-Z505</f>
        <v>5444</v>
      </c>
      <c r="AB506" s="18">
        <f>IFERROR(Z506/V506,0)</f>
        <v>0.8689202874497608</v>
      </c>
      <c r="AC506" s="17">
        <f>IFERROR(AA506-AA505,0)</f>
        <v>-3213</v>
      </c>
      <c r="AD506">
        <f>V506-Z506</f>
        <v>433993</v>
      </c>
      <c r="AE506">
        <f>AD506-AD505</f>
        <v>495</v>
      </c>
      <c r="AF506" s="18">
        <f>IFERROR(AD506/V506,0)</f>
        <v>0.13107971255023923</v>
      </c>
      <c r="AG506" s="17">
        <f>IFERROR(AE506-AE505,0)</f>
        <v>-371</v>
      </c>
      <c r="AH506" s="21">
        <f>IFERROR(AE506/W506,0)</f>
        <v>8.3347364876241795E-2</v>
      </c>
      <c r="AI506" s="21">
        <f>IFERROR(AD506/3.974,0)</f>
        <v>109208.10266733769</v>
      </c>
      <c r="AJ506" s="5">
        <v>11845</v>
      </c>
      <c r="AK506" s="172">
        <f>AJ506-AJ505</f>
        <v>-200</v>
      </c>
      <c r="AL506" s="172">
        <f>IFERROR(AJ506/AJ505,0)-1</f>
        <v>-1.6604400166044031E-2</v>
      </c>
      <c r="AM506" s="21">
        <f>IFERROR(AJ506/3.974,0)</f>
        <v>2980.6240563663814</v>
      </c>
      <c r="AN506" s="21">
        <f>IFERROR(AJ506/C506," ")</f>
        <v>2.7518097592253581E-2</v>
      </c>
      <c r="AO506" s="5">
        <v>380</v>
      </c>
      <c r="AP506">
        <f>AO506-AO505</f>
        <v>18</v>
      </c>
      <c r="AQ506">
        <f>IFERROR(AO506/AO505,0)-1</f>
        <v>4.9723756906077332E-2</v>
      </c>
      <c r="AR506" s="21">
        <f>IFERROR(AO506/3.974,0)</f>
        <v>95.621540010065416</v>
      </c>
      <c r="AS506" s="5">
        <v>649</v>
      </c>
      <c r="AT506" s="172">
        <f>AS506-AS505</f>
        <v>-16</v>
      </c>
      <c r="AU506" s="172">
        <f>IFERROR(AS506/AS505,0)-1</f>
        <v>-2.4060150375939893E-2</v>
      </c>
      <c r="AV506" s="21">
        <f>IFERROR(AS506/3.974,0)</f>
        <v>163.31152491192753</v>
      </c>
      <c r="AW506" s="31">
        <f>IFERROR(AS506/C506," ")</f>
        <v>1.5077454907026233E-3</v>
      </c>
      <c r="AX506" s="5">
        <v>124</v>
      </c>
      <c r="AY506">
        <f>AX506-AX505</f>
        <v>1</v>
      </c>
      <c r="AZ506" s="172">
        <f>IFERROR(AX506/AX505,0)-1</f>
        <v>8.1300813008129413E-3</v>
      </c>
      <c r="BA506" s="21">
        <f>IFERROR(AX506/3.974,0)</f>
        <v>31.20281831907398</v>
      </c>
      <c r="BB506" s="31">
        <f>IFERROR(AX506/C506," ")</f>
        <v>2.880746392097462E-4</v>
      </c>
      <c r="BC506" s="17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7">
        <f>IFERROR(BC506-BC505,0)</f>
        <v>-197</v>
      </c>
      <c r="BE506" s="31">
        <f>IFERROR(BC506/BC505,0)-1</f>
        <v>-1.4929897688518379E-2</v>
      </c>
      <c r="BF506" s="21">
        <f>IFERROR(BC506/3.974,0)</f>
        <v>3270.7599396074484</v>
      </c>
      <c r="BG506" s="21">
        <f>IFERROR(BC506/C506," ")</f>
        <v>3.0196727100389367E-2</v>
      </c>
      <c r="BH506" s="173">
        <v>77441</v>
      </c>
      <c r="BI506" s="174">
        <f>IFERROR((BH506-BH505), 0)</f>
        <v>136</v>
      </c>
      <c r="BJ506" s="175">
        <v>163518</v>
      </c>
      <c r="BK506" s="174">
        <f>IFERROR((BJ506-BJ505),0)</f>
        <v>168</v>
      </c>
      <c r="BL506" s="175">
        <v>121130</v>
      </c>
      <c r="BM506" s="174">
        <f>IFERROR((BL506-BL505),0)</f>
        <v>134</v>
      </c>
      <c r="BN506" s="175">
        <v>47368</v>
      </c>
      <c r="BO506" s="174">
        <f>IFERROR((BN506-BN505),0)</f>
        <v>51</v>
      </c>
      <c r="BP506" s="175">
        <v>20987</v>
      </c>
      <c r="BQ506" s="174">
        <f>IFERROR((BP506-BP505),0)</f>
        <v>6</v>
      </c>
      <c r="BR506" s="9">
        <v>33</v>
      </c>
      <c r="BS506" s="176">
        <f>IFERROR((BR506-BR505),0)</f>
        <v>0</v>
      </c>
      <c r="BT506" s="9">
        <v>304</v>
      </c>
      <c r="BU506" s="176">
        <f>IFERROR((BT506-BT505),0)</f>
        <v>0</v>
      </c>
      <c r="BV506" s="9">
        <v>1390</v>
      </c>
      <c r="BW506" s="176">
        <f>IFERROR((BV506-BV505),0)</f>
        <v>5</v>
      </c>
      <c r="BX506" s="9">
        <v>3236</v>
      </c>
      <c r="BY506" s="176">
        <f>IFERROR((BX506-BX505),0)</f>
        <v>2</v>
      </c>
      <c r="BZ506" s="14">
        <v>1805</v>
      </c>
      <c r="CA506" s="177">
        <f>IFERROR((BZ506-BZ505),0)</f>
        <v>2</v>
      </c>
    </row>
    <row r="507" spans="1:79" x14ac:dyDescent="0.2">
      <c r="A507" s="1">
        <v>44404</v>
      </c>
      <c r="B507" s="172">
        <v>44405</v>
      </c>
      <c r="C507" s="5">
        <v>431554</v>
      </c>
      <c r="D507">
        <f>IFERROR(C507-C506,"")</f>
        <v>1110</v>
      </c>
      <c r="E507" s="5">
        <v>6781</v>
      </c>
      <c r="F507">
        <f>E507-E506</f>
        <v>13</v>
      </c>
      <c r="G507" s="5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 s="172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 s="172">
        <f>+IFERROR(C507/3.974,"")</f>
        <v>108594.36336185204</v>
      </c>
      <c r="S507" s="172">
        <f>+IFERROR(E507/3.974,"")</f>
        <v>1706.3412179164568</v>
      </c>
      <c r="T507" s="172">
        <f>+IFERROR(G507/3.974,"")</f>
        <v>103660.04026170105</v>
      </c>
      <c r="U507" s="172">
        <f>+IFERROR(I507/3.974,"")</f>
        <v>3227.9818822345242</v>
      </c>
      <c r="V507" s="5">
        <v>3323433</v>
      </c>
      <c r="W507">
        <f>V507-V506</f>
        <v>12524</v>
      </c>
      <c r="X507" s="172">
        <f>IFERROR(W507-W506,0)</f>
        <v>6585</v>
      </c>
      <c r="Y507" s="21">
        <f>IFERROR(V507/3.974,0)</f>
        <v>836294.16205334675</v>
      </c>
      <c r="Z507" s="5">
        <v>2888330</v>
      </c>
      <c r="AA507" s="172">
        <f>Z507-Z506</f>
        <v>11414</v>
      </c>
      <c r="AB507" s="18">
        <f>IFERROR(Z507/V507,0)</f>
        <v>0.86908025526616606</v>
      </c>
      <c r="AC507" s="17">
        <f>IFERROR(AA507-AA506,0)</f>
        <v>5970</v>
      </c>
      <c r="AD507">
        <f>V507-Z507</f>
        <v>435103</v>
      </c>
      <c r="AE507">
        <f>AD507-AD506</f>
        <v>1110</v>
      </c>
      <c r="AF507" s="18">
        <f>IFERROR(AD507/V507,0)</f>
        <v>0.13091974473383397</v>
      </c>
      <c r="AG507" s="17">
        <f>IFERROR(AE507-AE506,0)</f>
        <v>615</v>
      </c>
      <c r="AH507" s="21">
        <f>IFERROR(AE507/W507,0)</f>
        <v>8.8629830725007991E-2</v>
      </c>
      <c r="AI507" s="21">
        <f>IFERROR(AD507/3.974,0)</f>
        <v>109487.41821841973</v>
      </c>
      <c r="AJ507" s="5">
        <v>11879</v>
      </c>
      <c r="AK507" s="172">
        <f>AJ507-AJ506</f>
        <v>34</v>
      </c>
      <c r="AL507" s="172">
        <f>IFERROR(AJ507/AJ506,0)-1</f>
        <v>2.8704094554663495E-3</v>
      </c>
      <c r="AM507" s="21">
        <f>IFERROR(AJ507/3.974,0)</f>
        <v>2989.179667840966</v>
      </c>
      <c r="AN507" s="21">
        <f>IFERROR(AJ507/C507," ")</f>
        <v>2.7526103338168573E-2</v>
      </c>
      <c r="AO507" s="5">
        <v>326</v>
      </c>
      <c r="AP507">
        <f>AO507-AO506</f>
        <v>-54</v>
      </c>
      <c r="AQ507">
        <f>IFERROR(AO507/AO506,0)-1</f>
        <v>-0.14210526315789473</v>
      </c>
      <c r="AR507" s="21">
        <f>IFERROR(AO507/3.974,0)</f>
        <v>82.033215903371911</v>
      </c>
      <c r="AS507" s="5">
        <v>501</v>
      </c>
      <c r="AT507" s="172">
        <f>AS507-AS506</f>
        <v>-148</v>
      </c>
      <c r="AU507" s="172">
        <f>IFERROR(AS507/AS506,0)-1</f>
        <v>-0.22804314329738062</v>
      </c>
      <c r="AV507" s="21">
        <f>IFERROR(AS507/3.974,0)</f>
        <v>126.0694514343231</v>
      </c>
      <c r="AW507" s="31">
        <f>IFERROR(AS507/C507," ")</f>
        <v>1.1609207654198548E-3</v>
      </c>
      <c r="AX507" s="5">
        <v>121</v>
      </c>
      <c r="AY507">
        <f>AX507-AX506</f>
        <v>-3</v>
      </c>
      <c r="AZ507" s="172">
        <f>IFERROR(AX507/AX506,0)-1</f>
        <v>-2.4193548387096753E-2</v>
      </c>
      <c r="BA507" s="21">
        <f>IFERROR(AX507/3.974,0)</f>
        <v>30.447911424257672</v>
      </c>
      <c r="BB507" s="31">
        <f>IFERROR(AX507/C507," ")</f>
        <v>2.8038206110938608E-4</v>
      </c>
      <c r="BC507" s="17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7">
        <f>IFERROR(BC507-BC506,0)</f>
        <v>-171</v>
      </c>
      <c r="BE507" s="31">
        <f>IFERROR(BC507/BC506,0)-1</f>
        <v>-1.3155870133866765E-2</v>
      </c>
      <c r="BF507" s="21">
        <f>IFERROR(BC507/3.974,0)</f>
        <v>3227.7302466029187</v>
      </c>
      <c r="BG507" s="21">
        <f>IFERROR(BC507/C507," ")</f>
        <v>2.972281568471153E-2</v>
      </c>
      <c r="BH507" s="173">
        <v>77677</v>
      </c>
      <c r="BI507" s="174">
        <f>IFERROR((BH507-BH506), 0)</f>
        <v>236</v>
      </c>
      <c r="BJ507" s="175">
        <v>163925</v>
      </c>
      <c r="BK507" s="174">
        <f>IFERROR((BJ507-BJ506),0)</f>
        <v>407</v>
      </c>
      <c r="BL507" s="175">
        <v>121459</v>
      </c>
      <c r="BM507" s="174">
        <f>IFERROR((BL507-BL506),0)</f>
        <v>329</v>
      </c>
      <c r="BN507" s="175">
        <v>47480</v>
      </c>
      <c r="BO507" s="174">
        <f>IFERROR((BN507-BN506),0)</f>
        <v>112</v>
      </c>
      <c r="BP507" s="175">
        <v>21013</v>
      </c>
      <c r="BQ507" s="174">
        <f>IFERROR((BP507-BP506),0)</f>
        <v>26</v>
      </c>
      <c r="BR507" s="9">
        <v>33</v>
      </c>
      <c r="BS507" s="176">
        <f>IFERROR((BR507-BR506),0)</f>
        <v>0</v>
      </c>
      <c r="BT507" s="9">
        <v>305</v>
      </c>
      <c r="BU507" s="176">
        <f>IFERROR((BT507-BT506),0)</f>
        <v>1</v>
      </c>
      <c r="BV507" s="9">
        <v>1396</v>
      </c>
      <c r="BW507" s="176">
        <f>IFERROR((BV507-BV506),0)</f>
        <v>6</v>
      </c>
      <c r="BX507" s="9">
        <v>3238</v>
      </c>
      <c r="BY507" s="176">
        <f>IFERROR((BX507-BX506),0)</f>
        <v>2</v>
      </c>
      <c r="BZ507" s="14">
        <v>1809</v>
      </c>
      <c r="CA507" s="177">
        <f>IFERROR((BZ507-BZ506),0)</f>
        <v>4</v>
      </c>
    </row>
    <row r="508" spans="1:79" x14ac:dyDescent="0.2">
      <c r="A508" s="1">
        <v>44405</v>
      </c>
      <c r="B508" s="172">
        <v>44406</v>
      </c>
      <c r="C508" s="5">
        <v>432523</v>
      </c>
      <c r="D508">
        <f>IFERROR(C508-C507,"")</f>
        <v>969</v>
      </c>
      <c r="E508" s="5">
        <v>6791</v>
      </c>
      <c r="F508">
        <f>E508-E507</f>
        <v>10</v>
      </c>
      <c r="G508" s="5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 s="172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 s="172">
        <f>+IFERROR(C508/3.974,"")</f>
        <v>108838.1982888777</v>
      </c>
      <c r="S508" s="172">
        <f>+IFERROR(E508/3.974,"")</f>
        <v>1708.8575742325113</v>
      </c>
      <c r="T508" s="172">
        <f>+IFERROR(G508/3.974,"")</f>
        <v>103924.00603925515</v>
      </c>
      <c r="U508" s="172">
        <f>+IFERROR(I508/3.974,"")</f>
        <v>3205.334675390035</v>
      </c>
      <c r="V508" s="5">
        <v>3333808</v>
      </c>
      <c r="W508">
        <f>V508-V507</f>
        <v>10375</v>
      </c>
      <c r="X508" s="172">
        <f>IFERROR(W508-W507,0)</f>
        <v>-2149</v>
      </c>
      <c r="Y508" s="21">
        <f>IFERROR(V508/3.974,0)</f>
        <v>838904.88173125312</v>
      </c>
      <c r="Z508" s="5">
        <v>2897736</v>
      </c>
      <c r="AA508" s="172">
        <f>Z508-Z507</f>
        <v>9406</v>
      </c>
      <c r="AB508" s="18">
        <f>IFERROR(Z508/V508,0)</f>
        <v>0.86919702634344864</v>
      </c>
      <c r="AC508" s="17">
        <f>IFERROR(AA508-AA507,0)</f>
        <v>-2008</v>
      </c>
      <c r="AD508">
        <f>V508-Z508</f>
        <v>436072</v>
      </c>
      <c r="AE508">
        <f>AD508-AD507</f>
        <v>969</v>
      </c>
      <c r="AF508" s="18">
        <f>IFERROR(AD508/V508,0)</f>
        <v>0.1308029736565513</v>
      </c>
      <c r="AG508" s="17">
        <f>IFERROR(AE508-AE507,0)</f>
        <v>-141</v>
      </c>
      <c r="AH508" s="21">
        <f>IFERROR(AE508/W508,0)</f>
        <v>9.3397590361445779E-2</v>
      </c>
      <c r="AI508" s="21">
        <f>IFERROR(AD508/3.974,0)</f>
        <v>109731.25314544539</v>
      </c>
      <c r="AJ508" s="5">
        <v>11840</v>
      </c>
      <c r="AK508" s="172">
        <f>AJ508-AJ507</f>
        <v>-39</v>
      </c>
      <c r="AL508" s="172">
        <f>IFERROR(AJ508/AJ507,0)-1</f>
        <v>-3.2831046384376172E-3</v>
      </c>
      <c r="AM508" s="21">
        <f>IFERROR(AJ508/3.974,0)</f>
        <v>2979.3658782083539</v>
      </c>
      <c r="AN508" s="21">
        <f>IFERROR(AJ508/C508," ")</f>
        <v>2.7374266801996658E-2</v>
      </c>
      <c r="AO508" s="5">
        <v>315</v>
      </c>
      <c r="AP508">
        <f>AO508-AO507</f>
        <v>-11</v>
      </c>
      <c r="AQ508">
        <f>IFERROR(AO508/AO507,0)-1</f>
        <v>-3.3742331288343586E-2</v>
      </c>
      <c r="AR508" s="21">
        <f>IFERROR(AO508/3.974,0)</f>
        <v>79.265223955712131</v>
      </c>
      <c r="AS508" s="5">
        <v>469</v>
      </c>
      <c r="AT508" s="172">
        <f>AS508-AS507</f>
        <v>-32</v>
      </c>
      <c r="AU508" s="172">
        <f>IFERROR(AS508/AS507,0)-1</f>
        <v>-6.3872255489021978E-2</v>
      </c>
      <c r="AV508" s="21">
        <f>IFERROR(AS508/3.974,0)</f>
        <v>118.01711122294917</v>
      </c>
      <c r="AW508" s="31">
        <f>IFERROR(AS508/C508," ")</f>
        <v>1.0843353995047661E-3</v>
      </c>
      <c r="AX508" s="5">
        <v>114</v>
      </c>
      <c r="AY508">
        <f>AX508-AX507</f>
        <v>-7</v>
      </c>
      <c r="AZ508" s="172">
        <f>IFERROR(AX508/AX507,0)-1</f>
        <v>-5.7851239669421517E-2</v>
      </c>
      <c r="BA508" s="21">
        <f>IFERROR(AX508/3.974,0)</f>
        <v>28.686462003019628</v>
      </c>
      <c r="BB508" s="31">
        <f>IFERROR(AX508/C508," ")</f>
        <v>2.6356979860030563E-4</v>
      </c>
      <c r="BC508" s="17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7">
        <f>IFERROR(BC508-BC507,0)</f>
        <v>-89</v>
      </c>
      <c r="BE508" s="31">
        <f>IFERROR(BC508/BC507,0)-1</f>
        <v>-6.9384891245030111E-3</v>
      </c>
      <c r="BF508" s="21">
        <f>IFERROR(BC508/3.974,0)</f>
        <v>3205.334675390035</v>
      </c>
      <c r="BG508" s="21">
        <f>IFERROR(BC508/C508," ")</f>
        <v>2.9450456969918364E-2</v>
      </c>
      <c r="BH508" s="173">
        <v>77891</v>
      </c>
      <c r="BI508" s="174">
        <f>IFERROR((BH508-BH507), 0)</f>
        <v>214</v>
      </c>
      <c r="BJ508" s="175">
        <v>164307</v>
      </c>
      <c r="BK508" s="174">
        <f>IFERROR((BJ508-BJ507),0)</f>
        <v>382</v>
      </c>
      <c r="BL508" s="175">
        <v>121727</v>
      </c>
      <c r="BM508" s="174">
        <f>IFERROR((BL508-BL507),0)</f>
        <v>268</v>
      </c>
      <c r="BN508" s="175">
        <v>47568</v>
      </c>
      <c r="BO508" s="174">
        <f>IFERROR((BN508-BN507),0)</f>
        <v>88</v>
      </c>
      <c r="BP508" s="175">
        <v>21030</v>
      </c>
      <c r="BQ508" s="174">
        <f>IFERROR((BP508-BP507),0)</f>
        <v>17</v>
      </c>
      <c r="BR508" s="9">
        <v>33</v>
      </c>
      <c r="BS508" s="176">
        <f>IFERROR((BR508-BR507),0)</f>
        <v>0</v>
      </c>
      <c r="BT508" s="9">
        <v>306</v>
      </c>
      <c r="BU508" s="176">
        <f>IFERROR((BT508-BT507),0)</f>
        <v>1</v>
      </c>
      <c r="BV508" s="9">
        <v>1397</v>
      </c>
      <c r="BW508" s="176">
        <f>IFERROR((BV508-BV507),0)</f>
        <v>1</v>
      </c>
      <c r="BX508" s="9">
        <v>3240</v>
      </c>
      <c r="BY508" s="176">
        <f>IFERROR((BX508-BX507),0)</f>
        <v>2</v>
      </c>
      <c r="BZ508" s="14">
        <v>1815</v>
      </c>
      <c r="CA508" s="177">
        <f>IFERROR((BZ508-BZ507),0)</f>
        <v>6</v>
      </c>
    </row>
    <row r="509" spans="1:79" x14ac:dyDescent="0.2">
      <c r="A509" s="1">
        <v>44406</v>
      </c>
      <c r="B509" s="172">
        <v>44407</v>
      </c>
      <c r="C509" s="5">
        <v>433545</v>
      </c>
      <c r="D509">
        <f>IFERROR(C509-C508,"")</f>
        <v>1022</v>
      </c>
      <c r="E509" s="5">
        <v>6798</v>
      </c>
      <c r="F509">
        <f>E509-E508</f>
        <v>7</v>
      </c>
      <c r="G509" s="5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 s="172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 s="172">
        <f>+IFERROR(C509/3.974,"")</f>
        <v>109095.36990437846</v>
      </c>
      <c r="S509" s="172">
        <f>+IFERROR(E509/3.974,"")</f>
        <v>1710.6190236537493</v>
      </c>
      <c r="T509" s="172">
        <f>+IFERROR(G509/3.974,"")</f>
        <v>104206.84448917967</v>
      </c>
      <c r="U509" s="172">
        <f>+IFERROR(I509/3.974,"")</f>
        <v>3177.9063915450424</v>
      </c>
      <c r="V509" s="5">
        <v>3346454</v>
      </c>
      <c r="W509">
        <f>V509-V508</f>
        <v>12646</v>
      </c>
      <c r="X509" s="172">
        <f>IFERROR(W509-W508,0)</f>
        <v>2271</v>
      </c>
      <c r="Y509" s="21">
        <f>IFERROR(V509/3.974,0)</f>
        <v>842087.06592853542</v>
      </c>
      <c r="Z509" s="5">
        <v>2909360</v>
      </c>
      <c r="AA509" s="172">
        <f>Z509-Z508</f>
        <v>11624</v>
      </c>
      <c r="AB509" s="18">
        <f>IFERROR(Z509/V509,0)</f>
        <v>0.86938592312937812</v>
      </c>
      <c r="AC509" s="17">
        <f>IFERROR(AA509-AA508,0)</f>
        <v>2218</v>
      </c>
      <c r="AD509">
        <f>V509-Z509</f>
        <v>437094</v>
      </c>
      <c r="AE509">
        <f>AD509-AD508</f>
        <v>1022</v>
      </c>
      <c r="AF509" s="18">
        <f>IFERROR(AD509/V509,0)</f>
        <v>0.13061407687062185</v>
      </c>
      <c r="AG509" s="17">
        <f>IFERROR(AE509-AE508,0)</f>
        <v>53</v>
      </c>
      <c r="AH509" s="21">
        <f>IFERROR(AE509/W509,0)</f>
        <v>8.0816068321999057E-2</v>
      </c>
      <c r="AI509" s="21">
        <f>IFERROR(AD509/3.974,0)</f>
        <v>109988.42476094615</v>
      </c>
      <c r="AJ509" s="5">
        <v>11753</v>
      </c>
      <c r="AK509" s="172">
        <f>AJ509-AJ508</f>
        <v>-87</v>
      </c>
      <c r="AL509" s="172">
        <f>IFERROR(AJ509/AJ508,0)-1</f>
        <v>-7.3479729729729604E-3</v>
      </c>
      <c r="AM509" s="21">
        <f>IFERROR(AJ509/3.974,0)</f>
        <v>2957.4735782586813</v>
      </c>
      <c r="AN509" s="21">
        <f>IFERROR(AJ509/C509," ")</f>
        <v>2.710906595624445E-2</v>
      </c>
      <c r="AO509" s="5">
        <v>329</v>
      </c>
      <c r="AP509">
        <f>AO509-AO508</f>
        <v>14</v>
      </c>
      <c r="AQ509">
        <f>IFERROR(AO509/AO508,0)-1</f>
        <v>4.4444444444444509E-2</v>
      </c>
      <c r="AR509" s="21">
        <f>IFERROR(AO509/3.974,0)</f>
        <v>82.788122798188226</v>
      </c>
      <c r="AS509" s="5">
        <v>447</v>
      </c>
      <c r="AT509" s="172">
        <f>AS509-AS508</f>
        <v>-22</v>
      </c>
      <c r="AU509" s="172">
        <f>IFERROR(AS509/AS508,0)-1</f>
        <v>-4.6908315565031944E-2</v>
      </c>
      <c r="AV509" s="21">
        <f>IFERROR(AS509/3.974,0)</f>
        <v>112.48112732762959</v>
      </c>
      <c r="AW509" s="31">
        <f>IFERROR(AS509/C509," ")</f>
        <v>1.0310348406739785E-3</v>
      </c>
      <c r="AX509" s="5">
        <v>100</v>
      </c>
      <c r="AY509">
        <f>AX509-AX508</f>
        <v>-14</v>
      </c>
      <c r="AZ509" s="172">
        <f>IFERROR(AX509/AX508,0)-1</f>
        <v>-0.1228070175438597</v>
      </c>
      <c r="BA509" s="21">
        <f>IFERROR(AX509/3.974,0)</f>
        <v>25.163563160543532</v>
      </c>
      <c r="BB509" s="31">
        <f>IFERROR(AX509/C509," ")</f>
        <v>2.3065656390916744E-4</v>
      </c>
      <c r="BC509" s="17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7">
        <f>IFERROR(BC509-BC508,0)</f>
        <v>-109</v>
      </c>
      <c r="BE509" s="31">
        <f>IFERROR(BC509/BC508,0)-1</f>
        <v>-8.5570733239127561E-3</v>
      </c>
      <c r="BF509" s="21">
        <f>IFERROR(BC509/3.974,0)</f>
        <v>3177.9063915450424</v>
      </c>
      <c r="BG509" s="21">
        <f>IFERROR(BC509/C509," ")</f>
        <v>2.9129617456088757E-2</v>
      </c>
      <c r="BH509" s="173">
        <v>78108</v>
      </c>
      <c r="BI509" s="174">
        <f>IFERROR((BH509-BH508), 0)</f>
        <v>217</v>
      </c>
      <c r="BJ509" s="175">
        <v>164705</v>
      </c>
      <c r="BK509" s="174">
        <f>IFERROR((BJ509-BJ508),0)</f>
        <v>398</v>
      </c>
      <c r="BL509" s="175">
        <v>122028</v>
      </c>
      <c r="BM509" s="174">
        <f>IFERROR((BL509-BL508),0)</f>
        <v>301</v>
      </c>
      <c r="BN509" s="175">
        <v>47653</v>
      </c>
      <c r="BO509" s="174">
        <f>IFERROR((BN509-BN508),0)</f>
        <v>85</v>
      </c>
      <c r="BP509" s="175">
        <v>21051</v>
      </c>
      <c r="BQ509" s="174">
        <f>IFERROR((BP509-BP508),0)</f>
        <v>21</v>
      </c>
      <c r="BR509" s="9">
        <v>33</v>
      </c>
      <c r="BS509" s="176">
        <f>IFERROR((BR509-BR508),0)</f>
        <v>0</v>
      </c>
      <c r="BT509" s="9">
        <v>306</v>
      </c>
      <c r="BU509" s="176">
        <f>IFERROR((BT509-BT508),0)</f>
        <v>0</v>
      </c>
      <c r="BV509" s="9">
        <v>1399</v>
      </c>
      <c r="BW509" s="176">
        <f>IFERROR((BV509-BV508),0)</f>
        <v>2</v>
      </c>
      <c r="BX509" s="9">
        <v>3242</v>
      </c>
      <c r="BY509" s="176">
        <f>IFERROR((BX509-BX508),0)</f>
        <v>2</v>
      </c>
      <c r="BZ509" s="14">
        <v>1818</v>
      </c>
      <c r="CA509" s="177">
        <f>IFERROR((BZ509-BZ508),0)</f>
        <v>3</v>
      </c>
    </row>
    <row r="510" spans="1:79" x14ac:dyDescent="0.2">
      <c r="A510" s="1">
        <v>44407</v>
      </c>
      <c r="B510" s="172">
        <v>44408</v>
      </c>
      <c r="C510" s="5">
        <v>434460</v>
      </c>
      <c r="D510">
        <f>IFERROR(C510-C509,"")</f>
        <v>915</v>
      </c>
      <c r="E510" s="5">
        <v>6808</v>
      </c>
      <c r="F510">
        <f>E510-E509</f>
        <v>10</v>
      </c>
      <c r="G510" s="5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 s="172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 s="172">
        <f>+IFERROR(C510/3.974,"")</f>
        <v>109325.61650729743</v>
      </c>
      <c r="S510" s="172">
        <f>+IFERROR(E510/3.974,"")</f>
        <v>1713.1353799698036</v>
      </c>
      <c r="T510" s="172">
        <f>+IFERROR(G510/3.974,"")</f>
        <v>104495.4705586311</v>
      </c>
      <c r="U510" s="172">
        <f>+IFERROR(I510/3.974,"")</f>
        <v>3117.0105686965271</v>
      </c>
      <c r="V510" s="5">
        <v>3357308</v>
      </c>
      <c r="W510">
        <f>V510-V509</f>
        <v>10854</v>
      </c>
      <c r="X510" s="172">
        <f>IFERROR(W510-W509,0)</f>
        <v>-1792</v>
      </c>
      <c r="Y510" s="21">
        <f>IFERROR(V510/3.974,0)</f>
        <v>844818.31907398079</v>
      </c>
      <c r="Z510" s="5">
        <v>2919299</v>
      </c>
      <c r="AA510" s="172">
        <f>Z510-Z509</f>
        <v>9939</v>
      </c>
      <c r="AB510" s="18">
        <f>IFERROR(Z510/V510,0)</f>
        <v>0.86953565177815084</v>
      </c>
      <c r="AC510" s="17">
        <f>IFERROR(AA510-AA509,0)</f>
        <v>-1685</v>
      </c>
      <c r="AD510">
        <f>V510-Z510</f>
        <v>438009</v>
      </c>
      <c r="AE510">
        <f>AD510-AD509</f>
        <v>915</v>
      </c>
      <c r="AF510" s="18">
        <f>IFERROR(AD510/V510,0)</f>
        <v>0.13046434822184919</v>
      </c>
      <c r="AG510" s="17">
        <f>IFERROR(AE510-AE509,0)</f>
        <v>-107</v>
      </c>
      <c r="AH510" s="21">
        <f>IFERROR(AE510/W510,0)</f>
        <v>8.4300718629076843E-2</v>
      </c>
      <c r="AI510" s="21">
        <f>IFERROR(AD510/3.974,0)</f>
        <v>110218.67136386511</v>
      </c>
      <c r="AJ510" s="5">
        <v>11496</v>
      </c>
      <c r="AK510" s="172">
        <f>AJ510-AJ509</f>
        <v>-257</v>
      </c>
      <c r="AL510" s="172">
        <f>IFERROR(AJ510/AJ509,0)-1</f>
        <v>-2.1866757423636529E-2</v>
      </c>
      <c r="AM510" s="21">
        <f>IFERROR(AJ510/3.974,0)</f>
        <v>2892.8032209360845</v>
      </c>
      <c r="AN510" s="21">
        <f>IFERROR(AJ510/C510," ")</f>
        <v>2.6460433641762187E-2</v>
      </c>
      <c r="AO510" s="5">
        <v>343</v>
      </c>
      <c r="AP510">
        <f>AO510-AO509</f>
        <v>14</v>
      </c>
      <c r="AQ510">
        <f>IFERROR(AO510/AO509,0)-1</f>
        <v>4.2553191489361764E-2</v>
      </c>
      <c r="AR510" s="21">
        <f>IFERROR(AO510/3.974,0)</f>
        <v>86.311021640664308</v>
      </c>
      <c r="AS510" s="5">
        <v>444</v>
      </c>
      <c r="AT510" s="172">
        <f>AS510-AS509</f>
        <v>-3</v>
      </c>
      <c r="AU510" s="172">
        <f>IFERROR(AS510/AS509,0)-1</f>
        <v>-6.7114093959731447E-3</v>
      </c>
      <c r="AV510" s="21">
        <f>IFERROR(AS510/3.974,0)</f>
        <v>111.72622043281328</v>
      </c>
      <c r="AW510" s="31">
        <f>IFERROR(AS510/C510," ")</f>
        <v>1.0219582930534456E-3</v>
      </c>
      <c r="AX510" s="5">
        <v>104</v>
      </c>
      <c r="AY510">
        <f>AX510-AX509</f>
        <v>4</v>
      </c>
      <c r="AZ510" s="172">
        <f>IFERROR(AX510/AX509,0)-1</f>
        <v>4.0000000000000036E-2</v>
      </c>
      <c r="BA510" s="21">
        <f>IFERROR(AX510/3.974,0)</f>
        <v>26.170105686965272</v>
      </c>
      <c r="BB510" s="31">
        <f>IFERROR(AX510/C510," ")</f>
        <v>2.3937761819269897E-4</v>
      </c>
      <c r="BC510" s="17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7">
        <f>IFERROR(BC510-BC509,0)</f>
        <v>-242</v>
      </c>
      <c r="BE510" s="31">
        <f>IFERROR(BC510/BC509,0)-1</f>
        <v>-1.9162245625148455E-2</v>
      </c>
      <c r="BF510" s="21">
        <f>IFERROR(BC510/3.974,0)</f>
        <v>3117.0105686965271</v>
      </c>
      <c r="BG510" s="21">
        <f>IFERROR(BC510/C510," ")</f>
        <v>2.8511255351470793E-2</v>
      </c>
      <c r="BH510" s="173">
        <v>78350</v>
      </c>
      <c r="BI510" s="174">
        <f>IFERROR((BH510-BH509), 0)</f>
        <v>242</v>
      </c>
      <c r="BJ510" s="175">
        <v>165038</v>
      </c>
      <c r="BK510" s="174">
        <f>IFERROR((BJ510-BJ509),0)</f>
        <v>333</v>
      </c>
      <c r="BL510" s="175">
        <v>122284</v>
      </c>
      <c r="BM510" s="174">
        <f>IFERROR((BL510-BL509),0)</f>
        <v>256</v>
      </c>
      <c r="BN510" s="175">
        <v>47720</v>
      </c>
      <c r="BO510" s="174">
        <f>IFERROR((BN510-BN509),0)</f>
        <v>67</v>
      </c>
      <c r="BP510" s="175">
        <v>21068</v>
      </c>
      <c r="BQ510" s="174">
        <f>IFERROR((BP510-BP509),0)</f>
        <v>17</v>
      </c>
      <c r="BR510" s="9">
        <v>33</v>
      </c>
      <c r="BS510" s="176">
        <f>IFERROR((BR510-BR509),0)</f>
        <v>0</v>
      </c>
      <c r="BT510" s="9">
        <v>307</v>
      </c>
      <c r="BU510" s="176">
        <f>IFERROR((BT510-BT509),0)</f>
        <v>1</v>
      </c>
      <c r="BV510" s="9">
        <v>1400</v>
      </c>
      <c r="BW510" s="176">
        <f>IFERROR((BV510-BV509),0)</f>
        <v>1</v>
      </c>
      <c r="BX510" s="9">
        <v>3247</v>
      </c>
      <c r="BY510" s="176">
        <f>IFERROR((BX510-BX509),0)</f>
        <v>5</v>
      </c>
      <c r="BZ510" s="14">
        <v>1821</v>
      </c>
      <c r="CA510" s="177">
        <f>IFERROR((BZ510-BZ509),0)</f>
        <v>3</v>
      </c>
    </row>
    <row r="511" spans="1:79" x14ac:dyDescent="0.2">
      <c r="A511" s="1">
        <v>44408</v>
      </c>
      <c r="B511" s="172">
        <v>44409</v>
      </c>
      <c r="C511" s="5">
        <v>435655</v>
      </c>
      <c r="D511">
        <f>IFERROR(C511-C510,"")</f>
        <v>1195</v>
      </c>
      <c r="E511" s="5">
        <v>6823</v>
      </c>
      <c r="F511">
        <f>E511-E510</f>
        <v>15</v>
      </c>
      <c r="G511" s="5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 s="172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 s="172">
        <f>+IFERROR(C511/3.974,"")</f>
        <v>109626.32108706592</v>
      </c>
      <c r="S511" s="172">
        <f>+IFERROR(E511/3.974,"")</f>
        <v>1716.9099144438851</v>
      </c>
      <c r="T511" s="172">
        <f>+IFERROR(G511/3.974,"")</f>
        <v>104746.60291897332</v>
      </c>
      <c r="U511" s="172">
        <f>+IFERROR(I511/3.974,"")</f>
        <v>3162.8082536487163</v>
      </c>
      <c r="V511" s="5">
        <v>3370414</v>
      </c>
      <c r="W511">
        <f>V511-V510</f>
        <v>13106</v>
      </c>
      <c r="X511" s="172">
        <f>IFERROR(W511-W510,0)</f>
        <v>2252</v>
      </c>
      <c r="Y511" s="21">
        <f>IFERROR(V511/3.974,0)</f>
        <v>848116.25566180167</v>
      </c>
      <c r="Z511" s="5">
        <v>2931210</v>
      </c>
      <c r="AA511" s="172">
        <f>Z511-Z510</f>
        <v>11911</v>
      </c>
      <c r="AB511" s="18">
        <f>IFERROR(Z511/V511,0)</f>
        <v>0.86968841216538972</v>
      </c>
      <c r="AC511" s="17">
        <f>IFERROR(AA511-AA510,0)</f>
        <v>1972</v>
      </c>
      <c r="AD511">
        <f>V511-Z511</f>
        <v>439204</v>
      </c>
      <c r="AE511">
        <f>AD511-AD510</f>
        <v>1195</v>
      </c>
      <c r="AF511" s="18">
        <f>IFERROR(AD511/V511,0)</f>
        <v>0.13031158783461022</v>
      </c>
      <c r="AG511" s="17">
        <f>IFERROR(AE511-AE510,0)</f>
        <v>280</v>
      </c>
      <c r="AH511" s="21">
        <f>IFERROR(AE511/W511,0)</f>
        <v>9.1179612391271175E-2</v>
      </c>
      <c r="AI511" s="21">
        <f>IFERROR(AD511/3.974,0)</f>
        <v>110519.37594363361</v>
      </c>
      <c r="AJ511" s="5">
        <v>11652</v>
      </c>
      <c r="AK511" s="172">
        <f>AJ511-AJ510</f>
        <v>156</v>
      </c>
      <c r="AL511" s="172">
        <f>IFERROR(AJ511/AJ510,0)-1</f>
        <v>1.3569937369519725E-2</v>
      </c>
      <c r="AM511" s="21">
        <f>IFERROR(AJ511/3.974,0)</f>
        <v>2932.0583794665322</v>
      </c>
      <c r="AN511" s="21">
        <f>IFERROR(AJ511/C511," ")</f>
        <v>2.6745934282861438E-2</v>
      </c>
      <c r="AO511" s="5">
        <v>344</v>
      </c>
      <c r="AP511">
        <f>AO511-AO510</f>
        <v>1</v>
      </c>
      <c r="AQ511">
        <f>IFERROR(AO511/AO510,0)-1</f>
        <v>2.9154518950438302E-3</v>
      </c>
      <c r="AR511" s="21">
        <f>IFERROR(AO511/3.974,0)</f>
        <v>86.562657272269746</v>
      </c>
      <c r="AS511" s="5">
        <v>468</v>
      </c>
      <c r="AT511" s="172">
        <f>AS511-AS510</f>
        <v>24</v>
      </c>
      <c r="AU511" s="172">
        <f>IFERROR(AS511/AS510,0)-1</f>
        <v>5.4054054054053946E-2</v>
      </c>
      <c r="AV511" s="21">
        <f>IFERROR(AS511/3.974,0)</f>
        <v>117.76547559134373</v>
      </c>
      <c r="AW511" s="31">
        <f>IFERROR(AS511/C511," ")</f>
        <v>1.0742445283538581E-3</v>
      </c>
      <c r="AX511" s="5">
        <v>105</v>
      </c>
      <c r="AY511">
        <f>AX511-AX510</f>
        <v>1</v>
      </c>
      <c r="AZ511" s="172">
        <f>IFERROR(AX511/AX510,0)-1</f>
        <v>9.6153846153845812E-3</v>
      </c>
      <c r="BA511" s="21">
        <f>IFERROR(AX511/3.974,0)</f>
        <v>26.421741318570707</v>
      </c>
      <c r="BB511" s="31">
        <f>IFERROR(AX511/C511," ")</f>
        <v>2.4101640059221173E-4</v>
      </c>
      <c r="BC511" s="17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7">
        <f>IFERROR(BC511-BC510,0)</f>
        <v>182</v>
      </c>
      <c r="BE511" s="31">
        <f>IFERROR(BC511/BC510,0)-1</f>
        <v>1.4692823121013943E-2</v>
      </c>
      <c r="BF511" s="21">
        <f>IFERROR(BC511/3.974,0)</f>
        <v>3162.8082536487163</v>
      </c>
      <c r="BG511" s="21">
        <f>IFERROR(BC511/C511," ")</f>
        <v>2.8850810848033422E-2</v>
      </c>
      <c r="BH511" s="173">
        <v>78664</v>
      </c>
      <c r="BI511" s="174">
        <f>IFERROR((BH511-BH510), 0)</f>
        <v>314</v>
      </c>
      <c r="BJ511" s="175">
        <v>165486</v>
      </c>
      <c r="BK511" s="174">
        <f>IFERROR((BJ511-BJ510),0)</f>
        <v>448</v>
      </c>
      <c r="BL511" s="175">
        <v>122590</v>
      </c>
      <c r="BM511" s="174">
        <f>IFERROR((BL511-BL510),0)</f>
        <v>306</v>
      </c>
      <c r="BN511" s="175">
        <v>47830</v>
      </c>
      <c r="BO511" s="174">
        <f>IFERROR((BN511-BN510),0)</f>
        <v>110</v>
      </c>
      <c r="BP511" s="175">
        <v>21085</v>
      </c>
      <c r="BQ511" s="174">
        <f>IFERROR((BP511-BP510),0)</f>
        <v>17</v>
      </c>
      <c r="BR511" s="9">
        <v>33</v>
      </c>
      <c r="BS511" s="176">
        <f>IFERROR((BR511-BR510),0)</f>
        <v>0</v>
      </c>
      <c r="BT511" s="9">
        <v>307</v>
      </c>
      <c r="BU511" s="176">
        <f>IFERROR((BT511-BT510),0)</f>
        <v>0</v>
      </c>
      <c r="BV511" s="9">
        <v>1406</v>
      </c>
      <c r="BW511" s="176">
        <f>IFERROR((BV511-BV510),0)</f>
        <v>6</v>
      </c>
      <c r="BX511" s="9">
        <v>3255</v>
      </c>
      <c r="BY511" s="176">
        <f>IFERROR((BX511-BX510),0)</f>
        <v>8</v>
      </c>
      <c r="BZ511" s="14">
        <v>1822</v>
      </c>
      <c r="CA511" s="177">
        <f>IFERROR((BZ511-BZ510),0)</f>
        <v>1</v>
      </c>
    </row>
    <row r="512" spans="1:79" x14ac:dyDescent="0.2">
      <c r="A512" s="1">
        <v>44409</v>
      </c>
      <c r="B512" s="172">
        <v>44410</v>
      </c>
      <c r="C512" s="5">
        <v>436475</v>
      </c>
      <c r="D512">
        <f>IFERROR(C512-C511,"")</f>
        <v>820</v>
      </c>
      <c r="E512" s="5">
        <v>6833</v>
      </c>
      <c r="F512">
        <f>E512-E511</f>
        <v>10</v>
      </c>
      <c r="G512" s="5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 s="17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 s="172">
        <f>+IFERROR(C512/3.974,"")</f>
        <v>109832.66230498238</v>
      </c>
      <c r="S512" s="172">
        <f>+IFERROR(E512/3.974,"")</f>
        <v>1719.4262707599396</v>
      </c>
      <c r="T512" s="172">
        <f>+IFERROR(G512/3.974,"")</f>
        <v>104966.53246099647</v>
      </c>
      <c r="U512" s="172">
        <f>+IFERROR(I512/3.974,"")</f>
        <v>3146.7035732259687</v>
      </c>
      <c r="V512" s="5">
        <v>3380719</v>
      </c>
      <c r="W512">
        <f>V512-V511</f>
        <v>10305</v>
      </c>
      <c r="X512" s="172">
        <f>IFERROR(W512-W511,0)</f>
        <v>-2801</v>
      </c>
      <c r="Y512" s="21">
        <f>IFERROR(V512/3.974,0)</f>
        <v>850709.36084549571</v>
      </c>
      <c r="Z512" s="5">
        <v>2940695</v>
      </c>
      <c r="AA512" s="172">
        <f>Z512-Z511</f>
        <v>9485</v>
      </c>
      <c r="AB512" s="18">
        <f>IFERROR(Z512/V512,0)</f>
        <v>0.869843071843593</v>
      </c>
      <c r="AC512" s="17">
        <f>IFERROR(AA512-AA511,0)</f>
        <v>-2426</v>
      </c>
      <c r="AD512">
        <f>V512-Z512</f>
        <v>440024</v>
      </c>
      <c r="AE512">
        <f>AD512-AD511</f>
        <v>820</v>
      </c>
      <c r="AF512" s="18">
        <f>IFERROR(AD512/V512,0)</f>
        <v>0.13015692815640698</v>
      </c>
      <c r="AG512" s="17">
        <f>IFERROR(AE512-AE511,0)</f>
        <v>-375</v>
      </c>
      <c r="AH512" s="21">
        <f>IFERROR(AE512/W512,0)</f>
        <v>7.957302280446385E-2</v>
      </c>
      <c r="AI512" s="21">
        <f>IFERROR(AD512/3.974,0)</f>
        <v>110725.71716155007</v>
      </c>
      <c r="AJ512" s="5">
        <v>11627</v>
      </c>
      <c r="AK512" s="172">
        <f>AJ512-AJ511</f>
        <v>-25</v>
      </c>
      <c r="AL512" s="172">
        <f>IFERROR(AJ512/AJ511,0)-1</f>
        <v>-2.1455544112598535E-3</v>
      </c>
      <c r="AM512" s="21">
        <f>IFERROR(AJ512/3.974,0)</f>
        <v>2925.7674886763966</v>
      </c>
      <c r="AN512" s="21">
        <f>IFERROR(AJ512/C512," ")</f>
        <v>2.6638409989117359E-2</v>
      </c>
      <c r="AO512" s="5">
        <v>342</v>
      </c>
      <c r="AP512">
        <f>AO512-AO511</f>
        <v>-2</v>
      </c>
      <c r="AQ512">
        <f>IFERROR(AO512/AO511,0)-1</f>
        <v>-5.8139534883721034E-3</v>
      </c>
      <c r="AR512" s="21">
        <f>IFERROR(AO512/3.974,0)</f>
        <v>86.059386009058883</v>
      </c>
      <c r="AS512" s="5">
        <v>431</v>
      </c>
      <c r="AT512" s="172">
        <f>AS512-AS511</f>
        <v>-37</v>
      </c>
      <c r="AU512" s="172">
        <f>IFERROR(AS512/AS511,0)-1</f>
        <v>-7.9059829059829112E-2</v>
      </c>
      <c r="AV512" s="21">
        <f>IFERROR(AS512/3.974,0)</f>
        <v>108.45495722194262</v>
      </c>
      <c r="AW512" s="31">
        <f>IFERROR(AS512/C512," ")</f>
        <v>9.874563262500715E-4</v>
      </c>
      <c r="AX512" s="5">
        <v>105</v>
      </c>
      <c r="AY512">
        <f>AX512-AX511</f>
        <v>0</v>
      </c>
      <c r="AZ512" s="172">
        <f>IFERROR(AX512/AX511,0)-1</f>
        <v>0</v>
      </c>
      <c r="BA512" s="21">
        <f>IFERROR(AX512/3.974,0)</f>
        <v>26.421741318570707</v>
      </c>
      <c r="BB512" s="31">
        <f>IFERROR(AX512/C512," ")</f>
        <v>2.4056360616301047E-4</v>
      </c>
      <c r="BC512" s="17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7">
        <f>IFERROR(BC512-BC511,0)</f>
        <v>-64</v>
      </c>
      <c r="BE512" s="31">
        <f>IFERROR(BC512/BC511,0)-1</f>
        <v>-5.0918927520089419E-3</v>
      </c>
      <c r="BF512" s="21">
        <f>IFERROR(BC512/3.974,0)</f>
        <v>3146.7035732259687</v>
      </c>
      <c r="BG512" s="21">
        <f>IFERROR(BC512/C512," ")</f>
        <v>2.8649979953032818E-2</v>
      </c>
      <c r="BH512" s="173">
        <v>78870</v>
      </c>
      <c r="BI512" s="174">
        <f>IFERROR((BH512-BH511), 0)</f>
        <v>206</v>
      </c>
      <c r="BJ512" s="175">
        <v>165782</v>
      </c>
      <c r="BK512" s="174">
        <f>IFERROR((BJ512-BJ511),0)</f>
        <v>296</v>
      </c>
      <c r="BL512" s="175">
        <v>122821</v>
      </c>
      <c r="BM512" s="174">
        <f>IFERROR((BL512-BL511),0)</f>
        <v>231</v>
      </c>
      <c r="BN512" s="175">
        <v>47904</v>
      </c>
      <c r="BO512" s="174">
        <f>IFERROR((BN512-BN511),0)</f>
        <v>74</v>
      </c>
      <c r="BP512" s="175">
        <v>21098</v>
      </c>
      <c r="BQ512" s="174">
        <f>IFERROR((BP512-BP511),0)</f>
        <v>13</v>
      </c>
      <c r="BR512" s="9">
        <v>33</v>
      </c>
      <c r="BS512" s="176">
        <f>IFERROR((BR512-BR511),0)</f>
        <v>0</v>
      </c>
      <c r="BT512" s="9">
        <v>307</v>
      </c>
      <c r="BU512" s="176">
        <f>IFERROR((BT512-BT511),0)</f>
        <v>0</v>
      </c>
      <c r="BV512" s="9">
        <v>1410</v>
      </c>
      <c r="BW512" s="176">
        <f>IFERROR((BV512-BV511),0)</f>
        <v>4</v>
      </c>
      <c r="BX512" s="9">
        <v>3260</v>
      </c>
      <c r="BY512" s="176">
        <f>IFERROR((BX512-BX511),0)</f>
        <v>5</v>
      </c>
      <c r="BZ512" s="14">
        <v>1823</v>
      </c>
      <c r="CA512" s="177">
        <f>IFERROR((BZ512-BZ511),0)</f>
        <v>1</v>
      </c>
    </row>
    <row r="513" spans="1:79" x14ac:dyDescent="0.2">
      <c r="A513" s="1">
        <v>44410</v>
      </c>
      <c r="B513" s="172">
        <v>44411</v>
      </c>
      <c r="C513" s="5">
        <v>436812</v>
      </c>
      <c r="D513">
        <f>IFERROR(C513-C512,"")</f>
        <v>337</v>
      </c>
      <c r="E513" s="5">
        <v>6842</v>
      </c>
      <c r="F513">
        <f>E513-E512</f>
        <v>9</v>
      </c>
      <c r="G513" s="5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 s="172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 s="172">
        <f>+IFERROR(C513/3.974,"")</f>
        <v>109917.4635128334</v>
      </c>
      <c r="S513" s="172">
        <f>+IFERROR(E513/3.974,"")</f>
        <v>1721.6909914443884</v>
      </c>
      <c r="T513" s="172">
        <f>+IFERROR(G513/3.974,"")</f>
        <v>105110.71967790638</v>
      </c>
      <c r="U513" s="172">
        <f>+IFERROR(I513/3.974,"")</f>
        <v>3085.0528434826369</v>
      </c>
      <c r="V513" s="5">
        <v>3384322</v>
      </c>
      <c r="W513">
        <f>V513-V512</f>
        <v>3603</v>
      </c>
      <c r="X513" s="172">
        <f>IFERROR(W513-W512,0)</f>
        <v>-6702</v>
      </c>
      <c r="Y513" s="21">
        <f>IFERROR(V513/3.974,0)</f>
        <v>851616.00402617001</v>
      </c>
      <c r="Z513" s="5">
        <v>2943961</v>
      </c>
      <c r="AA513" s="172">
        <f>Z513-Z512</f>
        <v>3266</v>
      </c>
      <c r="AB513" s="18">
        <f>IFERROR(Z513/V513,0)</f>
        <v>0.86988206204965135</v>
      </c>
      <c r="AC513" s="17">
        <f>IFERROR(AA513-AA512,0)</f>
        <v>-6219</v>
      </c>
      <c r="AD513">
        <f>V513-Z513</f>
        <v>440361</v>
      </c>
      <c r="AE513">
        <f>AD513-AD512</f>
        <v>337</v>
      </c>
      <c r="AF513" s="18">
        <f>IFERROR(AD513/V513,0)</f>
        <v>0.13011793795034871</v>
      </c>
      <c r="AG513" s="17">
        <f>IFERROR(AE513-AE512,0)</f>
        <v>-483</v>
      </c>
      <c r="AH513" s="21">
        <f>IFERROR(AE513/W513,0)</f>
        <v>9.353316680543991E-2</v>
      </c>
      <c r="AI513" s="21">
        <f>IFERROR(AD513/3.974,0)</f>
        <v>110810.51836940111</v>
      </c>
      <c r="AJ513" s="5">
        <v>11363</v>
      </c>
      <c r="AK513" s="172">
        <f>AJ513-AJ512</f>
        <v>-264</v>
      </c>
      <c r="AL513" s="172">
        <f>IFERROR(AJ513/AJ512,0)-1</f>
        <v>-2.2705771050141932E-2</v>
      </c>
      <c r="AM513" s="21">
        <f>IFERROR(AJ513/3.974,0)</f>
        <v>2859.3356819325613</v>
      </c>
      <c r="AN513" s="21">
        <f>IFERROR(AJ513/C513," ")</f>
        <v>2.6013479483164383E-2</v>
      </c>
      <c r="AO513" s="5">
        <v>342</v>
      </c>
      <c r="AP513">
        <f>AO513-AO512</f>
        <v>0</v>
      </c>
      <c r="AQ513">
        <f>IFERROR(AO513/AO512,0)-1</f>
        <v>0</v>
      </c>
      <c r="AR513" s="21">
        <f>IFERROR(AO513/3.974,0)</f>
        <v>86.059386009058883</v>
      </c>
      <c r="AS513" s="5">
        <v>452</v>
      </c>
      <c r="AT513" s="172">
        <f>AS513-AS512</f>
        <v>21</v>
      </c>
      <c r="AU513" s="172">
        <f>IFERROR(AS513/AS512,0)-1</f>
        <v>4.8723897911832958E-2</v>
      </c>
      <c r="AV513" s="21">
        <f>IFERROR(AS513/3.974,0)</f>
        <v>113.73930548565676</v>
      </c>
      <c r="AW513" s="31">
        <f>IFERROR(AS513/C513," ")</f>
        <v>1.0347701070483411E-3</v>
      </c>
      <c r="AX513" s="5">
        <v>103</v>
      </c>
      <c r="AY513">
        <f>AX513-AX512</f>
        <v>-2</v>
      </c>
      <c r="AZ513" s="172">
        <f>IFERROR(AX513/AX512,0)-1</f>
        <v>-1.9047619047619091E-2</v>
      </c>
      <c r="BA513" s="21">
        <f>IFERROR(AX513/3.974,0)</f>
        <v>25.918470055359837</v>
      </c>
      <c r="BB513" s="31">
        <f>IFERROR(AX513/C513," ")</f>
        <v>2.3579938280083879E-4</v>
      </c>
      <c r="BC513" s="17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7">
        <f>IFERROR(BC513-BC512,0)</f>
        <v>-245</v>
      </c>
      <c r="BE513" s="31">
        <f>IFERROR(BC513/BC512,0)-1</f>
        <v>-1.9592163134746099E-2</v>
      </c>
      <c r="BF513" s="21">
        <f>IFERROR(BC513/3.974,0)</f>
        <v>3085.0528434826369</v>
      </c>
      <c r="BG513" s="21">
        <f>IFERROR(BC513/C513," ")</f>
        <v>2.8066994496488192E-2</v>
      </c>
      <c r="BH513" s="173">
        <v>78966</v>
      </c>
      <c r="BI513" s="174">
        <f>IFERROR((BH513-BH512), 0)</f>
        <v>96</v>
      </c>
      <c r="BJ513" s="175">
        <v>165886</v>
      </c>
      <c r="BK513" s="174">
        <f>IFERROR((BJ513-BJ512),0)</f>
        <v>104</v>
      </c>
      <c r="BL513" s="175">
        <v>122918</v>
      </c>
      <c r="BM513" s="174">
        <f>IFERROR((BL513-BL512),0)</f>
        <v>97</v>
      </c>
      <c r="BN513" s="175">
        <v>47936</v>
      </c>
      <c r="BO513" s="174">
        <f>IFERROR((BN513-BN512),0)</f>
        <v>32</v>
      </c>
      <c r="BP513" s="175">
        <v>21106</v>
      </c>
      <c r="BQ513" s="174">
        <f>IFERROR((BP513-BP512),0)</f>
        <v>8</v>
      </c>
      <c r="BR513" s="9">
        <v>33</v>
      </c>
      <c r="BS513" s="176">
        <f>IFERROR((BR513-BR512),0)</f>
        <v>0</v>
      </c>
      <c r="BT513" s="9">
        <v>307</v>
      </c>
      <c r="BU513" s="176">
        <f>IFERROR((BT513-BT512),0)</f>
        <v>0</v>
      </c>
      <c r="BV513" s="9">
        <v>1415</v>
      </c>
      <c r="BW513" s="176">
        <f>IFERROR((BV513-BV512),0)</f>
        <v>5</v>
      </c>
      <c r="BX513" s="9">
        <v>3262</v>
      </c>
      <c r="BY513" s="176">
        <f>IFERROR((BX513-BX512),0)</f>
        <v>2</v>
      </c>
      <c r="BZ513" s="9">
        <v>1825</v>
      </c>
      <c r="CA513" s="177">
        <f>IFERROR((BZ513-BZ512),0)</f>
        <v>2</v>
      </c>
    </row>
    <row r="514" spans="1:79" x14ac:dyDescent="0.2">
      <c r="A514" s="1">
        <v>44411</v>
      </c>
      <c r="B514" s="172">
        <v>44412</v>
      </c>
      <c r="C514" s="5">
        <v>437744</v>
      </c>
      <c r="D514">
        <f>IFERROR(C514-C513,"")</f>
        <v>932</v>
      </c>
      <c r="E514" s="5">
        <v>6851</v>
      </c>
      <c r="F514">
        <f>E514-E513</f>
        <v>9</v>
      </c>
      <c r="G514" s="5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 s="172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 s="172">
        <f>+IFERROR(C514/3.974,"")</f>
        <v>110151.98792148968</v>
      </c>
      <c r="S514" s="172">
        <f>+IFERROR(E514/3.974,"")</f>
        <v>1723.9557121288374</v>
      </c>
      <c r="T514" s="172">
        <f>+IFERROR(G514/3.974,"")</f>
        <v>105418.97332662305</v>
      </c>
      <c r="U514" s="172">
        <f>+IFERROR(I514/3.974,"")</f>
        <v>3009.0588827377956</v>
      </c>
      <c r="V514" s="5">
        <v>3395127</v>
      </c>
      <c r="W514">
        <f>V514-V513</f>
        <v>10805</v>
      </c>
      <c r="X514" s="172">
        <f>IFERROR(W514-W513,0)</f>
        <v>7202</v>
      </c>
      <c r="Y514" s="21">
        <f>IFERROR(V514/3.974,0)</f>
        <v>854334.92702566681</v>
      </c>
      <c r="Z514" s="5">
        <v>2953834</v>
      </c>
      <c r="AA514" s="172">
        <f>Z514-Z513</f>
        <v>9873</v>
      </c>
      <c r="AB514" s="18">
        <f>IFERROR(Z514/V514,0)</f>
        <v>0.87002165162010137</v>
      </c>
      <c r="AC514" s="17">
        <f>IFERROR(AA514-AA513,0)</f>
        <v>6607</v>
      </c>
      <c r="AD514">
        <f>V514-Z514</f>
        <v>441293</v>
      </c>
      <c r="AE514">
        <f>AD514-AD513</f>
        <v>932</v>
      </c>
      <c r="AF514" s="18">
        <f>IFERROR(AD514/V514,0)</f>
        <v>0.12997834837989861</v>
      </c>
      <c r="AG514" s="17">
        <f>IFERROR(AE514-AE513,0)</f>
        <v>595</v>
      </c>
      <c r="AH514" s="21">
        <f>IFERROR(AE514/W514,0)</f>
        <v>8.6256362795002317E-2</v>
      </c>
      <c r="AI514" s="21">
        <f>IFERROR(AD514/3.974,0)</f>
        <v>111045.04277805737</v>
      </c>
      <c r="AJ514" s="5">
        <v>11046</v>
      </c>
      <c r="AK514" s="172">
        <f>AJ514-AJ513</f>
        <v>-317</v>
      </c>
      <c r="AL514" s="172">
        <f>IFERROR(AJ514/AJ513,0)-1</f>
        <v>-2.7897562263486719E-2</v>
      </c>
      <c r="AM514" s="21">
        <f>IFERROR(AJ514/3.974,0)</f>
        <v>2779.5671867136384</v>
      </c>
      <c r="AN514" s="21">
        <f>IFERROR(AJ514/C514," ")</f>
        <v>2.5233926678606675E-2</v>
      </c>
      <c r="AO514" s="5">
        <v>342</v>
      </c>
      <c r="AP514">
        <f>AO514-AO513</f>
        <v>0</v>
      </c>
      <c r="AQ514">
        <f>IFERROR(AO514/AO513,0)-1</f>
        <v>0</v>
      </c>
      <c r="AR514" s="21">
        <f>IFERROR(AO514/3.974,0)</f>
        <v>86.059386009058883</v>
      </c>
      <c r="AS514" s="5">
        <v>468</v>
      </c>
      <c r="AT514" s="172">
        <f>AS514-AS513</f>
        <v>16</v>
      </c>
      <c r="AU514" s="172">
        <f>IFERROR(AS514/AS513,0)-1</f>
        <v>3.539823008849563E-2</v>
      </c>
      <c r="AV514" s="21">
        <f>IFERROR(AS514/3.974,0)</f>
        <v>117.76547559134373</v>
      </c>
      <c r="AW514" s="31">
        <f>IFERROR(AS514/C514," ")</f>
        <v>1.0691180233195659E-3</v>
      </c>
      <c r="AX514" s="5">
        <v>102</v>
      </c>
      <c r="AY514">
        <f>AX514-AX513</f>
        <v>-1</v>
      </c>
      <c r="AZ514" s="172">
        <f>IFERROR(AX514/AX513,0)-1</f>
        <v>-9.7087378640776656E-3</v>
      </c>
      <c r="BA514" s="21">
        <f>IFERROR(AX514/3.974,0)</f>
        <v>25.666834423754402</v>
      </c>
      <c r="BB514" s="31">
        <f>IFERROR(AX514/C514," ")</f>
        <v>2.330129025183669E-4</v>
      </c>
      <c r="BC514" s="17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7">
        <f>IFERROR(BC514-BC513,0)</f>
        <v>-302</v>
      </c>
      <c r="BE514" s="31">
        <f>IFERROR(BC514/BC513,0)-1</f>
        <v>-2.463295269168031E-2</v>
      </c>
      <c r="BF514" s="21">
        <f>IFERROR(BC514/3.974,0)</f>
        <v>3009.0588827377956</v>
      </c>
      <c r="BG514" s="21">
        <f>IFERROR(BC514/C514," ")</f>
        <v>2.7317336159947365E-2</v>
      </c>
      <c r="BH514" s="173">
        <v>79176</v>
      </c>
      <c r="BI514" s="174">
        <f>IFERROR((BH514-BH513), 0)</f>
        <v>210</v>
      </c>
      <c r="BJ514" s="175">
        <v>166237</v>
      </c>
      <c r="BK514" s="174">
        <f>IFERROR((BJ514-BJ513),0)</f>
        <v>351</v>
      </c>
      <c r="BL514" s="175">
        <v>123189</v>
      </c>
      <c r="BM514" s="174">
        <f>IFERROR((BL514-BL513),0)</f>
        <v>271</v>
      </c>
      <c r="BN514" s="175">
        <v>48018</v>
      </c>
      <c r="BO514" s="174">
        <f>IFERROR((BN514-BN513),0)</f>
        <v>82</v>
      </c>
      <c r="BP514" s="175">
        <v>21124</v>
      </c>
      <c r="BQ514" s="174">
        <f>IFERROR((BP514-BP513),0)</f>
        <v>18</v>
      </c>
      <c r="BR514" s="9">
        <v>33</v>
      </c>
      <c r="BS514" s="176">
        <f>IFERROR((BR514-BR513),0)</f>
        <v>0</v>
      </c>
      <c r="BT514" s="9">
        <v>309</v>
      </c>
      <c r="BU514" s="176">
        <f>IFERROR((BT514-BT513),0)</f>
        <v>2</v>
      </c>
      <c r="BV514" s="9">
        <v>1416</v>
      </c>
      <c r="BW514" s="176">
        <f>IFERROR((BV514-BV513),0)</f>
        <v>1</v>
      </c>
      <c r="BX514" s="9">
        <v>3266</v>
      </c>
      <c r="BY514" s="176">
        <f>IFERROR((BX514-BX513),0)</f>
        <v>4</v>
      </c>
      <c r="BZ514" s="14">
        <v>1827</v>
      </c>
      <c r="CA514" s="177">
        <f>IFERROR((BZ514-BZ513),0)</f>
        <v>2</v>
      </c>
    </row>
    <row r="515" spans="1:79" x14ac:dyDescent="0.2">
      <c r="A515" s="1">
        <v>44412</v>
      </c>
      <c r="B515" s="172">
        <v>44413</v>
      </c>
      <c r="C515" s="5">
        <v>438781</v>
      </c>
      <c r="D515">
        <f>IFERROR(C515-C514,"")</f>
        <v>1037</v>
      </c>
      <c r="E515" s="5">
        <v>6860</v>
      </c>
      <c r="F515">
        <f>E515-E514</f>
        <v>9</v>
      </c>
      <c r="G515" s="5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 s="172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 s="172">
        <f>+IFERROR(C515/3.974,"")</f>
        <v>110412.93407146451</v>
      </c>
      <c r="S515" s="172">
        <f>+IFERROR(E515/3.974,"")</f>
        <v>1726.2204328132864</v>
      </c>
      <c r="T515" s="172">
        <f>+IFERROR(G515/3.974,"")</f>
        <v>105715.40010065425</v>
      </c>
      <c r="U515" s="172">
        <f>+IFERROR(I515/3.974,"")</f>
        <v>2971.3135379969804</v>
      </c>
      <c r="V515" s="5">
        <v>3407604</v>
      </c>
      <c r="W515">
        <f>V515-V514</f>
        <v>12477</v>
      </c>
      <c r="X515" s="172">
        <f>IFERROR(W515-W514,0)</f>
        <v>1672</v>
      </c>
      <c r="Y515" s="21">
        <f>IFERROR(V515/3.974,0)</f>
        <v>857474.58480120776</v>
      </c>
      <c r="Z515" s="5">
        <v>2965274</v>
      </c>
      <c r="AA515" s="172">
        <f>Z515-Z514</f>
        <v>11440</v>
      </c>
      <c r="AB515" s="18">
        <f>IFERROR(Z515/V515,0)</f>
        <v>0.8701932501546541</v>
      </c>
      <c r="AC515" s="17">
        <f>IFERROR(AA515-AA514,0)</f>
        <v>1567</v>
      </c>
      <c r="AD515">
        <f>V515-Z515</f>
        <v>442330</v>
      </c>
      <c r="AE515">
        <f>AD515-AD514</f>
        <v>1037</v>
      </c>
      <c r="AF515" s="18">
        <f>IFERROR(AD515/V515,0)</f>
        <v>0.12980674984534588</v>
      </c>
      <c r="AG515" s="17">
        <f>IFERROR(AE515-AE514,0)</f>
        <v>105</v>
      </c>
      <c r="AH515" s="21">
        <f>IFERROR(AE515/W515,0)</f>
        <v>8.311292778712831E-2</v>
      </c>
      <c r="AI515" s="21">
        <f>IFERROR(AD515/3.974,0)</f>
        <v>111305.98892803221</v>
      </c>
      <c r="AJ515" s="5">
        <v>10898</v>
      </c>
      <c r="AK515" s="172">
        <f>AJ515-AJ514</f>
        <v>-148</v>
      </c>
      <c r="AL515" s="172">
        <f>IFERROR(AJ515/AJ514,0)-1</f>
        <v>-1.3398515299655966E-2</v>
      </c>
      <c r="AM515" s="21">
        <f>IFERROR(AJ515/3.974,0)</f>
        <v>2742.3251132360342</v>
      </c>
      <c r="AN515" s="21">
        <f>IFERROR(AJ515/C515," ")</f>
        <v>2.4836991574384487E-2</v>
      </c>
      <c r="AO515" s="5">
        <v>326</v>
      </c>
      <c r="AP515">
        <f>AO515-AO514</f>
        <v>-16</v>
      </c>
      <c r="AQ515">
        <f>IFERROR(AO515/AO514,0)-1</f>
        <v>-4.6783625730994149E-2</v>
      </c>
      <c r="AR515" s="21">
        <f>IFERROR(AO515/3.974,0)</f>
        <v>82.033215903371911</v>
      </c>
      <c r="AS515" s="5">
        <v>487</v>
      </c>
      <c r="AT515" s="172">
        <f>AS515-AS514</f>
        <v>19</v>
      </c>
      <c r="AU515" s="172">
        <f>IFERROR(AS515/AS514,0)-1</f>
        <v>4.0598290598290676E-2</v>
      </c>
      <c r="AV515" s="21">
        <f>IFERROR(AS515/3.974,0)</f>
        <v>122.546552591847</v>
      </c>
      <c r="AW515" s="31">
        <f>IFERROR(AS515/C515," ")</f>
        <v>1.1098930901748253E-3</v>
      </c>
      <c r="AX515" s="5">
        <v>97</v>
      </c>
      <c r="AY515">
        <f>AX515-AX514</f>
        <v>-5</v>
      </c>
      <c r="AZ515" s="172">
        <f>IFERROR(AX515/AX514,0)-1</f>
        <v>-4.9019607843137303E-2</v>
      </c>
      <c r="BA515" s="21">
        <f>IFERROR(AX515/3.974,0)</f>
        <v>24.408656265727227</v>
      </c>
      <c r="BB515" s="31">
        <f>IFERROR(AX515/C515," ")</f>
        <v>2.2106700153379477E-4</v>
      </c>
      <c r="BC515" s="17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7">
        <f>IFERROR(BC515-BC514,0)</f>
        <v>-150</v>
      </c>
      <c r="BE515" s="31">
        <f>IFERROR(BC515/BC514,0)-1</f>
        <v>-1.2543903662819877E-2</v>
      </c>
      <c r="BF515" s="21">
        <f>IFERROR(BC515/3.974,0)</f>
        <v>2971.3135379969804</v>
      </c>
      <c r="BG515" s="21">
        <f>IFERROR(BC515/C515," ")</f>
        <v>2.6910919114546891E-2</v>
      </c>
      <c r="BH515" s="173">
        <v>79421</v>
      </c>
      <c r="BI515" s="174">
        <f>IFERROR((BH515-BH514), 0)</f>
        <v>245</v>
      </c>
      <c r="BJ515" s="175">
        <v>166639</v>
      </c>
      <c r="BK515" s="174">
        <f>IFERROR((BJ515-BJ514),0)</f>
        <v>402</v>
      </c>
      <c r="BL515" s="175">
        <v>123488</v>
      </c>
      <c r="BM515" s="174">
        <f>IFERROR((BL515-BL514),0)</f>
        <v>299</v>
      </c>
      <c r="BN515" s="175">
        <v>48099</v>
      </c>
      <c r="BO515" s="174">
        <f>IFERROR((BN515-BN514),0)</f>
        <v>81</v>
      </c>
      <c r="BP515" s="175">
        <v>21134</v>
      </c>
      <c r="BQ515" s="174">
        <f>IFERROR((BP515-BP514),0)</f>
        <v>10</v>
      </c>
      <c r="BR515" s="9">
        <v>33</v>
      </c>
      <c r="BS515" s="176">
        <f>IFERROR((BR515-BR514),0)</f>
        <v>0</v>
      </c>
      <c r="BT515" s="9">
        <v>310</v>
      </c>
      <c r="BU515" s="176">
        <f>IFERROR((BT515-BT514),0)</f>
        <v>1</v>
      </c>
      <c r="BV515" s="9">
        <v>1417</v>
      </c>
      <c r="BW515" s="176">
        <f>IFERROR((BV515-BV514),0)</f>
        <v>1</v>
      </c>
      <c r="BX515" s="9">
        <v>3271</v>
      </c>
      <c r="BY515" s="176">
        <f>IFERROR((BX515-BX514),0)</f>
        <v>5</v>
      </c>
      <c r="BZ515" s="14">
        <v>1829</v>
      </c>
      <c r="CA515" s="177">
        <f>IFERROR((BZ515-BZ514),0)</f>
        <v>2</v>
      </c>
    </row>
    <row r="516" spans="1:79" x14ac:dyDescent="0.2">
      <c r="A516" s="1">
        <v>44413</v>
      </c>
      <c r="B516" s="172">
        <v>44414</v>
      </c>
      <c r="C516" s="5">
        <v>439599</v>
      </c>
      <c r="D516">
        <f>IFERROR(C516-C515,"")</f>
        <v>818</v>
      </c>
      <c r="E516" s="5">
        <v>6875</v>
      </c>
      <c r="F516">
        <f>E516-E515</f>
        <v>15</v>
      </c>
      <c r="G516" s="5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 s="172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 s="172">
        <f>+IFERROR(C516/3.974,"")</f>
        <v>110618.77201811776</v>
      </c>
      <c r="S516" s="172">
        <f>+IFERROR(E516/3.974,"")</f>
        <v>1729.9949672873679</v>
      </c>
      <c r="T516" s="172">
        <f>+IFERROR(G516/3.974,"")</f>
        <v>106004.7810770005</v>
      </c>
      <c r="U516" s="172">
        <f>+IFERROR(I516/3.974,"")</f>
        <v>2883.995973829894</v>
      </c>
      <c r="V516" s="5">
        <v>3417773</v>
      </c>
      <c r="W516">
        <f>V516-V515</f>
        <v>10169</v>
      </c>
      <c r="X516" s="172">
        <f>IFERROR(W516-W515,0)</f>
        <v>-2308</v>
      </c>
      <c r="Y516" s="21">
        <f>IFERROR(V516/3.974,0)</f>
        <v>860033.46753900347</v>
      </c>
      <c r="Z516" s="5">
        <v>2974625</v>
      </c>
      <c r="AA516" s="172">
        <f>Z516-Z515</f>
        <v>9351</v>
      </c>
      <c r="AB516" s="18">
        <f>IFERROR(Z516/V516,0)</f>
        <v>0.87034013083958472</v>
      </c>
      <c r="AC516" s="17">
        <f>IFERROR(AA516-AA515,0)</f>
        <v>-2089</v>
      </c>
      <c r="AD516">
        <f>V516-Z516</f>
        <v>443148</v>
      </c>
      <c r="AE516">
        <f>AD516-AD515</f>
        <v>818</v>
      </c>
      <c r="AF516" s="18">
        <f>IFERROR(AD516/V516,0)</f>
        <v>0.12965986916041528</v>
      </c>
      <c r="AG516" s="17">
        <f>IFERROR(AE516-AE515,0)</f>
        <v>-219</v>
      </c>
      <c r="AH516" s="21">
        <f>IFERROR(AE516/W516,0)</f>
        <v>8.0440554626806965E-2</v>
      </c>
      <c r="AI516" s="21">
        <f>IFERROR(AD516/3.974,0)</f>
        <v>111511.82687468544</v>
      </c>
      <c r="AJ516" s="5">
        <v>10589</v>
      </c>
      <c r="AK516" s="172">
        <f>AJ516-AJ515</f>
        <v>-309</v>
      </c>
      <c r="AL516" s="172">
        <f>IFERROR(AJ516/AJ515,0)-1</f>
        <v>-2.8353826390163372E-2</v>
      </c>
      <c r="AM516" s="21">
        <f>IFERROR(AJ516/3.974,0)</f>
        <v>2664.5697030699544</v>
      </c>
      <c r="AN516" s="21">
        <f>IFERROR(AJ516/C516," ")</f>
        <v>2.4087861892315498E-2</v>
      </c>
      <c r="AO516" s="5">
        <v>310</v>
      </c>
      <c r="AP516">
        <f>AO516-AO515</f>
        <v>-16</v>
      </c>
      <c r="AQ516">
        <f>IFERROR(AO516/AO515,0)-1</f>
        <v>-4.9079754601227044E-2</v>
      </c>
      <c r="AR516" s="21">
        <f>IFERROR(AO516/3.974,0)</f>
        <v>78.007045797684953</v>
      </c>
      <c r="AS516" s="5">
        <v>466</v>
      </c>
      <c r="AT516" s="172">
        <f>AS516-AS515</f>
        <v>-21</v>
      </c>
      <c r="AU516" s="172">
        <f>IFERROR(AS516/AS515,0)-1</f>
        <v>-4.3121149897330624E-2</v>
      </c>
      <c r="AV516" s="21">
        <f>IFERROR(AS516/3.974,0)</f>
        <v>117.26220432813285</v>
      </c>
      <c r="AW516" s="31">
        <f>IFERROR(AS516/C516," ")</f>
        <v>1.060057006499105E-3</v>
      </c>
      <c r="AX516" s="5">
        <v>96</v>
      </c>
      <c r="AY516">
        <f>AX516-AX515</f>
        <v>-1</v>
      </c>
      <c r="AZ516" s="172">
        <f>IFERROR(AX516/AX515,0)-1</f>
        <v>-1.0309278350515427E-2</v>
      </c>
      <c r="BA516" s="21">
        <f>IFERROR(AX516/3.974,0)</f>
        <v>24.157020634121789</v>
      </c>
      <c r="BB516" s="31">
        <f>IFERROR(AX516/C516," ")</f>
        <v>2.1838084254058814E-4</v>
      </c>
      <c r="BC516" s="17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7">
        <f>IFERROR(BC516-BC515,0)</f>
        <v>-347</v>
      </c>
      <c r="BE516" s="31">
        <f>IFERROR(BC516/BC515,0)-1</f>
        <v>-2.9386856368563641E-2</v>
      </c>
      <c r="BF516" s="21">
        <f>IFERROR(BC516/3.974,0)</f>
        <v>2883.995973829894</v>
      </c>
      <c r="BG516" s="21">
        <f>IFERROR(BC516/C516," ")</f>
        <v>2.6071487878725839E-2</v>
      </c>
      <c r="BH516" s="173">
        <v>79622</v>
      </c>
      <c r="BI516" s="174">
        <f>IFERROR((BH516-BH515), 0)</f>
        <v>201</v>
      </c>
      <c r="BJ516" s="175">
        <v>166939</v>
      </c>
      <c r="BK516" s="174">
        <f>IFERROR((BJ516-BJ515),0)</f>
        <v>300</v>
      </c>
      <c r="BL516" s="175">
        <v>123724</v>
      </c>
      <c r="BM516" s="174">
        <f>IFERROR((BL516-BL515),0)</f>
        <v>236</v>
      </c>
      <c r="BN516" s="175">
        <v>48163</v>
      </c>
      <c r="BO516" s="174">
        <f>IFERROR((BN516-BN515),0)</f>
        <v>64</v>
      </c>
      <c r="BP516" s="175">
        <v>21151</v>
      </c>
      <c r="BQ516" s="174">
        <f>IFERROR((BP516-BP515),0)</f>
        <v>17</v>
      </c>
      <c r="BR516" s="9">
        <v>33</v>
      </c>
      <c r="BS516" s="176">
        <f>IFERROR((BR516-BR515),0)</f>
        <v>0</v>
      </c>
      <c r="BT516" s="9">
        <v>311</v>
      </c>
      <c r="BU516" s="176">
        <f>IFERROR((BT516-BT515),0)</f>
        <v>1</v>
      </c>
      <c r="BV516" s="9">
        <v>1426</v>
      </c>
      <c r="BW516" s="176">
        <f>IFERROR((BV516-BV515),0)</f>
        <v>9</v>
      </c>
      <c r="BX516" s="9">
        <v>3271</v>
      </c>
      <c r="BY516" s="176">
        <f>IFERROR((BX516-BX515),0)</f>
        <v>0</v>
      </c>
      <c r="BZ516" s="14">
        <v>1834</v>
      </c>
      <c r="CA516" s="177">
        <f>IFERROR((BZ516-BZ515),0)</f>
        <v>5</v>
      </c>
    </row>
    <row r="517" spans="1:79" x14ac:dyDescent="0.2">
      <c r="A517" s="1">
        <v>44414</v>
      </c>
      <c r="B517" s="172">
        <v>44415</v>
      </c>
      <c r="C517" s="5">
        <v>440494</v>
      </c>
      <c r="D517">
        <f>IFERROR(C517-C516,"")</f>
        <v>895</v>
      </c>
      <c r="E517" s="5">
        <v>6885</v>
      </c>
      <c r="F517">
        <f>E517-E516</f>
        <v>10</v>
      </c>
      <c r="G517" s="5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 s="172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 s="172">
        <f>+IFERROR(C517/3.974,"")</f>
        <v>110843.98590840462</v>
      </c>
      <c r="S517" s="172">
        <f>+IFERROR(E517/3.974,"")</f>
        <v>1732.5113236034222</v>
      </c>
      <c r="T517" s="172">
        <f>+IFERROR(G517/3.974,"")</f>
        <v>106307.75037745344</v>
      </c>
      <c r="U517" s="172">
        <f>+IFERROR(I517/3.974,"")</f>
        <v>2803.7242073477605</v>
      </c>
      <c r="V517" s="5">
        <v>3427588</v>
      </c>
      <c r="W517">
        <f>V517-V516</f>
        <v>9815</v>
      </c>
      <c r="X517" s="172">
        <f>IFERROR(W517-W516,0)</f>
        <v>-354</v>
      </c>
      <c r="Y517" s="21">
        <f>IFERROR(V517/3.974,0)</f>
        <v>862503.2712632108</v>
      </c>
      <c r="Z517" s="5">
        <v>2983545</v>
      </c>
      <c r="AA517" s="172">
        <f>Z517-Z516</f>
        <v>8920</v>
      </c>
      <c r="AB517" s="18">
        <f>IFERROR(Z517/V517,0)</f>
        <v>0.87045029916080929</v>
      </c>
      <c r="AC517" s="17">
        <f>IFERROR(AA517-AA516,0)</f>
        <v>-431</v>
      </c>
      <c r="AD517">
        <f>V517-Z517</f>
        <v>444043</v>
      </c>
      <c r="AE517">
        <f>AD517-AD516</f>
        <v>895</v>
      </c>
      <c r="AF517" s="18">
        <f>IFERROR(AD517/V517,0)</f>
        <v>0.12954970083919071</v>
      </c>
      <c r="AG517" s="17">
        <f>IFERROR(AE517-AE516,0)</f>
        <v>77</v>
      </c>
      <c r="AH517" s="21">
        <f>IFERROR(AE517/W517,0)</f>
        <v>9.1186958736627605E-2</v>
      </c>
      <c r="AI517" s="21">
        <f>IFERROR(AD517/3.974,0)</f>
        <v>111737.04076497232</v>
      </c>
      <c r="AJ517" s="5">
        <v>10251</v>
      </c>
      <c r="AK517" s="172">
        <f>AJ517-AJ516</f>
        <v>-338</v>
      </c>
      <c r="AL517" s="172">
        <f>IFERROR(AJ517/AJ516,0)-1</f>
        <v>-3.1919916894890932E-2</v>
      </c>
      <c r="AM517" s="21">
        <f>IFERROR(AJ517/3.974,0)</f>
        <v>2579.5168595873174</v>
      </c>
      <c r="AN517" s="21">
        <f>IFERROR(AJ517/C517," ")</f>
        <v>2.3271599613161588E-2</v>
      </c>
      <c r="AO517" s="5">
        <v>312</v>
      </c>
      <c r="AP517">
        <f>AO517-AO516</f>
        <v>2</v>
      </c>
      <c r="AQ517">
        <f>IFERROR(AO517/AO516,0)-1</f>
        <v>6.4516129032257119E-3</v>
      </c>
      <c r="AR517" s="21">
        <f>IFERROR(AO517/3.974,0)</f>
        <v>78.510317060895815</v>
      </c>
      <c r="AS517" s="5">
        <v>478</v>
      </c>
      <c r="AT517" s="172">
        <f>AS517-AS516</f>
        <v>12</v>
      </c>
      <c r="AU517" s="172">
        <f>IFERROR(AS517/AS516,0)-1</f>
        <v>2.5751072961373467E-2</v>
      </c>
      <c r="AV517" s="21">
        <f>IFERROR(AS517/3.974,0)</f>
        <v>120.28183190739809</v>
      </c>
      <c r="AW517" s="31">
        <f>IFERROR(AS517/C517," ")</f>
        <v>1.0851453141245964E-3</v>
      </c>
      <c r="AX517" s="5">
        <v>101</v>
      </c>
      <c r="AY517">
        <f>AX517-AX516</f>
        <v>5</v>
      </c>
      <c r="AZ517" s="172">
        <f>IFERROR(AX517/AX516,0)-1</f>
        <v>5.2083333333333259E-2</v>
      </c>
      <c r="BA517" s="21">
        <f>IFERROR(AX517/3.974,0)</f>
        <v>25.415198792148967</v>
      </c>
      <c r="BB517" s="31">
        <f>IFERROR(AX517/C517," ")</f>
        <v>2.2928802662465324E-4</v>
      </c>
      <c r="BC517" s="17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7">
        <f>IFERROR(BC517-BC516,0)</f>
        <v>-319</v>
      </c>
      <c r="BE517" s="31">
        <f>IFERROR(BC517/BC516,0)-1</f>
        <v>-2.7833522380246056E-2</v>
      </c>
      <c r="BF517" s="21">
        <f>IFERROR(BC517/3.974,0)</f>
        <v>2803.7242073477605</v>
      </c>
      <c r="BG517" s="21">
        <f>IFERROR(BC517/C517," ")</f>
        <v>2.5294328640117686E-2</v>
      </c>
      <c r="BH517" s="173">
        <v>79849</v>
      </c>
      <c r="BI517" s="174">
        <f>IFERROR((BH517-BH516), 0)</f>
        <v>227</v>
      </c>
      <c r="BJ517" s="175">
        <v>167267</v>
      </c>
      <c r="BK517" s="174">
        <f>IFERROR((BJ517-BJ516),0)</f>
        <v>328</v>
      </c>
      <c r="BL517" s="175">
        <v>123965</v>
      </c>
      <c r="BM517" s="174">
        <f>IFERROR((BL517-BL516),0)</f>
        <v>241</v>
      </c>
      <c r="BN517" s="175">
        <v>48243</v>
      </c>
      <c r="BO517" s="174">
        <f>IFERROR((BN517-BN516),0)</f>
        <v>80</v>
      </c>
      <c r="BP517" s="175">
        <v>21170</v>
      </c>
      <c r="BQ517" s="174">
        <f>IFERROR((BP517-BP516),0)</f>
        <v>19</v>
      </c>
      <c r="BR517" s="9">
        <v>33</v>
      </c>
      <c r="BS517" s="176">
        <f>IFERROR((BR517-BR516),0)</f>
        <v>0</v>
      </c>
      <c r="BT517" s="9">
        <v>312</v>
      </c>
      <c r="BU517" s="176">
        <f>IFERROR((BT517-BT516),0)</f>
        <v>1</v>
      </c>
      <c r="BV517" s="9">
        <v>1427</v>
      </c>
      <c r="BW517" s="176">
        <f>IFERROR((BV517-BV516),0)</f>
        <v>1</v>
      </c>
      <c r="BX517" s="9">
        <v>3277</v>
      </c>
      <c r="BY517" s="176">
        <f>IFERROR((BX517-BX516),0)</f>
        <v>6</v>
      </c>
      <c r="BZ517" s="14">
        <v>1836</v>
      </c>
      <c r="CA517" s="177">
        <f>IFERROR((BZ517-BZ516),0)</f>
        <v>2</v>
      </c>
    </row>
    <row r="518" spans="1:79" x14ac:dyDescent="0.2">
      <c r="A518" s="1">
        <v>44415</v>
      </c>
      <c r="B518" s="172">
        <v>44416</v>
      </c>
      <c r="C518" s="5">
        <v>441316</v>
      </c>
      <c r="D518">
        <f>IFERROR(C518-C517,"")</f>
        <v>822</v>
      </c>
      <c r="E518" s="5">
        <v>6894</v>
      </c>
      <c r="F518">
        <f>E518-E517</f>
        <v>9</v>
      </c>
      <c r="G518" s="5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 s="172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 s="172">
        <f>+IFERROR(C518/3.974,"")</f>
        <v>111050.83039758429</v>
      </c>
      <c r="S518" s="172">
        <f>+IFERROR(E518/3.974,"")</f>
        <v>1734.7760442878712</v>
      </c>
      <c r="T518" s="172">
        <f>+IFERROR(G518/3.974,"")</f>
        <v>106572.47106190235</v>
      </c>
      <c r="U518" s="172">
        <f>+IFERROR(I518/3.974,"")</f>
        <v>2743.5832913940612</v>
      </c>
      <c r="V518" s="5">
        <v>3437857</v>
      </c>
      <c r="W518">
        <f>V518-V517</f>
        <v>10269</v>
      </c>
      <c r="X518" s="172">
        <f>IFERROR(W518-W517,0)</f>
        <v>454</v>
      </c>
      <c r="Y518" s="21">
        <f>IFERROR(V518/3.974,0)</f>
        <v>865087.31756416708</v>
      </c>
      <c r="Z518" s="5">
        <v>2992992</v>
      </c>
      <c r="AA518" s="172">
        <f>Z518-Z517</f>
        <v>9447</v>
      </c>
      <c r="AB518" s="18">
        <f>IFERROR(Z518/V518,0)</f>
        <v>0.87059816624135322</v>
      </c>
      <c r="AC518" s="17">
        <f>IFERROR(AA518-AA517,0)</f>
        <v>527</v>
      </c>
      <c r="AD518">
        <f>V518-Z518</f>
        <v>444865</v>
      </c>
      <c r="AE518">
        <f>AD518-AD517</f>
        <v>822</v>
      </c>
      <c r="AF518" s="18">
        <f>IFERROR(AD518/V518,0)</f>
        <v>0.12940183375864675</v>
      </c>
      <c r="AG518" s="17">
        <f>IFERROR(AE518-AE517,0)</f>
        <v>-73</v>
      </c>
      <c r="AH518" s="21">
        <f>IFERROR(AE518/W518,0)</f>
        <v>8.0046742623429742E-2</v>
      </c>
      <c r="AI518" s="21">
        <f>IFERROR(AD518/3.974,0)</f>
        <v>111943.88525415199</v>
      </c>
      <c r="AJ518" s="5">
        <v>10041</v>
      </c>
      <c r="AK518" s="172">
        <f>AJ518-AJ517</f>
        <v>-210</v>
      </c>
      <c r="AL518" s="172">
        <f>IFERROR(AJ518/AJ517,0)-1</f>
        <v>-2.0485806262803608E-2</v>
      </c>
      <c r="AM518" s="21">
        <f>IFERROR(AJ518/3.974,0)</f>
        <v>2526.6733769501761</v>
      </c>
      <c r="AN518" s="21">
        <f>IFERROR(AJ518/C518," ")</f>
        <v>2.2752404172973559E-2</v>
      </c>
      <c r="AO518" s="5">
        <v>308</v>
      </c>
      <c r="AP518">
        <f>AO518-AO517</f>
        <v>-4</v>
      </c>
      <c r="AQ518">
        <f>IFERROR(AO518/AO517,0)-1</f>
        <v>-1.2820512820512775E-2</v>
      </c>
      <c r="AR518" s="21">
        <f>IFERROR(AO518/3.974,0)</f>
        <v>77.503774534474076</v>
      </c>
      <c r="AS518" s="5">
        <v>453</v>
      </c>
      <c r="AT518" s="172">
        <f>AS518-AS517</f>
        <v>-25</v>
      </c>
      <c r="AU518" s="172">
        <f>IFERROR(AS518/AS517,0)-1</f>
        <v>-5.2301255230125521E-2</v>
      </c>
      <c r="AV518" s="21">
        <f>IFERROR(AS518/3.974,0)</f>
        <v>113.9909411172622</v>
      </c>
      <c r="AW518" s="31">
        <f>IFERROR(AS518/C518," ")</f>
        <v>1.0264753600594586E-3</v>
      </c>
      <c r="AX518" s="5">
        <v>101</v>
      </c>
      <c r="AY518">
        <f>AX518-AX517</f>
        <v>0</v>
      </c>
      <c r="AZ518" s="172">
        <f>IFERROR(AX518/AX517,0)-1</f>
        <v>0</v>
      </c>
      <c r="BA518" s="21">
        <f>IFERROR(AX518/3.974,0)</f>
        <v>25.415198792148967</v>
      </c>
      <c r="BB518" s="31">
        <f>IFERROR(AX518/C518," ")</f>
        <v>2.2886095224283734E-4</v>
      </c>
      <c r="BC518" s="17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7">
        <f>IFERROR(BC518-BC517,0)</f>
        <v>-239</v>
      </c>
      <c r="BE518" s="31">
        <f>IFERROR(BC518/BC517,0)-1</f>
        <v>-2.1450367977023821E-2</v>
      </c>
      <c r="BF518" s="21">
        <f>IFERROR(BC518/3.974,0)</f>
        <v>2743.5832913940612</v>
      </c>
      <c r="BG518" s="21">
        <f>IFERROR(BC518/C518," ")</f>
        <v>2.47056530921154E-2</v>
      </c>
      <c r="BH518" s="173">
        <v>80041</v>
      </c>
      <c r="BI518" s="174">
        <f>IFERROR((BH518-BH517), 0)</f>
        <v>192</v>
      </c>
      <c r="BJ518" s="175">
        <v>167600</v>
      </c>
      <c r="BK518" s="174">
        <f>IFERROR((BJ518-BJ517),0)</f>
        <v>333</v>
      </c>
      <c r="BL518" s="175">
        <v>124173</v>
      </c>
      <c r="BM518" s="174">
        <f>IFERROR((BL518-BL517),0)</f>
        <v>208</v>
      </c>
      <c r="BN518" s="175">
        <v>48309</v>
      </c>
      <c r="BO518" s="174">
        <f>IFERROR((BN518-BN517),0)</f>
        <v>66</v>
      </c>
      <c r="BP518" s="175">
        <v>21193</v>
      </c>
      <c r="BQ518" s="174">
        <f>IFERROR((BP518-BP517),0)</f>
        <v>23</v>
      </c>
      <c r="BR518" s="9">
        <v>33</v>
      </c>
      <c r="BS518" s="176">
        <f>IFERROR((BR518-BR517),0)</f>
        <v>0</v>
      </c>
      <c r="BT518" s="9">
        <v>313</v>
      </c>
      <c r="BU518" s="176">
        <f>IFERROR((BT518-BT517),0)</f>
        <v>1</v>
      </c>
      <c r="BV518" s="9">
        <v>1430</v>
      </c>
      <c r="BW518" s="176">
        <f>IFERROR((BV518-BV517),0)</f>
        <v>3</v>
      </c>
      <c r="BX518" s="9">
        <v>3280</v>
      </c>
      <c r="BY518" s="176">
        <f>IFERROR((BX518-BX517),0)</f>
        <v>3</v>
      </c>
      <c r="BZ518" s="14">
        <v>1838</v>
      </c>
      <c r="CA518" s="177">
        <f>IFERROR((BZ518-BZ517),0)</f>
        <v>2</v>
      </c>
    </row>
    <row r="519" spans="1:79" x14ac:dyDescent="0.2">
      <c r="A519" s="1">
        <v>44416</v>
      </c>
      <c r="B519" s="172">
        <v>44417</v>
      </c>
      <c r="C519" s="5">
        <v>442295</v>
      </c>
      <c r="D519">
        <f>IFERROR(C519-C518,"")</f>
        <v>979</v>
      </c>
      <c r="E519" s="5">
        <v>6906</v>
      </c>
      <c r="F519">
        <f>E519-E518</f>
        <v>12</v>
      </c>
      <c r="G519" s="5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 s="172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 s="172">
        <f>+IFERROR(C519/3.974,"")</f>
        <v>111297.18168092602</v>
      </c>
      <c r="S519" s="172">
        <f>+IFERROR(E519/3.974,"")</f>
        <v>1737.7956718671362</v>
      </c>
      <c r="T519" s="172">
        <f>+IFERROR(G519/3.974,"")</f>
        <v>106734.02113739305</v>
      </c>
      <c r="U519" s="172">
        <f>+IFERROR(I519/3.974,"")</f>
        <v>2825.3648716658276</v>
      </c>
      <c r="V519" s="5">
        <v>3488820</v>
      </c>
      <c r="W519">
        <f>V519-V518</f>
        <v>50963</v>
      </c>
      <c r="X519" s="172">
        <f>IFERROR(W519-W518,0)</f>
        <v>40694</v>
      </c>
      <c r="Y519" s="21">
        <f>IFERROR(V519/3.974,0)</f>
        <v>877911.42425767484</v>
      </c>
      <c r="Z519" s="5">
        <v>3002976</v>
      </c>
      <c r="AA519" s="172">
        <f>Z519-Z518</f>
        <v>9984</v>
      </c>
      <c r="AB519" s="18">
        <f>IFERROR(Z519/V519,0)</f>
        <v>0.86074260065007657</v>
      </c>
      <c r="AC519" s="17">
        <f>IFERROR(AA519-AA518,0)</f>
        <v>537</v>
      </c>
      <c r="AD519">
        <f>V519-Z519</f>
        <v>485844</v>
      </c>
      <c r="AE519">
        <f>AD519-AD518</f>
        <v>40979</v>
      </c>
      <c r="AF519" s="18">
        <f>IFERROR(AD519/V519,0)</f>
        <v>0.13925739934992348</v>
      </c>
      <c r="AG519" s="17">
        <f>IFERROR(AE519-AE518,0)</f>
        <v>40157</v>
      </c>
      <c r="AH519" s="21">
        <f>IFERROR(AE519/W519,0)</f>
        <v>0.8040931656299668</v>
      </c>
      <c r="AI519" s="21">
        <f>IFERROR(AD519/3.974,0)</f>
        <v>122255.66180171112</v>
      </c>
      <c r="AJ519" s="5">
        <v>10383</v>
      </c>
      <c r="AK519" s="172">
        <f>AJ519-AJ518</f>
        <v>342</v>
      </c>
      <c r="AL519" s="172">
        <f>IFERROR(AJ519/AJ518,0)-1</f>
        <v>3.4060352554526441E-2</v>
      </c>
      <c r="AM519" s="21">
        <f>IFERROR(AJ519/3.974,0)</f>
        <v>2612.7327629592351</v>
      </c>
      <c r="AN519" s="21">
        <f>IFERROR(AJ519/C519," ")</f>
        <v>2.3475282334188722E-2</v>
      </c>
      <c r="AO519" s="5">
        <v>308</v>
      </c>
      <c r="AP519">
        <f>AO519-AO518</f>
        <v>0</v>
      </c>
      <c r="AQ519">
        <f>IFERROR(AO519/AO518,0)-1</f>
        <v>0</v>
      </c>
      <c r="AR519" s="21">
        <f>IFERROR(AO519/3.974,0)</f>
        <v>77.503774534474076</v>
      </c>
      <c r="AS519" s="5">
        <v>436</v>
      </c>
      <c r="AT519" s="172">
        <f>AS519-AS518</f>
        <v>-17</v>
      </c>
      <c r="AU519" s="172">
        <f>IFERROR(AS519/AS518,0)-1</f>
        <v>-3.7527593818984517E-2</v>
      </c>
      <c r="AV519" s="21">
        <f>IFERROR(AS519/3.974,0)</f>
        <v>109.7131353799698</v>
      </c>
      <c r="AW519" s="31">
        <f>IFERROR(AS519/C519," ")</f>
        <v>9.8576741767372462E-4</v>
      </c>
      <c r="AX519" s="5">
        <v>101</v>
      </c>
      <c r="AY519">
        <f>AX519-AX518</f>
        <v>0</v>
      </c>
      <c r="AZ519" s="172">
        <f>IFERROR(AX519/AX518,0)-1</f>
        <v>0</v>
      </c>
      <c r="BA519" s="21">
        <f>IFERROR(AX519/3.974,0)</f>
        <v>25.415198792148967</v>
      </c>
      <c r="BB519" s="31">
        <f>IFERROR(AX519/C519," ")</f>
        <v>2.2835437886478482E-4</v>
      </c>
      <c r="BC519" s="17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7">
        <f>IFERROR(BC519-BC518,0)</f>
        <v>325</v>
      </c>
      <c r="BE519" s="31">
        <f>IFERROR(BC519/BC518,0)-1</f>
        <v>2.9808309639548725E-2</v>
      </c>
      <c r="BF519" s="21">
        <f>IFERROR(BC519/3.974,0)</f>
        <v>2825.3648716658276</v>
      </c>
      <c r="BG519" s="21">
        <f>IFERROR(BC519/C519," ")</f>
        <v>2.5385771939542612E-2</v>
      </c>
      <c r="BH519" s="173">
        <v>80287</v>
      </c>
      <c r="BI519" s="174">
        <f>IFERROR((BH519-BH518), 0)</f>
        <v>246</v>
      </c>
      <c r="BJ519" s="175">
        <v>167944</v>
      </c>
      <c r="BK519" s="174">
        <f>IFERROR((BJ519-BJ518),0)</f>
        <v>344</v>
      </c>
      <c r="BL519" s="175">
        <v>124448</v>
      </c>
      <c r="BM519" s="174">
        <f>IFERROR((BL519-BL518),0)</f>
        <v>275</v>
      </c>
      <c r="BN519" s="175">
        <v>48400</v>
      </c>
      <c r="BO519" s="174">
        <f>IFERROR((BN519-BN518),0)</f>
        <v>91</v>
      </c>
      <c r="BP519" s="175">
        <v>21216</v>
      </c>
      <c r="BQ519" s="174">
        <f>IFERROR((BP519-BP518),0)</f>
        <v>23</v>
      </c>
      <c r="BR519" s="9">
        <v>33</v>
      </c>
      <c r="BS519" s="176">
        <f>IFERROR((BR519-BR518),0)</f>
        <v>0</v>
      </c>
      <c r="BT519" s="9">
        <v>313</v>
      </c>
      <c r="BU519" s="176">
        <f>IFERROR((BT519-BT518),0)</f>
        <v>0</v>
      </c>
      <c r="BV519" s="9">
        <v>1432</v>
      </c>
      <c r="BW519" s="176">
        <f>IFERROR((BV519-BV518),0)</f>
        <v>2</v>
      </c>
      <c r="BX519" s="9">
        <v>3284</v>
      </c>
      <c r="BY519" s="176">
        <f>IFERROR((BX519-BX518),0)</f>
        <v>4</v>
      </c>
      <c r="BZ519" s="14">
        <v>1844</v>
      </c>
      <c r="CA519" s="177">
        <f>IFERROR((BZ519-BZ518),0)</f>
        <v>6</v>
      </c>
    </row>
    <row r="520" spans="1:79" x14ac:dyDescent="0.2">
      <c r="A520" s="1">
        <v>44417</v>
      </c>
      <c r="B520" s="172">
        <v>44418</v>
      </c>
      <c r="C520" s="5">
        <v>442818</v>
      </c>
      <c r="D520">
        <f>IFERROR(C520-C519,"")</f>
        <v>523</v>
      </c>
      <c r="E520" s="5">
        <v>6912</v>
      </c>
      <c r="F520">
        <f>E520-E519</f>
        <v>6</v>
      </c>
      <c r="G520" s="5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 s="172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 s="172">
        <f>+IFERROR(C520/3.974,"")</f>
        <v>111428.78711625565</v>
      </c>
      <c r="S520" s="172">
        <f>+IFERROR(E520/3.974,"")</f>
        <v>1739.305485656769</v>
      </c>
      <c r="T520" s="172">
        <f>+IFERROR(G520/3.974,"")</f>
        <v>106872.67237040764</v>
      </c>
      <c r="U520" s="172">
        <f>+IFERROR(I520/3.974,"")</f>
        <v>2816.8092601912431</v>
      </c>
      <c r="V520" s="5">
        <v>3454625</v>
      </c>
      <c r="W520">
        <f>V520-V519</f>
        <v>-34195</v>
      </c>
      <c r="X520" s="172">
        <f>IFERROR(W520-W519,0)</f>
        <v>-85158</v>
      </c>
      <c r="Y520" s="21">
        <f>IFERROR(V520/3.974,0)</f>
        <v>869306.74383492698</v>
      </c>
      <c r="Z520" s="5">
        <v>3008258</v>
      </c>
      <c r="AA520" s="172">
        <f>Z520-Z519</f>
        <v>5282</v>
      </c>
      <c r="AB520" s="18">
        <f>IFERROR(Z520/V520,0)</f>
        <v>0.87079147519629485</v>
      </c>
      <c r="AC520" s="17">
        <f>IFERROR(AA520-AA519,0)</f>
        <v>-4702</v>
      </c>
      <c r="AD520">
        <f>V520-Z520</f>
        <v>446367</v>
      </c>
      <c r="AE520">
        <f>AD520-AD519</f>
        <v>-39477</v>
      </c>
      <c r="AF520" s="18">
        <f>IFERROR(AD520/V520,0)</f>
        <v>0.12920852480370518</v>
      </c>
      <c r="AG520" s="17">
        <f>IFERROR(AE520-AE519,0)</f>
        <v>-80456</v>
      </c>
      <c r="AH520" s="21">
        <f>IFERROR(AE520/W520,0)</f>
        <v>1.1544670273431787</v>
      </c>
      <c r="AI520" s="21">
        <f>IFERROR(AD520/3.974,0)</f>
        <v>112321.84197282334</v>
      </c>
      <c r="AJ520" s="5">
        <v>10337</v>
      </c>
      <c r="AK520" s="172">
        <f>AJ520-AJ519</f>
        <v>-46</v>
      </c>
      <c r="AL520" s="172">
        <f>IFERROR(AJ520/AJ519,0)-1</f>
        <v>-4.4303187903304009E-3</v>
      </c>
      <c r="AM520" s="21">
        <f>IFERROR(AJ520/3.974,0)</f>
        <v>2601.157523905385</v>
      </c>
      <c r="AN520" s="21">
        <f>IFERROR(AJ520/C520," ")</f>
        <v>2.3343676182991657E-2</v>
      </c>
      <c r="AO520" s="5">
        <v>310</v>
      </c>
      <c r="AP520">
        <f>AO520-AO519</f>
        <v>2</v>
      </c>
      <c r="AQ520">
        <f>IFERROR(AO520/AO519,0)-1</f>
        <v>6.4935064935065512E-3</v>
      </c>
      <c r="AR520" s="21">
        <f>IFERROR(AO520/3.974,0)</f>
        <v>78.007045797684953</v>
      </c>
      <c r="AS520" s="5">
        <v>442</v>
      </c>
      <c r="AT520" s="172">
        <f>AS520-AS519</f>
        <v>6</v>
      </c>
      <c r="AU520" s="172">
        <f>IFERROR(AS520/AS519,0)-1</f>
        <v>1.3761467889908285E-2</v>
      </c>
      <c r="AV520" s="21">
        <f>IFERROR(AS520/3.974,0)</f>
        <v>111.22294916960242</v>
      </c>
      <c r="AW520" s="31">
        <f>IFERROR(AS520/C520," ")</f>
        <v>9.9815273995185389E-4</v>
      </c>
      <c r="AX520" s="5">
        <v>105</v>
      </c>
      <c r="AY520">
        <f>AX520-AX519</f>
        <v>4</v>
      </c>
      <c r="AZ520" s="172">
        <f>IFERROR(AX520/AX519,0)-1</f>
        <v>3.9603960396039639E-2</v>
      </c>
      <c r="BA520" s="21">
        <f>IFERROR(AX520/3.974,0)</f>
        <v>26.421741318570707</v>
      </c>
      <c r="BB520" s="31">
        <f>IFERROR(AX520/C520," ")</f>
        <v>2.3711773234150372E-4</v>
      </c>
      <c r="BC520" s="17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7">
        <f>IFERROR(BC520-BC519,0)</f>
        <v>-34</v>
      </c>
      <c r="BE520" s="31">
        <f>IFERROR(BC520/BC519,0)-1</f>
        <v>-3.0281439258995624E-3</v>
      </c>
      <c r="BF520" s="21">
        <f>IFERROR(BC520/3.974,0)</f>
        <v>2816.8092601912431</v>
      </c>
      <c r="BG520" s="21">
        <f>IFERROR(BC520/C520," ")</f>
        <v>2.5279008531721835E-2</v>
      </c>
      <c r="BH520" s="173">
        <v>80430</v>
      </c>
      <c r="BI520" s="174">
        <f>IFERROR((BH520-BH519), 0)</f>
        <v>143</v>
      </c>
      <c r="BJ520" s="175">
        <v>168137</v>
      </c>
      <c r="BK520" s="174">
        <f>IFERROR((BJ520-BJ519),0)</f>
        <v>193</v>
      </c>
      <c r="BL520" s="175">
        <v>124581</v>
      </c>
      <c r="BM520" s="174">
        <f>IFERROR((BL520-BL519),0)</f>
        <v>133</v>
      </c>
      <c r="BN520" s="175">
        <v>48442</v>
      </c>
      <c r="BO520" s="174">
        <f>IFERROR((BN520-BN519),0)</f>
        <v>42</v>
      </c>
      <c r="BP520" s="175">
        <v>21228</v>
      </c>
      <c r="BQ520" s="174">
        <f>IFERROR((BP520-BP519),0)</f>
        <v>12</v>
      </c>
      <c r="BR520" s="9">
        <v>33</v>
      </c>
      <c r="BS520" s="176">
        <f>IFERROR((BR520-BR519),0)</f>
        <v>0</v>
      </c>
      <c r="BT520" s="9">
        <v>313</v>
      </c>
      <c r="BU520" s="176">
        <f>IFERROR((BT520-BT519),0)</f>
        <v>0</v>
      </c>
      <c r="BV520" s="9">
        <v>1434</v>
      </c>
      <c r="BW520" s="176">
        <f>IFERROR((BV520-BV519),0)</f>
        <v>2</v>
      </c>
      <c r="BX520" s="9">
        <v>3287</v>
      </c>
      <c r="BY520" s="176">
        <f>IFERROR((BX520-BX519),0)</f>
        <v>3</v>
      </c>
      <c r="BZ520" s="14">
        <v>1845</v>
      </c>
      <c r="CA520" s="177">
        <f>IFERROR((BZ520-BZ519),0)</f>
        <v>1</v>
      </c>
    </row>
  </sheetData>
  <conditionalFormatting sqref="B1:B1048576">
    <cfRule type="duplicateValues" dxfId="13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TA14"/>
  <sheetViews>
    <sheetView topLeftCell="A2" workbookViewId="0">
      <pane xSplit="1" topLeftCell="SP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21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</row>
    <row r="2" spans="1:521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  <c r="SK2" s="105" t="s">
        <v>583</v>
      </c>
      <c r="SL2" s="105" t="s">
        <v>584</v>
      </c>
      <c r="SM2" s="105" t="s">
        <v>585</v>
      </c>
      <c r="SN2" s="105" t="s">
        <v>586</v>
      </c>
      <c r="SO2" s="105" t="s">
        <v>587</v>
      </c>
      <c r="SP2" s="105" t="s">
        <v>588</v>
      </c>
      <c r="SQ2" s="105" t="s">
        <v>589</v>
      </c>
      <c r="SR2" s="105" t="s">
        <v>590</v>
      </c>
      <c r="SS2" s="105" t="s">
        <v>591</v>
      </c>
      <c r="ST2" s="105" t="s">
        <v>592</v>
      </c>
      <c r="SU2" s="105" t="s">
        <v>593</v>
      </c>
      <c r="SV2" s="105" t="s">
        <v>594</v>
      </c>
      <c r="SW2" s="105" t="s">
        <v>595</v>
      </c>
      <c r="SX2" s="105" t="s">
        <v>596</v>
      </c>
      <c r="SY2" s="105" t="s">
        <v>597</v>
      </c>
      <c r="SZ2" s="105" t="s">
        <v>598</v>
      </c>
      <c r="TA2" s="105" t="s">
        <v>599</v>
      </c>
    </row>
    <row r="3" spans="1:521" x14ac:dyDescent="0.2">
      <c r="A3" t="s">
        <v>600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>
        <v>8743</v>
      </c>
      <c r="SH3" s="171">
        <v>8755</v>
      </c>
      <c r="SI3" s="171">
        <v>8759</v>
      </c>
      <c r="SJ3" s="171">
        <v>8765</v>
      </c>
      <c r="SK3" s="171">
        <v>8773</v>
      </c>
      <c r="SL3" s="171">
        <v>8775</v>
      </c>
      <c r="SM3" s="171">
        <v>8783</v>
      </c>
      <c r="SN3" s="171">
        <v>8787</v>
      </c>
      <c r="SO3" s="171">
        <v>8798</v>
      </c>
      <c r="SP3" s="171">
        <v>8799</v>
      </c>
      <c r="SQ3" s="171">
        <v>8801</v>
      </c>
      <c r="SR3" s="171">
        <v>8803</v>
      </c>
      <c r="SS3" s="171">
        <v>8803</v>
      </c>
      <c r="ST3" s="171">
        <v>8806</v>
      </c>
      <c r="SU3" s="171">
        <v>8807</v>
      </c>
      <c r="SV3" s="171">
        <v>8816</v>
      </c>
      <c r="SW3" s="171">
        <v>8819</v>
      </c>
      <c r="SX3" s="171">
        <v>8824</v>
      </c>
      <c r="SY3" s="171">
        <v>8832</v>
      </c>
      <c r="SZ3" s="171">
        <v>8833</v>
      </c>
      <c r="TA3" s="171"/>
    </row>
    <row r="4" spans="1:521" x14ac:dyDescent="0.2">
      <c r="A4" t="s">
        <v>601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>
        <v>4065</v>
      </c>
      <c r="SH4" s="171">
        <v>4066</v>
      </c>
      <c r="SI4" s="171">
        <v>4067</v>
      </c>
      <c r="SJ4" s="171">
        <v>4069</v>
      </c>
      <c r="SK4" s="171">
        <v>4077</v>
      </c>
      <c r="SL4" s="171">
        <v>4077</v>
      </c>
      <c r="SM4" s="171">
        <v>4077</v>
      </c>
      <c r="SN4" s="171">
        <v>4077</v>
      </c>
      <c r="SO4" s="171">
        <v>4077</v>
      </c>
      <c r="SP4" s="171">
        <v>4082</v>
      </c>
      <c r="SQ4" s="171">
        <v>4086</v>
      </c>
      <c r="SR4" s="171">
        <v>4086</v>
      </c>
      <c r="SS4" s="171">
        <v>4087</v>
      </c>
      <c r="ST4" s="171">
        <v>4088</v>
      </c>
      <c r="SU4" s="171">
        <v>4091</v>
      </c>
      <c r="SV4" s="171">
        <v>4090</v>
      </c>
      <c r="SW4" s="171">
        <v>4091</v>
      </c>
      <c r="SX4" s="171">
        <v>4092</v>
      </c>
      <c r="SY4" s="171">
        <v>4093</v>
      </c>
      <c r="SZ4" s="171">
        <v>4095</v>
      </c>
      <c r="TA4" s="171"/>
    </row>
    <row r="5" spans="1:521" x14ac:dyDescent="0.2">
      <c r="A5" t="s">
        <v>602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>
        <v>21660</v>
      </c>
      <c r="SH5" s="171">
        <v>21746</v>
      </c>
      <c r="SI5" s="171">
        <v>21816</v>
      </c>
      <c r="SJ5" s="171">
        <v>21856</v>
      </c>
      <c r="SK5" s="171">
        <v>21921</v>
      </c>
      <c r="SL5" s="171">
        <v>21953</v>
      </c>
      <c r="SM5" s="171">
        <v>22022</v>
      </c>
      <c r="SN5" s="171">
        <v>22061</v>
      </c>
      <c r="SO5" s="171">
        <v>22101</v>
      </c>
      <c r="SP5" s="171">
        <v>22160</v>
      </c>
      <c r="SQ5" s="171">
        <v>22213</v>
      </c>
      <c r="SR5" s="171">
        <v>22279</v>
      </c>
      <c r="SS5" s="171">
        <v>22296</v>
      </c>
      <c r="ST5" s="171">
        <v>22367</v>
      </c>
      <c r="SU5" s="171">
        <v>22410</v>
      </c>
      <c r="SV5" s="171">
        <v>22465</v>
      </c>
      <c r="SW5" s="171">
        <v>22494</v>
      </c>
      <c r="SX5" s="171">
        <v>22533</v>
      </c>
      <c r="SY5" s="171">
        <v>22600</v>
      </c>
      <c r="SZ5" s="171">
        <v>22618</v>
      </c>
      <c r="TA5" s="171"/>
    </row>
    <row r="6" spans="1:521" x14ac:dyDescent="0.2">
      <c r="A6" t="s">
        <v>603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>
        <v>75666</v>
      </c>
      <c r="SH6" s="171">
        <v>75936</v>
      </c>
      <c r="SI6" s="171">
        <v>76149</v>
      </c>
      <c r="SJ6" s="171">
        <v>76390</v>
      </c>
      <c r="SK6" s="171">
        <v>76483</v>
      </c>
      <c r="SL6" s="171">
        <v>76562</v>
      </c>
      <c r="SM6" s="171">
        <v>76787</v>
      </c>
      <c r="SN6" s="171">
        <v>77024</v>
      </c>
      <c r="SO6" s="171">
        <v>77222</v>
      </c>
      <c r="SP6" s="171">
        <v>77392</v>
      </c>
      <c r="SQ6" s="171">
        <v>77656</v>
      </c>
      <c r="SR6" s="171">
        <v>77788</v>
      </c>
      <c r="SS6" s="171">
        <v>77858</v>
      </c>
      <c r="ST6" s="171">
        <v>78049</v>
      </c>
      <c r="SU6" s="171">
        <v>78208</v>
      </c>
      <c r="SV6" s="171">
        <v>78347</v>
      </c>
      <c r="SW6" s="171">
        <v>78523</v>
      </c>
      <c r="SX6" s="171">
        <v>78657</v>
      </c>
      <c r="SY6" s="171">
        <v>78919</v>
      </c>
      <c r="SZ6" s="171">
        <v>78996</v>
      </c>
      <c r="TA6" s="171"/>
    </row>
    <row r="7" spans="1:521" x14ac:dyDescent="0.2">
      <c r="A7" t="s">
        <v>604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>
        <v>2663</v>
      </c>
      <c r="SH7" s="171">
        <v>2670</v>
      </c>
      <c r="SI7" s="171">
        <v>2670</v>
      </c>
      <c r="SJ7" s="171">
        <v>2670</v>
      </c>
      <c r="SK7" s="171">
        <v>2671</v>
      </c>
      <c r="SL7" s="171">
        <v>2671</v>
      </c>
      <c r="SM7" s="171">
        <v>2677</v>
      </c>
      <c r="SN7" s="171">
        <v>2687</v>
      </c>
      <c r="SO7" s="171">
        <v>2692</v>
      </c>
      <c r="SP7" s="171">
        <v>2696</v>
      </c>
      <c r="SQ7" s="171">
        <v>2705</v>
      </c>
      <c r="SR7" s="171">
        <v>2712</v>
      </c>
      <c r="SS7" s="171">
        <v>2714</v>
      </c>
      <c r="ST7" s="171">
        <v>2715</v>
      </c>
      <c r="SU7" s="171">
        <v>2719</v>
      </c>
      <c r="SV7" s="171">
        <v>2720</v>
      </c>
      <c r="SW7" s="171">
        <v>2725</v>
      </c>
      <c r="SX7" s="171">
        <v>2725</v>
      </c>
      <c r="SY7" s="171">
        <v>2728</v>
      </c>
      <c r="SZ7" s="171">
        <v>2728</v>
      </c>
      <c r="TA7" s="171"/>
    </row>
    <row r="8" spans="1:521" x14ac:dyDescent="0.2">
      <c r="A8" t="s">
        <v>605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>
        <v>7729</v>
      </c>
      <c r="SH8" s="171">
        <v>7742</v>
      </c>
      <c r="SI8" s="171">
        <v>7745</v>
      </c>
      <c r="SJ8" s="171">
        <v>7748</v>
      </c>
      <c r="SK8" s="171">
        <v>7762</v>
      </c>
      <c r="SL8" s="171">
        <v>7764</v>
      </c>
      <c r="SM8" s="171">
        <v>7801</v>
      </c>
      <c r="SN8" s="171">
        <v>7802</v>
      </c>
      <c r="SO8" s="171">
        <v>7824</v>
      </c>
      <c r="SP8" s="171">
        <v>7837</v>
      </c>
      <c r="SQ8" s="171">
        <v>7851</v>
      </c>
      <c r="SR8" s="171">
        <v>7853</v>
      </c>
      <c r="SS8" s="171">
        <v>7853</v>
      </c>
      <c r="ST8" s="171">
        <v>7873</v>
      </c>
      <c r="SU8" s="171">
        <v>7889</v>
      </c>
      <c r="SV8" s="171">
        <v>7900</v>
      </c>
      <c r="SW8" s="171">
        <v>7910</v>
      </c>
      <c r="SX8" s="171">
        <v>7920</v>
      </c>
      <c r="SY8" s="171">
        <v>7930</v>
      </c>
      <c r="SZ8" s="171">
        <v>7943</v>
      </c>
      <c r="TA8" s="171"/>
    </row>
    <row r="9" spans="1:521" x14ac:dyDescent="0.2">
      <c r="A9" t="s">
        <v>606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228">
        <v>185008</v>
      </c>
      <c r="SH9" s="171">
        <v>185421</v>
      </c>
      <c r="SI9" s="171">
        <v>185825</v>
      </c>
      <c r="SJ9" s="171">
        <v>186124</v>
      </c>
      <c r="SK9" s="171">
        <v>186380</v>
      </c>
      <c r="SL9" s="171">
        <v>186527</v>
      </c>
      <c r="SM9" s="171">
        <v>186882</v>
      </c>
      <c r="SN9" s="171">
        <v>187270</v>
      </c>
      <c r="SO9" s="171">
        <v>187651</v>
      </c>
      <c r="SP9" s="171">
        <v>187958</v>
      </c>
      <c r="SQ9" s="171">
        <v>188379</v>
      </c>
      <c r="SR9" s="171">
        <v>188659</v>
      </c>
      <c r="SS9" s="171">
        <v>188764</v>
      </c>
      <c r="ST9" s="171">
        <v>189073</v>
      </c>
      <c r="SU9" s="171">
        <v>189491</v>
      </c>
      <c r="SV9" s="171">
        <v>189819</v>
      </c>
      <c r="SW9" s="171">
        <v>190145</v>
      </c>
      <c r="SX9" s="171">
        <v>190492</v>
      </c>
      <c r="SY9" s="171">
        <v>190799</v>
      </c>
      <c r="SZ9" s="171">
        <v>190961</v>
      </c>
      <c r="TA9" s="171"/>
    </row>
    <row r="10" spans="1:521" x14ac:dyDescent="0.2">
      <c r="A10" t="s">
        <v>607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>
        <v>21151</v>
      </c>
      <c r="SH10" s="171">
        <v>22259</v>
      </c>
      <c r="SI10" s="171">
        <v>22384</v>
      </c>
      <c r="SJ10" s="171">
        <v>22570</v>
      </c>
      <c r="SK10" s="171">
        <v>22727</v>
      </c>
      <c r="SL10" s="171">
        <v>22784</v>
      </c>
      <c r="SM10" s="171">
        <v>22901</v>
      </c>
      <c r="SN10" s="171">
        <v>22981</v>
      </c>
      <c r="SO10" s="171">
        <v>23058</v>
      </c>
      <c r="SP10" s="171">
        <v>23160</v>
      </c>
      <c r="SQ10" s="171">
        <v>23287</v>
      </c>
      <c r="SR10" s="171">
        <v>23392</v>
      </c>
      <c r="SS10" s="171">
        <v>23437</v>
      </c>
      <c r="ST10" s="171">
        <v>23529</v>
      </c>
      <c r="SU10" s="171">
        <v>23617</v>
      </c>
      <c r="SV10" s="171">
        <v>23684</v>
      </c>
      <c r="SW10" s="171">
        <v>23769</v>
      </c>
      <c r="SX10" s="171">
        <v>23846</v>
      </c>
      <c r="SY10" s="171">
        <v>23954</v>
      </c>
      <c r="SZ10" s="171">
        <v>24032</v>
      </c>
      <c r="TA10" s="171"/>
    </row>
    <row r="11" spans="1:521" x14ac:dyDescent="0.2">
      <c r="A11" t="s">
        <v>608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>
        <v>11906</v>
      </c>
      <c r="SH11" s="171">
        <v>11982</v>
      </c>
      <c r="SI11" s="171">
        <v>12032</v>
      </c>
      <c r="SJ11" s="171">
        <v>12088</v>
      </c>
      <c r="SK11" s="171">
        <v>12148</v>
      </c>
      <c r="SL11" s="171">
        <v>12169</v>
      </c>
      <c r="SM11" s="171">
        <v>12235</v>
      </c>
      <c r="SN11" s="171">
        <v>12292</v>
      </c>
      <c r="SO11" s="171">
        <v>12343</v>
      </c>
      <c r="SP11" s="171">
        <v>12395</v>
      </c>
      <c r="SQ11" s="171">
        <v>12471</v>
      </c>
      <c r="SR11" s="171">
        <v>12509</v>
      </c>
      <c r="SS11" s="171">
        <v>12538</v>
      </c>
      <c r="ST11" s="171">
        <v>12573</v>
      </c>
      <c r="SU11" s="171">
        <v>12626</v>
      </c>
      <c r="SV11" s="171">
        <v>12662</v>
      </c>
      <c r="SW11" s="171">
        <v>12690</v>
      </c>
      <c r="SX11" s="171">
        <v>12726</v>
      </c>
      <c r="SY11" s="171">
        <v>12751</v>
      </c>
      <c r="SZ11" s="171">
        <v>12772</v>
      </c>
      <c r="TA11" s="171"/>
    </row>
    <row r="12" spans="1:521" x14ac:dyDescent="0.2">
      <c r="A12" t="s">
        <v>609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>
        <v>7494</v>
      </c>
      <c r="SH12" s="171">
        <v>7583</v>
      </c>
      <c r="SI12" s="171">
        <v>7666</v>
      </c>
      <c r="SJ12" s="171">
        <v>7732</v>
      </c>
      <c r="SK12" s="171">
        <v>7775</v>
      </c>
      <c r="SL12" s="171">
        <v>7814</v>
      </c>
      <c r="SM12" s="171">
        <v>7865</v>
      </c>
      <c r="SN12" s="171">
        <v>7924</v>
      </c>
      <c r="SO12" s="171">
        <v>7978</v>
      </c>
      <c r="SP12" s="171">
        <v>8035</v>
      </c>
      <c r="SQ12" s="171">
        <v>8092</v>
      </c>
      <c r="SR12" s="171">
        <v>8153</v>
      </c>
      <c r="SS12" s="171">
        <v>8162</v>
      </c>
      <c r="ST12" s="171">
        <v>8189</v>
      </c>
      <c r="SU12" s="171">
        <v>8212</v>
      </c>
      <c r="SV12" s="171">
        <v>8234</v>
      </c>
      <c r="SW12" s="171">
        <v>8265</v>
      </c>
      <c r="SX12" s="171">
        <v>8287</v>
      </c>
      <c r="SY12" s="171">
        <v>8308</v>
      </c>
      <c r="SZ12" s="171">
        <v>8324</v>
      </c>
      <c r="TA12" s="171"/>
    </row>
    <row r="13" spans="1:521" x14ac:dyDescent="0.2">
      <c r="A13" t="s">
        <v>610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>
        <v>28222</v>
      </c>
      <c r="SH13" s="171">
        <v>28328</v>
      </c>
      <c r="SI13" s="171">
        <v>28429</v>
      </c>
      <c r="SJ13" s="171">
        <v>28534</v>
      </c>
      <c r="SK13" s="171">
        <v>28599</v>
      </c>
      <c r="SL13" s="171">
        <v>28662</v>
      </c>
      <c r="SM13" s="171">
        <v>28763</v>
      </c>
      <c r="SN13" s="171">
        <v>28794</v>
      </c>
      <c r="SO13" s="171">
        <v>28903</v>
      </c>
      <c r="SP13" s="171">
        <v>28966</v>
      </c>
      <c r="SQ13" s="171">
        <v>29061</v>
      </c>
      <c r="SR13" s="171">
        <v>29095</v>
      </c>
      <c r="SS13" s="171">
        <v>29126</v>
      </c>
      <c r="ST13" s="171">
        <v>29206</v>
      </c>
      <c r="SU13" s="171">
        <v>29272</v>
      </c>
      <c r="SV13" s="171">
        <v>29320</v>
      </c>
      <c r="SW13" s="171">
        <v>29422</v>
      </c>
      <c r="SX13" s="171">
        <v>29472</v>
      </c>
      <c r="SY13" s="171">
        <v>29542</v>
      </c>
      <c r="SZ13" s="171">
        <v>29587</v>
      </c>
      <c r="TA13" s="171"/>
    </row>
    <row r="14" spans="1:521" x14ac:dyDescent="0.2">
      <c r="A14" t="s">
        <v>611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>
        <v>50292</v>
      </c>
      <c r="SH14" s="171">
        <v>50361</v>
      </c>
      <c r="SI14" s="171">
        <v>50445</v>
      </c>
      <c r="SJ14" s="171">
        <v>50537</v>
      </c>
      <c r="SK14" s="171">
        <v>50633</v>
      </c>
      <c r="SL14" s="171">
        <v>50686</v>
      </c>
      <c r="SM14" s="171">
        <v>50761</v>
      </c>
      <c r="SN14" s="171">
        <v>50824</v>
      </c>
      <c r="SO14" s="171">
        <v>50898</v>
      </c>
      <c r="SP14" s="171">
        <v>50980</v>
      </c>
      <c r="SQ14" s="171">
        <v>51053</v>
      </c>
      <c r="SR14" s="171">
        <v>51146</v>
      </c>
      <c r="SS14" s="171">
        <v>51174</v>
      </c>
      <c r="ST14" s="171">
        <v>51276</v>
      </c>
      <c r="SU14" s="171">
        <v>51439</v>
      </c>
      <c r="SV14" s="171">
        <v>51542</v>
      </c>
      <c r="SW14" s="171">
        <v>51641</v>
      </c>
      <c r="SX14" s="171">
        <v>51742</v>
      </c>
      <c r="SY14" s="171">
        <v>51839</v>
      </c>
      <c r="SZ14" s="171">
        <v>51929</v>
      </c>
      <c r="TA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926"/>
  <sheetViews>
    <sheetView topLeftCell="A10902" workbookViewId="0">
      <selection activeCell="A10925" sqref="A10906:E10925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612</v>
      </c>
      <c r="D1" s="24" t="s">
        <v>613</v>
      </c>
      <c r="E1" s="24" t="s">
        <v>614</v>
      </c>
      <c r="F1" s="23"/>
      <c r="G1" s="23"/>
    </row>
    <row r="2" spans="1:7" x14ac:dyDescent="0.2">
      <c r="A2" s="23">
        <v>43997</v>
      </c>
      <c r="B2">
        <v>43997</v>
      </c>
      <c r="C2" t="s">
        <v>615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616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617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618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619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620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621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622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623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624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625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626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627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628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629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630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631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632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633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634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635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636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637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638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639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640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628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641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642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615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621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620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643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622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644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645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634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646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647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618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626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624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648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615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616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620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618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625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621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624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649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617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639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650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651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619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631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628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622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641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652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627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630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653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624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620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641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628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615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618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617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645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621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626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625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616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622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654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640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643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655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630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646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623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656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649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657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658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621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631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630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628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616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618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620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641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622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615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624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646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636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627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623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617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625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626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637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639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659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656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660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661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662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634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648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663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624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616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630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617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620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621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615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622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639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623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645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628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641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618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656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627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636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625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621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626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664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634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646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660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631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650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659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648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665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624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615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621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616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620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628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617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648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622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626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666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631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618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641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643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630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646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637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634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661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638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615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620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652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621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628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625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618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616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622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624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631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656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641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642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627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617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632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666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623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619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648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636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634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626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664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651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630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645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659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667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646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629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668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643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660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669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663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639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670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608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671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615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628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619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622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621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616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624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620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618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626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672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644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631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664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669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671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645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660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629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637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656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639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615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616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617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627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619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618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659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636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628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650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631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630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637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633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658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620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662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624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649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629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672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656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641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628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631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620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616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641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615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656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667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639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646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626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623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624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636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659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617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621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619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634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643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625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627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666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622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648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632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618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645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630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644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651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650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661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660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653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673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674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652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655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629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663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664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633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675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676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671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637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669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677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678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608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679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680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681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654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682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683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684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685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635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642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686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628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639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620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623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624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641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616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618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657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646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621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633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631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676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645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622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626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638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617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651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650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627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658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648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630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615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643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619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636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648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639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631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615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620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656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629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666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628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616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622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673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627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624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626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651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632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676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621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634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661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636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617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633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630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645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641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650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660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659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664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623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641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625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687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618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663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646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653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657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688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689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667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642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686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678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683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685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658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637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690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654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608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644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677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622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639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625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616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628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620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623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624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641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615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673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617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636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634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656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666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688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643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691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645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633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626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627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621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669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646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658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651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630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619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692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641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616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628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623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620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617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621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625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639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641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646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622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624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615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618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636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627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631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630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648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643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658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634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619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691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626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656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629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645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669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677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667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651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690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659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666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615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621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616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673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620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657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693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628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617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627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656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630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629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651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623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622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636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671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625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647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618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631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648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691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624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661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620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639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616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617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631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625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628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619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641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615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650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624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627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623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661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656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660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645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669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646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637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694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618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626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636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630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666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608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622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687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670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676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632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621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651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643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695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659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625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673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617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620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624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628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631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627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623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621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616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629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641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645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615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626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637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633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648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630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651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636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654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646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658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615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625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618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641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617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621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628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623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645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620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627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616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669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630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624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631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657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634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651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626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637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619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646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650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659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615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620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627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625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623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617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669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622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616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634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650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646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645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636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628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629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624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657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630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696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641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685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651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626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644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661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621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633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656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671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624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616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617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641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621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628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637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625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630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620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631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645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669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615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646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622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627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629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623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665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662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633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636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661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650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638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678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654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643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619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656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635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618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626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697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651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659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667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664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693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639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628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620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615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643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625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617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616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626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637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624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627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631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669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623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621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622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641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650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646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658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630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645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632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633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618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608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619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638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629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677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657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698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651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660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636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659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678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671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662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635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648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656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615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628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641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651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624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631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620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645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636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621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673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669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656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625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627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616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622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623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634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644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629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626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661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662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630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666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637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633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677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617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646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664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635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660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619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639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622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628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615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641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623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620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645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631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687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618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617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624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616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626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662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643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627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621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651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669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636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656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641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622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625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624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628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645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636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627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620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616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617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630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633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631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637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621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664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618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660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648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634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685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646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658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698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691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699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693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697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662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623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652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620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615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639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617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641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659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628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631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616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700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625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650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624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619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623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621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645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632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656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626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663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629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651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643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636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678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608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660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701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671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666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635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661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624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628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620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645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656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617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641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631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623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636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615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634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627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621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702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625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632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648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666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646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669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664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630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616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643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633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626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661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622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615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628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641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620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659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669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624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617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631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621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662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678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608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695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650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616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703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637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691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618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693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636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630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632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645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698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646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626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623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651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666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660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653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643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619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638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627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704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621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616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631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628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641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669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617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620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625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618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643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645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624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615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623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629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691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627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650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622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659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651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635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637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661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656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654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630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698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646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636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619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662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608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705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634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653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632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666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648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667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697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690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638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677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687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626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660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620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624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628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645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631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616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622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615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621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627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623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617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643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625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626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637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629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706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641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630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707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661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665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641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631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645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620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628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621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616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656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627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633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648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624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646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659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661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615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630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634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629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637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643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626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660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690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636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654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617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669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667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663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619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623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653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687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632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666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622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620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625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627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630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615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663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632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632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621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616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634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685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646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700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643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693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633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618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626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650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708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608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660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619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631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623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622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624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641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659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669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656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628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677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617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709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625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627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630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615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632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621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616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666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634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629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646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662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635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639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637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691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651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670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626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660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619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631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623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645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624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641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659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710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656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628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654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617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620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615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711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621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688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698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643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637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651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626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619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631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712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624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641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659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648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669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656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628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617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620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625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627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667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630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615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632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621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616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634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629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646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662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639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643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637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691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651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618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626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650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660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619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631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623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645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622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624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641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659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656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638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628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706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617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620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625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627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667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615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663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621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616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713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629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639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643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691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633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651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670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696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626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619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631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623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645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712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622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624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641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628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617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620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714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667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615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621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616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666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646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637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691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626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631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692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623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645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622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624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628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654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625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667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615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621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616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646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662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700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639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643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691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633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626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631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623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645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622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624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657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648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656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715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628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617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620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714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667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615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716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632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621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616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646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717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643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633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699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651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618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704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626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650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608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619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631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623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718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624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641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678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701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656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671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628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617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620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625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615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663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632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697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621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616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629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646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662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643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637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691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633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651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670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626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650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608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619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631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623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645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712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624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641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659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648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669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656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676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628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654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617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620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625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621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616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666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685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646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662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639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643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637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633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651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626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631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623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645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624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719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641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657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661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656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653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628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617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720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620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714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625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627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630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615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663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632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621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616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634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685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629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646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662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643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637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691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633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699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651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618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626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650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608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660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619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631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623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645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622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624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641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659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705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669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656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638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628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617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620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625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627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630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615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663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632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621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616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698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629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646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662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635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643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637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691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651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626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650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608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660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619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631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623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645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690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622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624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636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641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678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659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661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669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628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677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617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620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615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634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646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643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637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696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619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631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622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624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636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641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659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648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661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656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628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617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620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625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721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630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615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663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621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616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666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646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662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700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633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626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650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660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619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631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623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718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645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622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624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641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705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648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669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656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653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628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654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617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620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714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625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627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630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615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632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621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616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646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662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691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633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651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626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650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722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619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631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623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645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622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624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636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641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644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659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628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723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617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620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625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627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615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663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632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621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616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666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629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662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643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691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633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699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626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650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619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631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724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718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645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725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624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641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659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669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656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628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617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620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714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625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627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630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615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632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621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616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634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685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629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646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662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643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637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633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651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626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650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631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623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645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622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624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641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678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648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661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656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628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654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617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620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625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615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632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621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616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634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629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646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717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662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635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637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633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651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626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619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631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692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664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623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645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690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622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624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636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641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726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661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669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653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628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654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617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620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625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615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632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621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616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629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646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643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637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633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626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650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660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619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631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645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622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624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636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641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659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661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727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628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677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617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620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625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687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627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615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621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616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629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646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662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637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660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619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631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623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690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622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624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636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644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728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661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656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653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671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628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617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620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625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615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663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621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616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629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646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662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643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637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626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650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619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631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645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622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624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659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669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671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628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617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683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685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617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633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615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662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628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625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624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621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663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641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645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650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623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718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620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622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627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632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641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659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670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636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677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616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712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661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698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637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631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657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648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720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641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620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615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645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617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621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633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714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706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629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650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624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616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623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628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632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634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619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654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677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657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652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627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630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666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671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687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729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628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616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627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641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617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622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624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636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620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654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663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631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633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677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714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621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625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660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645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725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656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717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641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661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620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615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628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641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617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629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645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633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624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646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663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616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622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625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624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641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628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621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633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646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616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730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669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645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634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626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623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718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619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636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731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650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620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698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635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622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638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621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620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628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619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660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625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624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631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641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650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661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646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623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629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626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616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670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678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659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656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663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632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633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732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617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714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615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648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617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628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615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641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621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619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624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625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623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620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616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645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654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643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631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634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648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633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636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627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667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639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652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630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632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629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650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660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622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646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669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617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628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620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641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615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646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629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645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632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619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652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624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733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622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616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631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625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734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651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630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678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735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671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624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646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652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641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620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628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616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650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645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736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631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643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623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648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617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627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615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632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737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669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625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629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671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643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626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620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621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641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625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627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646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608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615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645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616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670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650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641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661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628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620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650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624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617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616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625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615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651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645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621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631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641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646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622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653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738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628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622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660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624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625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739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714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621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643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623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620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633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623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714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641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628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625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626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624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646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699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620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615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643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631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620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617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641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740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625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624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723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631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623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628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654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616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648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627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615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660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645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659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624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617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631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628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656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671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615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646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619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641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623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699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627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636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654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620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634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629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633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652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740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648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661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660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615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619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628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718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741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617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720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617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615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628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624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645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619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635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641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627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630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629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631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622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689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646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620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626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633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634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659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677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616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651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742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621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671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617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615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624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629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628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659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645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619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635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646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620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621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738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650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643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641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616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644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743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739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667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627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656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631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654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625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630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622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660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718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678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677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665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626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632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744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663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646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623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615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732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617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624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633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628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619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634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631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641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661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633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619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689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641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671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631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637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623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628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646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718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645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620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617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621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626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625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624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636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615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633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617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621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631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622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641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656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632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626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627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623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628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616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619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671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643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629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653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625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645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620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630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690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615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625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621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631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667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740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626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630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617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641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629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616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646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628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718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745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746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633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623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738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650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622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661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660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712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624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644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620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662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653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671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615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641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620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628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626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646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617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621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616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631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623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629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671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632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624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654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747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645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667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627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652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636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656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659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625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634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633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644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676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748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628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621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641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615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622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631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617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667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645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620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624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646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671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635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749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660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627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623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718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650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629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651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616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663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625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619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689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634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723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738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620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646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643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687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626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735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633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718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628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746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627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625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667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656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616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750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619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628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620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643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615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689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624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617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626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625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667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621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724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718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633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631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641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616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634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646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751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623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635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656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627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660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687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629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712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663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608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645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690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636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666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651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752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735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753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662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639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670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622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659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661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754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683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698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755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628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712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641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615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633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645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643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616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631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662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624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750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619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627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661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677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646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617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615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628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646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641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626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645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634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620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617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667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624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615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621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625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752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635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616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632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636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646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623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656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626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643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718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633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608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631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628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712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619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627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629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661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690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671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660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667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617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620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621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628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712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616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635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631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624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615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619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626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623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632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629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633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625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646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718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656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654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643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636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661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626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633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718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756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755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617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667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615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620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624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619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685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656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635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690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660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641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757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646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632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628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621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755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633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621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628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646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723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617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629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667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686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746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758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748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759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608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620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624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626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641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718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639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760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761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635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615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628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744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660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661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611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633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615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762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748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755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712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635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627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630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646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631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671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763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654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626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620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764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707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701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617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624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620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633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615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641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643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650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635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765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637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621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755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645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631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661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617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660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625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671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654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629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680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766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650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617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748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646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724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622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628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624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643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620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633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635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677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767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671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615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635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617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624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620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632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718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712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628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629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633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619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768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623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615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712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624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620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635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748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629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633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626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646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718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628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641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627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753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761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645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643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617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666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631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667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663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661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636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769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770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615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628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657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755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627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671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761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635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621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633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645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619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676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620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641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631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701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629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753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660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761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622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692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771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626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619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772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656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636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633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643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718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625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624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773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755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774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628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631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632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761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650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701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631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775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617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624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620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759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632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766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628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615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724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667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718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635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645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775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776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620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631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617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624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641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628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625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626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633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746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650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777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683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778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651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775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656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620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748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635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676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628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766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759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616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633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641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631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624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646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660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623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622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615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775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629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628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625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650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659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671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646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634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631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632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608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626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627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619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635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779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633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617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780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694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641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615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617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621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620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619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628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676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648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775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624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629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616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744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626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625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664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667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627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759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632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676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779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616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694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770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625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775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619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617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761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617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628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633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626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781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629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635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648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678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615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641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624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628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624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633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752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774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631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617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718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638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616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634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676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646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627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654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615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748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617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633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671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627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676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650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624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645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621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625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620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641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615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634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667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652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628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631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718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632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623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617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615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628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718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782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624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783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616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646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659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780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633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748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617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761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628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615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631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732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633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619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671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634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617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671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615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641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761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718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646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784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785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633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628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723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671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616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629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617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637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641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646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623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622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650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654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645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621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643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626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633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752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620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627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786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680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783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657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617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649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787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631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619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645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788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635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628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622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617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615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635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620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789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671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785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631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628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624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651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623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708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649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659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619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652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787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633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628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631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617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615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656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624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620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662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654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621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637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623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641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633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625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649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790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656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748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624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628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625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632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615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631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744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641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749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788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791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620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617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615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650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628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713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623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632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634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671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625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631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616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633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768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624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620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627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792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651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767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641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631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626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633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634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671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725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646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620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632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756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624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690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755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753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616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748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779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761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628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793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755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631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670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633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794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650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786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617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620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795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796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794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650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656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632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631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633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619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615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792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624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628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625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656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797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617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620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615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650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638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631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622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749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616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633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761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671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626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654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761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671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789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615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633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798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634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663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650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656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632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616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608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619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799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722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631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641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748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768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620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748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671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645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628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646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617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635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619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634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659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779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631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797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626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654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800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748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615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619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620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634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801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794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671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660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636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656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724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741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779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784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616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748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650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663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786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617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635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615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619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642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625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735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634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620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646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619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617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627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616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663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671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768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763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646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619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637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623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634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628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633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768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641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799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788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617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802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633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722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629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623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625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646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685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666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624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656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631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782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620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651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632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659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619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671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761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635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803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720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620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617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666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624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660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662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644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628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621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646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671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633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661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616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635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789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799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659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627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804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636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748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620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617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628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634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619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650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656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641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624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633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651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631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678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615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651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805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627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616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646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617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635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623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648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661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619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635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617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615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671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748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616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621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626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656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633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671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628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631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627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633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661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620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635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651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624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631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627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641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628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623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799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629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748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645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615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624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648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666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617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671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633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619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615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616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620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635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631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628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625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621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788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617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666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806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633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641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656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671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651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661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623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622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659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748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656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625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616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631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620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768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641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646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748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666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622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671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624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661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615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633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734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619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623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617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615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748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625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626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807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631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617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679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624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629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628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797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808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635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646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619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656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631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768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623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809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665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671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628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626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641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748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634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660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619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770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661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616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675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628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616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665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619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631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661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635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646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651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678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675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615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631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768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631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617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624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661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656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616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619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620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626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615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631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675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617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671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633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656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634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788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628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620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635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636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626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621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661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618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654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641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768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629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628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748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631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671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617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615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627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654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634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810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661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656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635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641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619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622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625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616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618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620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633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628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641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671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620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748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626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631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649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633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619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625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615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646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617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666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650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623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661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624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634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659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811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651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636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748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616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631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641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617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620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623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628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632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667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666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626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719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625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629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622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661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656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615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779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628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616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679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661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641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631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666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812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620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633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656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659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617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667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748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671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660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622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686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753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627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621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625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645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748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656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616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633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631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813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626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631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615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628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617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718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627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650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634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675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624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623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625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666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619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631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632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656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705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661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625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651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628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656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625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634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619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748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632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661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665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628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686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631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628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656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627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629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654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660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626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625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622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661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620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624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616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636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666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814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650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619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645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663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671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617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667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634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646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675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632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637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732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678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644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651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690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623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641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686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631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748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617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615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628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641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619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648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644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653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634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656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635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627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636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666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815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620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620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650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656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632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623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628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686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631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617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615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651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621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641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659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626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616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670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661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636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619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663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627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666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633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624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634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756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646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629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678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660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625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632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619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686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628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649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663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631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626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650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623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659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627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616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636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633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661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660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690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652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615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622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617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675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686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631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656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628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636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625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719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649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666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634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617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615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816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724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633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620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623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622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661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627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621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651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660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652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653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675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628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615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632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631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626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621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622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654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625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619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650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686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617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661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627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678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608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623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663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670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656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659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666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629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616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646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634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636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690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635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641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620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732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645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633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644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620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631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636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628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656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671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619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624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660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633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641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665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634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646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661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748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686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623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725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617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666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650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663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616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617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656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631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628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651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615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662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734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636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650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619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623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633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671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626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622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735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666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635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797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624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629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748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607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646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659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648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675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620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625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627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621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660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641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678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649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617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615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632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629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619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817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666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678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631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645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621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628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634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620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818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663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656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635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659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670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624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622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627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679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819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650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623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632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617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675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628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631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619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650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626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663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615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659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815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627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651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670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616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633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724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622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678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656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625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646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645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634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620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635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648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817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641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666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608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623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748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664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644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654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621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660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619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629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675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632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617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663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622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659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656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616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686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650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628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615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620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678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626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670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671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621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631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625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627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633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654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608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636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666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718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660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657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646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637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645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623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615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617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628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631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625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656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660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619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629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671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620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646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626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622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624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636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634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616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675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632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659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635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663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623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661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667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666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650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686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648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615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620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636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628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631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624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608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626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629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656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633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635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617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644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623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625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632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619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663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661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650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627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671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621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686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641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616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666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724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705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646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617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650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628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615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620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632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624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663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616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666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623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633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629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651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631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656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686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625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619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634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621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626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659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627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641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646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622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678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667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670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636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661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660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654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635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645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675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624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631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619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617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615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625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628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629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675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620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632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671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656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616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623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659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634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661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622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666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636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635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816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633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723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660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665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645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637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608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678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663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627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630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626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650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621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617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624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629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686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628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650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656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646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631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625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659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626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627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619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636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634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623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616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671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615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620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651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632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666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641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637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660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785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667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622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644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663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645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678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797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608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661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635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723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641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617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628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615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631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626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659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624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656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663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651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619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623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629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621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620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632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634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608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645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622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661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650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690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635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616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625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627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667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670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654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664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646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636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653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666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749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686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665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628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634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626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619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637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623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625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615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632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621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620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617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624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616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666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660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631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678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820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645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627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629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659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630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718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622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641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617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663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615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632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631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646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656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628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625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624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666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636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620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661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621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626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627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616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634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619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623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629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670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815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686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635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637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659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622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678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660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633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650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645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821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641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628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631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617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661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615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666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619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624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820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651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627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625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621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641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634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629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616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622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620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623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659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648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660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636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650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652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632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626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645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663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646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816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777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671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633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822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667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637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630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823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638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690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635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824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617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620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634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615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625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636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623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626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628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650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619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646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631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632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621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820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666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654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616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641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663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664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659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624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627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661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635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644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629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678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651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608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653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622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670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825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652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648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660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667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633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645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677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630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662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816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665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617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628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641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615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632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659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820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631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627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624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629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635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619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654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626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660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622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620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636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661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625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621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634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650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616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646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644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651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645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666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816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608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663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633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652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826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623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827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828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690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777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677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617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656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631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636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628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621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632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627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615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624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629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634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651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675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646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633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620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626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654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829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659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622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641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625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623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661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650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660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686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678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616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666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608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670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657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645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663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648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821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619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723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830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667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635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617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615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631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622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628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656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629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666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636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641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634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616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651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661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650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619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623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620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625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621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626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660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624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632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659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627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831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645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665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678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644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664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754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826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670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619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675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634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617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627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659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625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626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660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641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616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628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623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615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621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645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620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632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631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670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661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644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629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624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658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652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663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666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635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646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656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832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754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636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638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686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678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608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631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656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628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625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624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620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829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634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621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616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646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623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651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626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641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661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666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636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683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627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617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619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645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654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671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667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622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635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650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648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678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664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615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833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660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652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694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632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644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834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641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629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662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608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686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659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705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615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617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656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619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631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628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650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634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635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620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651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629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661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636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660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621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632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625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624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641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666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623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633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626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622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816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667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645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659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616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627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648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720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646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678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654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644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754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630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653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652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649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663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665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690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617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615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628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631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656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651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619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632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634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636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659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648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661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620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666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629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833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624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625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663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641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616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660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626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622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623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621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690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627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675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667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635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646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654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644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678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650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645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671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630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664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835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665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658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608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816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782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775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617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632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631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615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656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628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634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636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620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625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624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641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629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619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663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621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659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666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651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623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627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616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635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645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622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678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644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646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638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686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683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626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667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650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660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661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608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654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664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671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648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677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670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748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675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665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816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618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777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785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657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836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643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637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633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690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782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653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630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656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615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617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631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621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628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620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646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626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624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636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619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625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622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651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634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627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641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623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666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648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667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661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660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683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629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659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632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616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677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643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644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652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837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686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718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645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665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654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650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653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825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637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671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635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633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663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630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608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618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664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680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835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669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838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670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615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617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628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641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631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656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660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627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621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626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629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620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636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643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645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651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632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619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634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839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686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646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663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659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678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622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648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616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661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667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666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623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644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635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650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670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625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624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608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633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664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640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652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756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694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718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630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617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615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619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660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656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634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627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632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628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659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663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622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621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626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629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624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645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643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631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666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625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650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616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636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620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654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623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678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651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646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662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782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641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840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667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661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670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630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635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638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644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683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741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633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657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608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748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652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680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631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628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646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636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625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624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617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656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666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615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620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661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621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650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634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632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626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619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623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651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627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660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641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841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659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654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663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664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633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622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675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616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648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724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667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643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637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629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644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683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686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608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630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842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741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652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671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640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670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653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678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615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631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619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617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629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632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634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661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628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656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645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666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651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621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623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626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641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646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620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635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648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627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659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636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624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663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660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667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637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652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782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625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690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670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622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644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818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650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630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662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616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784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608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633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675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640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843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628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624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615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617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634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631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656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620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619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660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625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666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636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623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632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627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646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641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629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650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621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651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626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653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661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633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648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663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643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630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635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622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659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654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667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645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671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616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644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664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662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608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686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678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618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670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652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637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705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679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665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844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680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675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677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628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631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656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636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615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666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634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617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616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651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646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620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661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626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632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621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660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627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619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623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624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667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641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645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625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845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678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648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835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654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652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618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659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644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622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629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677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653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663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671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633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690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686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650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664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630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635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608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785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658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846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691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748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683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847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620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656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617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615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631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619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624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628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629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659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626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650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625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634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636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632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651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661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645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623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621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648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616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622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641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652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646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667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635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660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643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663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666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627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633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670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677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608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662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653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678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671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654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782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785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618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644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690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717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637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818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848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708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698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686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638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664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617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615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631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628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636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619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626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621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629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660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627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643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616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666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651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656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659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623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641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634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624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620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633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646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632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648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622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663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650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661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678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635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667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644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670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653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677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608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630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645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694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625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652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637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690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686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664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835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671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683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756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849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649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634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631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660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628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617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627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652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636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656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641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621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646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663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626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620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615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624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651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623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622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661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662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643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645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644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638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625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633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632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619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648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616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666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637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659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667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670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690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678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677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629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635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686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748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664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785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669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650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654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620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631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615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619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628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634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656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617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632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636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624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629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651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641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633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621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666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678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661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659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671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650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623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616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646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660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627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626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654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645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635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663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648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718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782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664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643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622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625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670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652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662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816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637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608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788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618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653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640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617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615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628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625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631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620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646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659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619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656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850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636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626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624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648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661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621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660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629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650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622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641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632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651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634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667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666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616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635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633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630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678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671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637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618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663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627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664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643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670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654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645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653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644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662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677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608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718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694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724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753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683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652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748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851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734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686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843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656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631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852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628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620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661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619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686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626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666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636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623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615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624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651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625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648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660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634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632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646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627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616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650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621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645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644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622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641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629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659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667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663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635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633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671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654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653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677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664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678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853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630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662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637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670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652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816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851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705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854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669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756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691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855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777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740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658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856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857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683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845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858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843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697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718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638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656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628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615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631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617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620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651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625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623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624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636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621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619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616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646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626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648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634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660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641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666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661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627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859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659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632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671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629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635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650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622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654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633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645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667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785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678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653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823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663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662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652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644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638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748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718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860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608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630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861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618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641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637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694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677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664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658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690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670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777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862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640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656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863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628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620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617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615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624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625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864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865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636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651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659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634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646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671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661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619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666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645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866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627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629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616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867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678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644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660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667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641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650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648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618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663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622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810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686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653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654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633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630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652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690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637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816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868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869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870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854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694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782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871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670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835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677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675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649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662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683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872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638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823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617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628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631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656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615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867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619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873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874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875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709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876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877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878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879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880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881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882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883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884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660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885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654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886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633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622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644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887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868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888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889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890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891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892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893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894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895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896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897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898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899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900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888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901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677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835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902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903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683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904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670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905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906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907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908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909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910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662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911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912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913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914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615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656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801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628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621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617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885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622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620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891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915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895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636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884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626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624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623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619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661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634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893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896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660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916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734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889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666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887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888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662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917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918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919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920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701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667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777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686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921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861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718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785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630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835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643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904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747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656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619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628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631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626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627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645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623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620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922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641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636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923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634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660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661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624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924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650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925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617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921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926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616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632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666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622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686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663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927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830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778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894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892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928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929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930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904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931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887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932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883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933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908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914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934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935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897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907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936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937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895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938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906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939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940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941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942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943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944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945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888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912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946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947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631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948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949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950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951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890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709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874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891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889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885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877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952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953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883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954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955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884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893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956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878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957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880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914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882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876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881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958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888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959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930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928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933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892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906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929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938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895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960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931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887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961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896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962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630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942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963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944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943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913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932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964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965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966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967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937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968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912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945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935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894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969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907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908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970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628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631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624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656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971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709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878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888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884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972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874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953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877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882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954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893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885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876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955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875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956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957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883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889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973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974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904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881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929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952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896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959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897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892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914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887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895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931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630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964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969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928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894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975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976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913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932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977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945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962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978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937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933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942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960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906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979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901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980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981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940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982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973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983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949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972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954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885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878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709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888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955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881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874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879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880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624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957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656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877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875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882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876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958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956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884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931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887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893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959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889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952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896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969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894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971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906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928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929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883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935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892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904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897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933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942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912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932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899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975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936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908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984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900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914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970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895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976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913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907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898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940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944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888</v>
      </c>
      <c r="D5527" s="52">
        <v>40607</v>
      </c>
      <c r="E5527" s="52">
        <v>11</v>
      </c>
      <c r="F5527" s="4" t="s">
        <v>985</v>
      </c>
    </row>
    <row r="5528" spans="1:9" x14ac:dyDescent="0.2">
      <c r="A5528" s="51">
        <v>44190</v>
      </c>
      <c r="B5528" s="52">
        <v>44190</v>
      </c>
      <c r="C5528" s="52" t="s">
        <v>986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973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972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954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888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878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884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983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949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893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709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956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952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882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975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958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881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877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955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874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876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894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875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885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656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887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963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880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904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901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879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938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969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979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971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896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890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913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984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960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897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889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883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929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932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957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987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988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965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906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898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989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990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907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888</v>
      </c>
      <c r="D5582" s="55">
        <v>40607</v>
      </c>
      <c r="E5582" s="55">
        <v>12</v>
      </c>
      <c r="F5582" s="4" t="s">
        <v>985</v>
      </c>
    </row>
    <row r="5583" spans="1:6" x14ac:dyDescent="0.2">
      <c r="A5583" s="54">
        <v>44191</v>
      </c>
      <c r="B5583" s="55">
        <v>44191</v>
      </c>
      <c r="C5583" s="55" t="s">
        <v>928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656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983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949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877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991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880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889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878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973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893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958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882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956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955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879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957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876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709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887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884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890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972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971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883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874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888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898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952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929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910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975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881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895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966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989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875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959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987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904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988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943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897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885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980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908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896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928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899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944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894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992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969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942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993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994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933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995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901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996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997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914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986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932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937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936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998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999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801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948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991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878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949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709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875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893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956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874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883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887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880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889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876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972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902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882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884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890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881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907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973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891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952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957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895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888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901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904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877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958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879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885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932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896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894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964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969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975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987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997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913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1000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955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906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995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897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940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1001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1002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893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941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1003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908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898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929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909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1004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988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960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983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949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885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973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876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959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709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1005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890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948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877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893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958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891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952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878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874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991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956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884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880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879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887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957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882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881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955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931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875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888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896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894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997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928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975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898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904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889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929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996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906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899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933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998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943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995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895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914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883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969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940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964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897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913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1006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1007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937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936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942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888</v>
      </c>
      <c r="D5771" s="107">
        <v>40607</v>
      </c>
      <c r="E5771" s="107">
        <v>18</v>
      </c>
      <c r="F5771" s="4" t="s">
        <v>985</v>
      </c>
    </row>
    <row r="5772" spans="1:9" x14ac:dyDescent="0.2">
      <c r="A5772" s="106">
        <v>44194</v>
      </c>
      <c r="B5772" s="107">
        <v>44194</v>
      </c>
      <c r="C5772" s="107" t="s">
        <v>932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968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993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1008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987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944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983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1009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912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960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1010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965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978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907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941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1000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1011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1012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970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946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1013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1014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889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935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908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910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949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983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948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991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709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1005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973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876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890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874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880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956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959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957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888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879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889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891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883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893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904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958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877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882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885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884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878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929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931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875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969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897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952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914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887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955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933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899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901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898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928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896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881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998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987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943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935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1000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1007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894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912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907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906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942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975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964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970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932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940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996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936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994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937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1009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960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989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1015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966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1011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1006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1016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888</v>
      </c>
      <c r="D5869" s="101">
        <v>40607</v>
      </c>
      <c r="E5869" s="101">
        <v>12</v>
      </c>
      <c r="F5869" s="4" t="s">
        <v>985</v>
      </c>
    </row>
    <row r="5870" spans="1:6" x14ac:dyDescent="0.2">
      <c r="A5870" s="100">
        <v>44195</v>
      </c>
      <c r="B5870" s="101">
        <v>44195</v>
      </c>
      <c r="C5870" s="101" t="s">
        <v>1004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1017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1018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944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978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1019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1002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1005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949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983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709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991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890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885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891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874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973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881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948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878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889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876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956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893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880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957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959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882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958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887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952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877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914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904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879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975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955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888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883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897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906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884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997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928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875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969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964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987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896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943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929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908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894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932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899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935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933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895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942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898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1020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1021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893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1022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978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960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996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937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1006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1023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907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901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1007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1003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940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1024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1025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988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1026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970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1002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1012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628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983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709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888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1027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1005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973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948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880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878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957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955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958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884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885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879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891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890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893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874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956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882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877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969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997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995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876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952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991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881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929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931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904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883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910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894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992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914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907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942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896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933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887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875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889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946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912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940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899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970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898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994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1028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913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897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901</v>
      </c>
      <c r="D6007" s="65">
        <f>VLOOKUP(Pag_Inicio_Corr_mas_casos[[#This Row],[Corregimiento]],Hoja3!$A$2:$D$676,4,0)</f>
        <v>30113</v>
      </c>
      <c r="E6007" s="64">
        <v>14</v>
      </c>
      <c r="F6007" s="55" t="s">
        <v>1029</v>
      </c>
    </row>
    <row r="6008" spans="1:6" x14ac:dyDescent="0.2">
      <c r="A6008" s="63">
        <v>44197</v>
      </c>
      <c r="B6008" s="64">
        <v>44197</v>
      </c>
      <c r="C6008" s="64" t="s">
        <v>1030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996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932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975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978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935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888</v>
      </c>
      <c r="D6014" s="64">
        <v>40607</v>
      </c>
      <c r="E6014" s="64">
        <v>12</v>
      </c>
      <c r="F6014" s="55" t="s">
        <v>985</v>
      </c>
    </row>
    <row r="6015" spans="1:6" x14ac:dyDescent="0.2">
      <c r="A6015" s="63">
        <v>44197</v>
      </c>
      <c r="B6015" s="64">
        <v>44197</v>
      </c>
      <c r="C6015" s="64" t="s">
        <v>941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928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989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1031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1032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964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1003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1033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948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877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949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1005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991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893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878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889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956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880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955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957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887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891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709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1016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881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997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975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987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882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888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952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884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958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890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875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983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1000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913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896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1034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964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897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895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894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932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928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899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879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995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988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874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935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942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898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876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883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929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1007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959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969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904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1035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1036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976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885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913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903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949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983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991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997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957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875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891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1033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1005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879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876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952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893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894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874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896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881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906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995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975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948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709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888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928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958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897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887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877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904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880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882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956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884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889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955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1007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1004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959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996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944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908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885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912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976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940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942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998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1037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878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911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932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888</v>
      </c>
      <c r="D6133" s="88">
        <v>40607</v>
      </c>
      <c r="E6133" s="88">
        <v>12</v>
      </c>
      <c r="F6133" s="4" t="s">
        <v>1038</v>
      </c>
    </row>
    <row r="6134" spans="1:6" x14ac:dyDescent="0.2">
      <c r="A6134" s="87">
        <v>44199</v>
      </c>
      <c r="B6134" s="88">
        <v>44199</v>
      </c>
      <c r="C6134" s="88" t="s">
        <v>1039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883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1040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939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935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1000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1003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801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956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877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949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878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948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891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1005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887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890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889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884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709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973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882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875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881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880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952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955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975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888</v>
      </c>
      <c r="D6162" s="61">
        <v>40607</v>
      </c>
      <c r="E6162" s="61">
        <v>31</v>
      </c>
      <c r="F6162" s="4" t="s">
        <v>985</v>
      </c>
    </row>
    <row r="6163" spans="1:6" x14ac:dyDescent="0.2">
      <c r="A6163" s="60">
        <v>44200</v>
      </c>
      <c r="B6163" s="61">
        <v>44200</v>
      </c>
      <c r="C6163" s="61" t="s">
        <v>888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879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874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958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907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885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876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957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987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938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991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944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883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988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959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893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997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929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896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1031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970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942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1000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894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932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1041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940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909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969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928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935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998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898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1042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1007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897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943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904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906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1023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912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990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899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1012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1039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1043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960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991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801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709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1005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949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973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891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876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878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874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877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948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893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890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884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880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997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958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904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956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882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879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955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952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957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881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912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883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888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894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889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875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887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896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975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928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959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933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969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885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964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940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898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929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895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1000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899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907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888</v>
      </c>
      <c r="D6258" s="79">
        <v>40607</v>
      </c>
      <c r="E6258" s="79">
        <v>21</v>
      </c>
      <c r="F6258" t="s">
        <v>985</v>
      </c>
    </row>
    <row r="6259" spans="1:6" x14ac:dyDescent="0.2">
      <c r="A6259" s="78">
        <v>44201</v>
      </c>
      <c r="B6259" s="79">
        <v>44201</v>
      </c>
      <c r="C6259" s="79" t="s">
        <v>938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914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906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1044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994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942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1045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931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897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943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932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988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944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936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1046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937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978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1004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1047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928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908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1048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986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996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987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1049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1034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989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1016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949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983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709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891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948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877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890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888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991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880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884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1005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874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878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876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885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879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882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889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959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958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883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893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955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881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957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973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960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997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904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956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887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969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952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987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896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875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995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898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932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897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975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929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988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901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942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906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933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996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894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914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895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928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931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1002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912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937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1031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944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935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964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1000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907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899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980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1034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1010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1004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1050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940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1016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1051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1052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978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1014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970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1012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1007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1053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994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941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1041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1054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1020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1055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1030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1056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943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939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1044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1017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998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1006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949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1005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973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983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709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957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891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878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890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882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956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991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948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955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888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880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893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874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881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997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877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884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958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876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975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879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899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959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889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995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885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875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969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929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887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896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952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943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904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883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898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928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894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907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912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1057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1002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960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944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987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935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937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895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931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897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940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932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1007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1020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1034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1053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913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1049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941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980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989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1015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1000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909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914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996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1058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970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911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888</v>
      </c>
      <c r="D6455" s="61">
        <v>40607</v>
      </c>
      <c r="E6455" s="61">
        <v>13</v>
      </c>
      <c r="F6455" s="4" t="s">
        <v>985</v>
      </c>
    </row>
    <row r="6456" spans="1:6" x14ac:dyDescent="0.2">
      <c r="A6456" s="60">
        <v>44203</v>
      </c>
      <c r="B6456" s="61">
        <v>44203</v>
      </c>
      <c r="C6456" s="61" t="s">
        <v>988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964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1003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933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1044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986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942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1059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966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949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991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891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881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878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1005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973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948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983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893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884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882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709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890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952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880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896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957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877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889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955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887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997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928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956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876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874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958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894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883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888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914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879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875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975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906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885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959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904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969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987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995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897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942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899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931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933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941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929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908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912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935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1016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898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1060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943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944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998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966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940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907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1000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888</v>
      </c>
      <c r="D6527" s="79">
        <v>40607</v>
      </c>
      <c r="E6527" s="79">
        <v>19</v>
      </c>
      <c r="F6527" t="s">
        <v>985</v>
      </c>
    </row>
    <row r="6528" spans="1:6" x14ac:dyDescent="0.2">
      <c r="A6528" s="78">
        <v>44204</v>
      </c>
      <c r="B6528" s="79">
        <v>44204</v>
      </c>
      <c r="C6528" s="79" t="s">
        <v>960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895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1031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1037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932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988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996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937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1039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913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1004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964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913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1003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1040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1022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1047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1058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1054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1002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986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801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973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709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878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949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1005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881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888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880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991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896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956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893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877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955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884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879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997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948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876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952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890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882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957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874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875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958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959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885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887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898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899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975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964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891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995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1007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897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944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889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906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895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1000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928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907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940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888</v>
      </c>
      <c r="D6595" s="55">
        <v>40607</v>
      </c>
      <c r="E6595" s="55">
        <v>25</v>
      </c>
      <c r="F6595" t="s">
        <v>985</v>
      </c>
    </row>
    <row r="6596" spans="1:6" x14ac:dyDescent="0.2">
      <c r="A6596" s="54">
        <v>44205</v>
      </c>
      <c r="B6596" s="55">
        <v>44205</v>
      </c>
      <c r="C6596" s="55" t="s">
        <v>989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943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912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904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942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894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932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1015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929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901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1003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1004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988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941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986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883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996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914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992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987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937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994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1061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752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1023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970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1025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1016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931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990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1058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911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948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973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882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956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991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983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878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889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949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709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957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881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1005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880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952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969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891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888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877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887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1062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875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987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907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997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901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890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964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893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928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876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884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896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975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995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966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883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895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955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874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958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996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904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911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1063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932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899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894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912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943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900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1064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959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960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897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906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936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879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1015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940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928</v>
      </c>
      <c r="D6688" s="5">
        <v>20605</v>
      </c>
      <c r="E6688" s="5">
        <v>13</v>
      </c>
      <c r="F6688" t="s">
        <v>1058</v>
      </c>
    </row>
    <row r="6689" spans="1:6" x14ac:dyDescent="0.2">
      <c r="A6689" s="109">
        <v>44206</v>
      </c>
      <c r="B6689" s="5">
        <v>44206</v>
      </c>
      <c r="C6689" s="5" t="s">
        <v>888</v>
      </c>
      <c r="D6689" s="5">
        <v>40607</v>
      </c>
      <c r="E6689" s="5">
        <v>13</v>
      </c>
      <c r="F6689" t="s">
        <v>985</v>
      </c>
    </row>
    <row r="6690" spans="1:6" x14ac:dyDescent="0.2">
      <c r="A6690" s="109">
        <v>44206</v>
      </c>
      <c r="B6690" s="5">
        <v>44206</v>
      </c>
      <c r="C6690" s="5" t="s">
        <v>929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885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1065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1066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908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1067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898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1053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913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709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948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888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884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1005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949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983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890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885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898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944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877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984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893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889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882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878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879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891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904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988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1007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986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883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887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940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991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987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1000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956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1068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888</v>
      </c>
      <c r="D6730" s="61">
        <v>40607</v>
      </c>
      <c r="E6730" s="61">
        <v>19</v>
      </c>
      <c r="F6730" s="4" t="s">
        <v>985</v>
      </c>
    </row>
    <row r="6731" spans="1:6" x14ac:dyDescent="0.2">
      <c r="A6731" s="60">
        <v>44207</v>
      </c>
      <c r="B6731" s="61">
        <v>44207</v>
      </c>
      <c r="C6731" s="61" t="s">
        <v>989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959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973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895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905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880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1031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894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899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1069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957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906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907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955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1015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1070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975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978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896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943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936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942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1009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874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1034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1044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897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929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1016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969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1071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881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901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628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973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983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991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709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878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891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890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1005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948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888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881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882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884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893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887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956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874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880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957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1005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709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949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983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881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948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893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878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973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874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876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890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956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904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957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888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959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882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997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884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1072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709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1033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949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959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991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983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890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889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888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881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948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878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952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874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955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975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891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997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1072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973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890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983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959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949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997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709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891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948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882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875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884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893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957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956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896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952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991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955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709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973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880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949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878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891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882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959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890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956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955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893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997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983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991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1005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957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877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885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994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983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973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1005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991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949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709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884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889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952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891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956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878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887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888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898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904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893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1043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959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882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709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949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991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956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1005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881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907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882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959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957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889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989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948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896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995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898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913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891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943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878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959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973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889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949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709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891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991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948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1007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893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983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888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878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904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997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898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877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890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957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933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1005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709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959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973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949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1050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888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983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881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878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997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890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891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958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876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880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991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877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893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952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983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880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949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973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997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709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893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1005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877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948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874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876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879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891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889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885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969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959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956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904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949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973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997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952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878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983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956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881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959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891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991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896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882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877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894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709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893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958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875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1005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1073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1074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1075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709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997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878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983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881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948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896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891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880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958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1005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889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966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887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874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901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877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709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891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959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893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889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997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991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890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949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884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907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878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983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882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904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912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896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874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888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948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709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949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889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991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1076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997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896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891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890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877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964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956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1005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958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983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973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893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881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882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879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1005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997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959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952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973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949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891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948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983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709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944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889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893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904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874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885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893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898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960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880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1033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1005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891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878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997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949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896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959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893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709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881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877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956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991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948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957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952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983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880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992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830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709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997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949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896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983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948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991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891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889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956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877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952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887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878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973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904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881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893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929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709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997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878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973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893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891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880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991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890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949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997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904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952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944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983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948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881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889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906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896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1077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709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983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948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893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1078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949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904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940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878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959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991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966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889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888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875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891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996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944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880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997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878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891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880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893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1079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955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888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904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890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949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893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889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709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882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877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964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970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975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1078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997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959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907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949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940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938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889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891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893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1080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888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878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904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959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997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973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893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888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949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991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952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996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1005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948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944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890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709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983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891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881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898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989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949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997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959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904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893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709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983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1005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992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880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890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940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881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948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973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884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891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995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898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889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959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997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949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928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904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893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940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898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878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995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877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888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1007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709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1056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879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973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890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885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1049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997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1081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1005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889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959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991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940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949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896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890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973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709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944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1043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952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992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995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891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888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911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830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997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893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904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874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944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882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983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709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949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989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876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948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877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770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911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928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955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907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940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997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959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891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944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709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983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955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876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907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889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940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1082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877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949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975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1083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973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966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1084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888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997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995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959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891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983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944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907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949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1085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890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1086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1046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989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981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1087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948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888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940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876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952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997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830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734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949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890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891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1005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877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880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910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940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1082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875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888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878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1088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952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881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928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879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997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1089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992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949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1035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904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991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1015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709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1007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1046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890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959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955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973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960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952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1011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878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874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997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959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989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1090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981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1091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949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940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634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888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1092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948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709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920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1093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1094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1095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1096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1097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765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916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997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959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628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952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899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958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956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944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1005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709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940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878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877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955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988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995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1098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879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882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830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1099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709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628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624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1100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641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1101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1102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1103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1090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685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646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1072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760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694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637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922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634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619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997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957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875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970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709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966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888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940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949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882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955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989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928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898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878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1035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1079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880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885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884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997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992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944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940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878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885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959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989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911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888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928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904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901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1005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970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884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893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1016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874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1055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997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949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888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959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944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890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995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875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890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709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891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956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907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904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1035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994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877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879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1104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883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1021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997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1049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911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1016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944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940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885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878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931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956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1046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1030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907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995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1104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1105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890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709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959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997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995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959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1015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940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1106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983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1035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898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1107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989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1046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952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907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888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1087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1016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1108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1007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949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888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997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959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1016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940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944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973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1087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1109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883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991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631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890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952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1104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881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1105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1005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1108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904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995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959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973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997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944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992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1087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1060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946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876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1104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991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709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970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890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898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956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931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1046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940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1110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997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940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944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991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875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890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941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1016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709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912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949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1105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1111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1104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1012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1112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1113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1035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901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675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1099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734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657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725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1114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646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694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1033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1090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708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827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685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830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1115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718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1116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1103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1117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611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1099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617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1091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611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658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1118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1119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628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663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1072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670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1090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641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830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656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696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632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659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636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799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1120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633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1121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734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713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1118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1122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639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696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724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617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1123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1090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624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1124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1125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637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1126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1103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623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1120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1099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830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1122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725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696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788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632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1090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734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617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1126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628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753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639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620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724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701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846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751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1122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1099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617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694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734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650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696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622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1090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713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660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729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641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659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1102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1127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1128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1126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685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631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1120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661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1099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639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694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1122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620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637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725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1129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734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1130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713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628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666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670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624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696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724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617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997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1108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1016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938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940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975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970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1131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1132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889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949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1112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894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944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1079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1133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907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1018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1134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1088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997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1135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888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970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1015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1079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1087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1021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1136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1088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1133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1137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944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996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1018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1046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907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1007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1050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1138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997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1136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1139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959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896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1070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995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973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1135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989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1133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940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991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958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876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955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889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952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878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1046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992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1140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1106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997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959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940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1016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904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1133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949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1141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1007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874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944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995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1022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1138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907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890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1003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1136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997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959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1133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948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989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944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940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992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970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952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1015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983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1142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1113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995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960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991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896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1087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997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975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907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1016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959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973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888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1087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877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1133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1143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1108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1007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1144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929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944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948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989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1136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952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997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992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970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1015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1145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1087</v>
      </c>
      <c r="D7820" s="108">
        <f>VLOOKUP(Pag_Inicio_Corr_mas_casos[[#This Row],[Corregimiento]],Hoja3!$A$2:$D$676,4,0)</f>
        <v>10206</v>
      </c>
      <c r="E7820" s="107">
        <v>16</v>
      </c>
      <c r="L7820" t="s">
        <v>1146</v>
      </c>
      <c r="M7820" t="s">
        <v>1147</v>
      </c>
    </row>
    <row r="7821" spans="1:13" x14ac:dyDescent="0.2">
      <c r="A7821" s="106">
        <v>44261</v>
      </c>
      <c r="B7821" s="107">
        <v>44261</v>
      </c>
      <c r="C7821" s="107" t="s">
        <v>940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1021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1148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1005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1108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995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989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944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1106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959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1016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907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1149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1143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997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995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1143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1007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1150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929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975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983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888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1092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948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1151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1016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1091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662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685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1152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1133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1153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1154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1021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997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940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1057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1133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959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995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888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975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907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1042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970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944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1155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1022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1016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1145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949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911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1007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997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1035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1156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1133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1157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952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1087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896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1143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995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1005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1158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991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948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875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893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940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983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894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1142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997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819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992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991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1143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890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888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1159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1133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1049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1087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876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1160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709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1157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1088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959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1030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983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1113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997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992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995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965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1088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1035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907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973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888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1016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959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1015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1161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1148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944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948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1087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970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896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1143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914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959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997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893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940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1035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970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884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1133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995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907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1107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1143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1162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911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948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1160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973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1011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877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992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1133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1087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1057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997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1082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995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1035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879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973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1163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948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1107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940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1143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888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1164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989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970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1113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997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1133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1087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875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1016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958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1143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1165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1166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959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940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1005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1167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898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907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944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996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889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1035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1042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995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1168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1136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889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997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1106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1098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1169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949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912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911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959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1018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992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946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1133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970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1108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1016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1087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1092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997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1133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944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1035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894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959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1170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995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940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910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881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875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956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1056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898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992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1087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989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948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830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1133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1142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940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997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948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983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709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898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1088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949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1171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992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1087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907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1016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1143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991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1035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1007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1087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980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997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1005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1172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944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1133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959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969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879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996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888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1160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940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1015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1142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898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1143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948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949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1143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959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1123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1088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1035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997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1173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1042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970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1174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1175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1096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989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1176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1133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1177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1087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911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982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1016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959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986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983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948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940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1035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969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885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1046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1133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907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997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1142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879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884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992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949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911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1087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944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1178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997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959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1133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944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980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1087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982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898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1169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888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995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874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986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1082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970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1148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1179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1003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1180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910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706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940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959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898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1087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1007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949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879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1059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884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983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997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907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889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1098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911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1016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893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996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706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959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992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1007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983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1003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1011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898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940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989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879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997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948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1104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1030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944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991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1143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1181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1108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1087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948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1133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1007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888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983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1148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949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997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1108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959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876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1113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944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1022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932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989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940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973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880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944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790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973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980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997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1003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1143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959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888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948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1007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1087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1182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970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888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1172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907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983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898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1005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959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997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1104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912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949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907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983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1005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940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876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960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944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1015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1007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931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970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1009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948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1114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888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1140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997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992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949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1104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1015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907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959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878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1183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983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944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888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940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876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1016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1184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975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879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1035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997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959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980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907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877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940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948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1145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1087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983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888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1104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949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893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883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944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1185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1184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1079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1155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752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997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1006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1087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888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970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1182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907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1186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944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1104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955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959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1035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980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1056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1011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879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878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952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1018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959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997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980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907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940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879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948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944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898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1087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888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995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1046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983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1187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878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874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910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1003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637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1188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959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997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877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944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948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1087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1005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931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907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625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949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848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983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1050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970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1035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995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1182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1018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1143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997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1189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959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944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1104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888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949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1035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989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887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940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948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879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1050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1063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1113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1003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874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944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1143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995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948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1006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1021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997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1003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911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958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1190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1191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907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1192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888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874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877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940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1018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996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959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1016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709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997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949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989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887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1143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877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1012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884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907</v>
      </c>
      <c r="D8386" s="64">
        <v>40606</v>
      </c>
      <c r="E8386" s="64">
        <v>4</v>
      </c>
      <c r="F8386" t="s">
        <v>1038</v>
      </c>
    </row>
    <row r="8387" spans="1:6" x14ac:dyDescent="0.2">
      <c r="A8387" s="63">
        <v>44289</v>
      </c>
      <c r="B8387" s="64">
        <v>44288</v>
      </c>
      <c r="C8387" s="64" t="s">
        <v>948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907</v>
      </c>
      <c r="D8388" s="64">
        <v>20306</v>
      </c>
      <c r="E8388" s="64">
        <v>3</v>
      </c>
      <c r="F8388" t="s">
        <v>1193</v>
      </c>
    </row>
    <row r="8389" spans="1:6" x14ac:dyDescent="0.2">
      <c r="A8389" s="63">
        <v>44289</v>
      </c>
      <c r="B8389" s="64">
        <v>44288</v>
      </c>
      <c r="C8389" s="64" t="s">
        <v>1112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895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876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955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1015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888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997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996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1143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975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949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995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907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959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888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1104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989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970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1006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1148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1015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992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879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1082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877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1194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1016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983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1195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949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980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1196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1197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911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944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973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874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888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997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1198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989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897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891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1142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877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1142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959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948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879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1143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940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944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997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883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995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975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878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1006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983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1113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1049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888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1164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929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1012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996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997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948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1199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890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959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898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1087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983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1082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1015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884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1104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970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973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876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907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975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883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944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1143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983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997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948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944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1015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888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790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1143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949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895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1016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986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970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1113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959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1200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911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907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1171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1007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970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1143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1015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969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907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997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995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911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1157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940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948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949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877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889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989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879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1148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959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1012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910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989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997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949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889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911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1082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1071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1143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912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1148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948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1088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980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879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891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884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1166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1201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1104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876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997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1015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995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1199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949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879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911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959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1149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888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948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989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986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1166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970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1202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952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940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877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884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983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948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949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898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1172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876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980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1203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992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1087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997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1204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959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1005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1194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709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982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877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1205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895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1016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970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1083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997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1206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1104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907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888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1166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876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983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1143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1015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1087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879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948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989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1191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1207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995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959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983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948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880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876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891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1049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952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1006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1199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949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997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999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879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1208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1003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893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929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1143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970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948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997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983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902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1015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995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952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949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970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879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1133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1198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996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888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1006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929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989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1209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958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1196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948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997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709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989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940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1063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884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883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983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890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959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996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891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1104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1022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1143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1087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874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1210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885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997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959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948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970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940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1006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888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944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989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1166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1045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1199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1202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1211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709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891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1143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1112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889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1015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1006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907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948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1015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997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960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1104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983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959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1196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1185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973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883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877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1079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1198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970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944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956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1212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948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940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997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983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907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891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894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879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1015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973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1143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944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952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895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970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949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898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880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709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878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997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907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1143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1112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983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709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891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1104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888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952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948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940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883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949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1213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875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1018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1003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877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1108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898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1015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997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959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983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881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952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896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948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1171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940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944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891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876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879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1006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929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1143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883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907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997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898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948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1214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983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949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907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1148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944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960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995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952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959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879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709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970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1003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908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1015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1004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948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997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907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983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879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944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898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992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1052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1104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970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1215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709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912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890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891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957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928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986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1108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940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997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898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1199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1011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970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1015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1010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881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907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1049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1050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879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1216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1088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952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935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899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991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912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1166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907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881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940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969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997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1217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888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1199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948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885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1213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970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889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986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884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1023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996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1087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891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986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997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948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907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995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1004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1143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970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991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888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940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959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879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1104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884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1169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891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949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1049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881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1077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986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1218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1035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907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1015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1166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879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940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944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884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948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946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1143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874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877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1061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983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959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890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997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959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1015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944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1104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983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1143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948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877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907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949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1202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970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883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991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1160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879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995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1219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887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997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890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970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907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944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879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1220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1015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1020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1083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884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991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1005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948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940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983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1221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895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1104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989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992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904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997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895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959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1016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1087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877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907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944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888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1143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948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973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706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1217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986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989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1222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1035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997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890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959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709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944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874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889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907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877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940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1004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1084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973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952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1003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891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898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948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879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904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997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907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1003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1223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944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890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879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877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970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986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884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995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1015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1204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1224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983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883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1212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949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1148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997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995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948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944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1143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891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1003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999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959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973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1112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1141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896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907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884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904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970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940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883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932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997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948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995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944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970</v>
      </c>
      <c r="D8999" s="61">
        <v>40708</v>
      </c>
      <c r="E8999" s="61">
        <v>11</v>
      </c>
      <c r="G8999" t="s">
        <v>1038</v>
      </c>
    </row>
    <row r="9000" spans="1:7" x14ac:dyDescent="0.2">
      <c r="A9000" s="60">
        <v>44321</v>
      </c>
      <c r="B9000" s="61">
        <v>44322</v>
      </c>
      <c r="C9000" s="61" t="s">
        <v>983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907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1049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973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949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1104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899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940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958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1007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913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884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898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970</v>
      </c>
      <c r="D9013" s="62">
        <f>VLOOKUP(Pag_Inicio_Corr_mas_casos[[#This Row],[Corregimiento]],Hoja3!$A$2:$D$676,4,0)</f>
        <v>91008</v>
      </c>
      <c r="E9013" s="61">
        <v>5</v>
      </c>
      <c r="G9013" t="s">
        <v>1225</v>
      </c>
    </row>
    <row r="9014" spans="1:7" x14ac:dyDescent="0.2">
      <c r="A9014" s="60">
        <v>44321</v>
      </c>
      <c r="B9014" s="61">
        <v>44322</v>
      </c>
      <c r="C9014" s="61" t="s">
        <v>1003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997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959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948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1003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992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879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940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1042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944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970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989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1016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1226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878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995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883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1007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986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1199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1004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997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959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983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948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876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1050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1199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940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1011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877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944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1006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949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1183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889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883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1224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874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1003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891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997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989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959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986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1004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898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907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983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1016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1015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970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995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709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944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969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874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940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958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1199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973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997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970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948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1223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959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1003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940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1049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876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949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907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1104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1084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983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1007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973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895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1227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879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959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1007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995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1035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949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940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876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997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888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1104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877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944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983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1141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946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928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1108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948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1228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907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997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983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874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877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948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970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879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1007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876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940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884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944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890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958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973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949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986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1112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883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1003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997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944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1036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879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1003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948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995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877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1229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940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890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983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1184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1138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1087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1230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898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888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1004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991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1004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1155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877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944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991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997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896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949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948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959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1022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983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995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874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876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970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875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1184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711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907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1004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997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948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983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1231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876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874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995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879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1175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944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898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655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940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958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949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778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1227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1087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1184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997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1004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876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983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948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946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944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959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898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877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940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1232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879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1233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1015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1199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1234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970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995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997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944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983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890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877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888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952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1199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949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973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1004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940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887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888</v>
      </c>
      <c r="D9226">
        <v>40607</v>
      </c>
      <c r="E9226" s="49">
        <v>6</v>
      </c>
      <c r="F9226" s="4" t="s">
        <v>985</v>
      </c>
    </row>
    <row r="9227" spans="1:6" x14ac:dyDescent="0.2">
      <c r="A9227" s="48">
        <v>44332</v>
      </c>
      <c r="B9227" s="49">
        <v>44333</v>
      </c>
      <c r="C9227" s="49" t="s">
        <v>874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970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879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959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1235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969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1004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907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948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995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959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1079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1183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940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910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1112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879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898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949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1143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1071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944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997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1141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983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1015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983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884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997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948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879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944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949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878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959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887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986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907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877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958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1004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929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874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1015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1007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988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997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983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948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973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876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877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879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885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1236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709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874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1143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952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955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888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988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1018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958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970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1016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948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876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997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949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879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983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745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959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907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944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884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995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1015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634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1095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1005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875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958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874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1208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997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948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983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879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877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949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883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890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1015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973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1143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876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874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944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1010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893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1003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907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1005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989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879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948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949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983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876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877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883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1005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959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935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956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890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997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958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1016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709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970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931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1107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887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948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997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877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983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944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878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879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949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1141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1199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956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876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940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970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890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959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880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995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874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1005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948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879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907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1186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1200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1015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1212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940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1087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1237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876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1201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1004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1005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983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944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942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1238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910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784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888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948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879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983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874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876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890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898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709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878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877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997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1015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1232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1010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940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949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1004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1189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1191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1239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948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877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876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879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983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883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1232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956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949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991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969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1082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958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874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885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929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1015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1240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884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948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983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876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877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879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1239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984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874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929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885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944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956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890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878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887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963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936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904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1196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989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948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1196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877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883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983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879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884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874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1239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876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984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949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929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944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904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991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940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907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1135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898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948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876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883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877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879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1239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956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959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878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1082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929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874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1196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1011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1143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969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885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889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983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996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801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948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884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876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874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1239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984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879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877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878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1010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882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929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1133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907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910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944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1241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959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709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948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995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983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876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984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904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1242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1239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1035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877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1143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1243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1244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973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895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874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991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958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884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949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948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876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983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879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877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940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984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949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995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874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878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958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929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1163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907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1031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1196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709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913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1011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948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983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879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877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874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876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878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940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884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949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929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984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904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956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991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948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874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983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876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877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879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884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958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949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929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984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991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1148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959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878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956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875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1239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1003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883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876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948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1239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879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949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1243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983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1245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877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709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997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884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878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991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907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1005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874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889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958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973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656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710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801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1246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991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949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890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874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879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984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884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956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887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929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1011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885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973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883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709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1247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1239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948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876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877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984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1245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907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991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956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973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879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883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983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949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709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1005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955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940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878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929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1248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1249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878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983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877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1011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874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744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1250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889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1196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984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991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884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949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1107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879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888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989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1243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948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959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1239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1251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1252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879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904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984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877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949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956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874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973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958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991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896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883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929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878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969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948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877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949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876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983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879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991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884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929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878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1239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874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883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956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888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958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1005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973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907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1245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948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879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884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876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883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877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983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949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929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959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956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878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874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1005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1011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958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888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709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889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875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1245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948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876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983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958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879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884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959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1005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874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991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709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973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969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877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883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875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949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885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890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1245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948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876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983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958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879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884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959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1005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874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991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709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973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969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877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883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875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949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885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890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877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876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991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874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948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890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709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958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879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949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878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883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1005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983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940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956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959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969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884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885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959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877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949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709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983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956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966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874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991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880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948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929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893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1012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890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891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958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898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884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904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948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904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877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875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983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879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874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997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949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942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898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876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973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878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1005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969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890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958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885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883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1253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634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637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641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1254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667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631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1255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710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1099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628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1256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624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777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830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1257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662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622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709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1258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1242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948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949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942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983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877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709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884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879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896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958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943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991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883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973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880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966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997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959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876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948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877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949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904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991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709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876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983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958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890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956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884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1005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885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875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952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878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883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1142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959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879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948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942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983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1005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1011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877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904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969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958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885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876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709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991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956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949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875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959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884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955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996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876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948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877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983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1142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952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928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709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884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878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883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949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959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875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936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997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991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942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904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949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876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1142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948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888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983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890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991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877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904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955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1011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1005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887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973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874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883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959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975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884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948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983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876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884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949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942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1259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1260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904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709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877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885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956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875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874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959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883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879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894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1005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876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983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952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877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879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948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959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875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973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1142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884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997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878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885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883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709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890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896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991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949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949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948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991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877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876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879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983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1005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973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929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1260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884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956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904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898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942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878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709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955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888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44">
        <v>44372</v>
      </c>
      <c r="B10008" s="216">
        <v>44372</v>
      </c>
      <c r="C10008" s="42" t="s">
        <v>628</v>
      </c>
      <c r="D10008" s="184">
        <f>VLOOKUP(Pag_Inicio_Corr_mas_casos[[#This Row],[Corregimiento]],Hoja3!$A$2:$D$676,4,0)</f>
        <v>80819</v>
      </c>
      <c r="E10008" s="42">
        <v>32</v>
      </c>
    </row>
    <row r="10009" spans="1:5" x14ac:dyDescent="0.2">
      <c r="A10009" s="44">
        <v>44372</v>
      </c>
      <c r="B10009" s="216">
        <v>44372</v>
      </c>
      <c r="C10009" s="42" t="s">
        <v>948</v>
      </c>
      <c r="D10009" s="184">
        <f>VLOOKUP(Pag_Inicio_Corr_mas_casos[[#This Row],[Corregimiento]],Hoja3!$A$2:$D$676,4,0)</f>
        <v>80809</v>
      </c>
      <c r="E10009" s="42">
        <v>32</v>
      </c>
    </row>
    <row r="10010" spans="1:5" x14ac:dyDescent="0.2">
      <c r="A10010" s="44">
        <v>44372</v>
      </c>
      <c r="B10010" s="216">
        <v>44372</v>
      </c>
      <c r="C10010" s="42" t="s">
        <v>959</v>
      </c>
      <c r="D10010" s="184">
        <f>VLOOKUP(Pag_Inicio_Corr_mas_casos[[#This Row],[Corregimiento]],Hoja3!$A$2:$D$676,4,0)</f>
        <v>91001</v>
      </c>
      <c r="E10010" s="42">
        <v>27</v>
      </c>
    </row>
    <row r="10011" spans="1:5" x14ac:dyDescent="0.2">
      <c r="A10011" s="44">
        <v>44372</v>
      </c>
      <c r="B10011" s="216">
        <v>44372</v>
      </c>
      <c r="C10011" s="42" t="s">
        <v>973</v>
      </c>
      <c r="D10011" s="184">
        <f>VLOOKUP(Pag_Inicio_Corr_mas_casos[[#This Row],[Corregimiento]],Hoja3!$A$2:$D$676,4,0)</f>
        <v>130106</v>
      </c>
      <c r="E10011" s="42">
        <v>26</v>
      </c>
    </row>
    <row r="10012" spans="1:5" x14ac:dyDescent="0.2">
      <c r="A10012" s="44">
        <v>44372</v>
      </c>
      <c r="B10012" s="216">
        <v>44372</v>
      </c>
      <c r="C10012" s="42" t="s">
        <v>975</v>
      </c>
      <c r="D10012" s="184">
        <f>VLOOKUP(Pag_Inicio_Corr_mas_casos[[#This Row],[Corregimiento]],Hoja3!$A$2:$D$676,4,0)</f>
        <v>130108</v>
      </c>
      <c r="E10012" s="42">
        <v>26</v>
      </c>
    </row>
    <row r="10013" spans="1:5" x14ac:dyDescent="0.2">
      <c r="A10013" s="44">
        <v>44372</v>
      </c>
      <c r="B10013" s="216">
        <v>44372</v>
      </c>
      <c r="C10013" s="42" t="s">
        <v>883</v>
      </c>
      <c r="D10013" s="184">
        <f>VLOOKUP(Pag_Inicio_Corr_mas_casos[[#This Row],[Corregimiento]],Hoja3!$A$2:$D$676,4,0)</f>
        <v>80814</v>
      </c>
      <c r="E10013" s="42">
        <v>23</v>
      </c>
    </row>
    <row r="10014" spans="1:5" x14ac:dyDescent="0.2">
      <c r="A10014" s="44">
        <v>44372</v>
      </c>
      <c r="B10014" s="216">
        <v>44372</v>
      </c>
      <c r="C10014" s="42" t="s">
        <v>991</v>
      </c>
      <c r="D10014" s="184">
        <f>VLOOKUP(Pag_Inicio_Corr_mas_casos[[#This Row],[Corregimiento]],Hoja3!$A$2:$D$676,4,0)</f>
        <v>130102</v>
      </c>
      <c r="E10014" s="42">
        <v>23</v>
      </c>
    </row>
    <row r="10015" spans="1:5" x14ac:dyDescent="0.2">
      <c r="A10015" s="44">
        <v>44372</v>
      </c>
      <c r="B10015" s="216">
        <v>44372</v>
      </c>
      <c r="C10015" s="42" t="s">
        <v>890</v>
      </c>
      <c r="D10015" s="184">
        <f>VLOOKUP(Pag_Inicio_Corr_mas_casos[[#This Row],[Corregimiento]],Hoja3!$A$2:$D$676,4,0)</f>
        <v>80817</v>
      </c>
      <c r="E10015" s="42">
        <v>22</v>
      </c>
    </row>
    <row r="10016" spans="1:5" x14ac:dyDescent="0.2">
      <c r="A10016" s="44">
        <v>44372</v>
      </c>
      <c r="B10016" s="216">
        <v>44372</v>
      </c>
      <c r="C10016" s="42" t="s">
        <v>936</v>
      </c>
      <c r="D10016" s="184">
        <f>VLOOKUP(Pag_Inicio_Corr_mas_casos[[#This Row],[Corregimiento]],Hoja3!$A$2:$D$676,4,0)</f>
        <v>60104</v>
      </c>
      <c r="E10016" s="42">
        <v>22</v>
      </c>
    </row>
    <row r="10017" spans="1:5" x14ac:dyDescent="0.2">
      <c r="A10017" s="44">
        <v>44372</v>
      </c>
      <c r="B10017" s="216">
        <v>44372</v>
      </c>
      <c r="C10017" s="42" t="s">
        <v>876</v>
      </c>
      <c r="D10017" s="184">
        <f>VLOOKUP(Pag_Inicio_Corr_mas_casos[[#This Row],[Corregimiento]],Hoja3!$A$2:$D$676,4,0)</f>
        <v>81009</v>
      </c>
      <c r="E10017" s="42">
        <v>20</v>
      </c>
    </row>
    <row r="10018" spans="1:5" x14ac:dyDescent="0.2">
      <c r="A10018" s="44">
        <v>44372</v>
      </c>
      <c r="B10018" s="216">
        <v>44372</v>
      </c>
      <c r="C10018" s="42" t="s">
        <v>1005</v>
      </c>
      <c r="D10018" s="184">
        <f>VLOOKUP(Pag_Inicio_Corr_mas_casos[[#This Row],[Corregimiento]],Hoja3!$A$2:$D$676,4,0)</f>
        <v>130101</v>
      </c>
      <c r="E10018" s="42">
        <v>19</v>
      </c>
    </row>
    <row r="10019" spans="1:5" x14ac:dyDescent="0.2">
      <c r="A10019" s="44">
        <v>44372</v>
      </c>
      <c r="B10019" s="216">
        <v>44372</v>
      </c>
      <c r="C10019" s="42" t="s">
        <v>952</v>
      </c>
      <c r="D10019" s="184">
        <f>VLOOKUP(Pag_Inicio_Corr_mas_casos[[#This Row],[Corregimiento]],Hoja3!$A$2:$D$676,4,0)</f>
        <v>130702</v>
      </c>
      <c r="E10019" s="42">
        <v>19</v>
      </c>
    </row>
    <row r="10020" spans="1:5" x14ac:dyDescent="0.2">
      <c r="A10020" s="44">
        <v>44372</v>
      </c>
      <c r="B10020" s="216">
        <v>44372</v>
      </c>
      <c r="C10020" s="42" t="s">
        <v>709</v>
      </c>
      <c r="D10020" s="184">
        <f>VLOOKUP(Pag_Inicio_Corr_mas_casos[[#This Row],[Corregimiento]],Hoja3!$A$2:$D$676,4,0)</f>
        <v>80821</v>
      </c>
      <c r="E10020" s="42">
        <v>17</v>
      </c>
    </row>
    <row r="10021" spans="1:5" x14ac:dyDescent="0.2">
      <c r="A10021" s="44">
        <v>44372</v>
      </c>
      <c r="B10021" s="216">
        <v>44372</v>
      </c>
      <c r="C10021" s="42" t="s">
        <v>874</v>
      </c>
      <c r="D10021" s="184">
        <f>VLOOKUP(Pag_Inicio_Corr_mas_casos[[#This Row],[Corregimiento]],Hoja3!$A$2:$D$676,4,0)</f>
        <v>80810</v>
      </c>
      <c r="E10021" s="42">
        <v>17</v>
      </c>
    </row>
    <row r="10022" spans="1:5" x14ac:dyDescent="0.2">
      <c r="A10022" s="44">
        <v>44372</v>
      </c>
      <c r="B10022" s="216">
        <v>44372</v>
      </c>
      <c r="C10022" s="42" t="s">
        <v>662</v>
      </c>
      <c r="D10022" s="184">
        <f>VLOOKUP(Pag_Inicio_Corr_mas_casos[[#This Row],[Corregimiento]],Hoja3!$A$2:$D$676,4,0)</f>
        <v>30104</v>
      </c>
      <c r="E10022" s="42">
        <v>17</v>
      </c>
    </row>
    <row r="10023" spans="1:5" x14ac:dyDescent="0.2">
      <c r="A10023" s="44">
        <v>44372</v>
      </c>
      <c r="B10023" s="216">
        <v>44372</v>
      </c>
      <c r="C10023" s="42" t="s">
        <v>877</v>
      </c>
      <c r="D10023" s="184">
        <f>VLOOKUP(Pag_Inicio_Corr_mas_casos[[#This Row],[Corregimiento]],Hoja3!$A$2:$D$676,4,0)</f>
        <v>80806</v>
      </c>
      <c r="E10023" s="42">
        <v>17</v>
      </c>
    </row>
    <row r="10024" spans="1:5" x14ac:dyDescent="0.2">
      <c r="A10024" s="44">
        <v>44372</v>
      </c>
      <c r="B10024" s="216">
        <v>44372</v>
      </c>
      <c r="C10024" s="42" t="s">
        <v>942</v>
      </c>
      <c r="D10024" s="184">
        <f>VLOOKUP(Pag_Inicio_Corr_mas_casos[[#This Row],[Corregimiento]],Hoja3!$A$2:$D$676,4,0)</f>
        <v>60103</v>
      </c>
      <c r="E10024" s="42">
        <v>17</v>
      </c>
    </row>
    <row r="10025" spans="1:5" x14ac:dyDescent="0.2">
      <c r="A10025" s="44">
        <v>44372</v>
      </c>
      <c r="B10025" s="216">
        <v>44372</v>
      </c>
      <c r="C10025" s="42" t="s">
        <v>894</v>
      </c>
      <c r="D10025" s="184">
        <f>VLOOKUP(Pag_Inicio_Corr_mas_casos[[#This Row],[Corregimiento]],Hoja3!$A$2:$D$676,4,0)</f>
        <v>130716</v>
      </c>
      <c r="E10025" s="42">
        <v>16</v>
      </c>
    </row>
    <row r="10026" spans="1:5" x14ac:dyDescent="0.2">
      <c r="A10026" s="44">
        <v>44372</v>
      </c>
      <c r="B10026" s="216">
        <v>44372</v>
      </c>
      <c r="C10026" s="42" t="s">
        <v>650</v>
      </c>
      <c r="D10026" s="184">
        <f>VLOOKUP(Pag_Inicio_Corr_mas_casos[[#This Row],[Corregimiento]],Hoja3!$A$2:$D$676,4,0)</f>
        <v>130708</v>
      </c>
      <c r="E10026" s="42">
        <v>16</v>
      </c>
    </row>
    <row r="10027" spans="1:5" x14ac:dyDescent="0.2">
      <c r="A10027" s="44">
        <v>44372</v>
      </c>
      <c r="B10027" s="216">
        <v>44372</v>
      </c>
      <c r="C10027" s="42" t="s">
        <v>875</v>
      </c>
      <c r="D10027" s="184">
        <f>VLOOKUP(Pag_Inicio_Corr_mas_casos[[#This Row],[Corregimiento]],Hoja3!$A$2:$D$676,4,0)</f>
        <v>130717</v>
      </c>
      <c r="E10027" s="42">
        <v>15</v>
      </c>
    </row>
    <row r="10028" spans="1:5" x14ac:dyDescent="0.2">
      <c r="A10028" s="48">
        <v>44373</v>
      </c>
      <c r="B10028" s="217">
        <v>44373</v>
      </c>
      <c r="C10028" s="49" t="s">
        <v>948</v>
      </c>
      <c r="D10028" s="190">
        <f>VLOOKUP(Pag_Inicio_Corr_mas_casos[[#This Row],[Corregimiento]],Hoja3!$A$2:$D$676,4,0)</f>
        <v>80809</v>
      </c>
      <c r="E10028" s="49">
        <v>32</v>
      </c>
    </row>
    <row r="10029" spans="1:5" x14ac:dyDescent="0.2">
      <c r="A10029" s="48">
        <v>44373</v>
      </c>
      <c r="B10029" s="217">
        <v>44373</v>
      </c>
      <c r="C10029" s="49" t="s">
        <v>877</v>
      </c>
      <c r="D10029" s="190">
        <f>VLOOKUP(Pag_Inicio_Corr_mas_casos[[#This Row],[Corregimiento]],Hoja3!$A$2:$D$676,4,0)</f>
        <v>80806</v>
      </c>
      <c r="E10029" s="49">
        <v>27</v>
      </c>
    </row>
    <row r="10030" spans="1:5" x14ac:dyDescent="0.2">
      <c r="A10030" s="48">
        <v>44373</v>
      </c>
      <c r="B10030" s="217">
        <v>44373</v>
      </c>
      <c r="C10030" s="49" t="s">
        <v>959</v>
      </c>
      <c r="D10030" s="190">
        <f>VLOOKUP(Pag_Inicio_Corr_mas_casos[[#This Row],[Corregimiento]],Hoja3!$A$2:$D$676,4,0)</f>
        <v>91001</v>
      </c>
      <c r="E10030" s="49">
        <v>26</v>
      </c>
    </row>
    <row r="10031" spans="1:5" x14ac:dyDescent="0.2">
      <c r="A10031" s="48">
        <v>44373</v>
      </c>
      <c r="B10031" s="217">
        <v>44373</v>
      </c>
      <c r="C10031" s="49" t="s">
        <v>881</v>
      </c>
      <c r="D10031" s="190">
        <f>VLOOKUP(Pag_Inicio_Corr_mas_casos[[#This Row],[Corregimiento]],Hoja3!$A$2:$D$676,4,0)</f>
        <v>130708</v>
      </c>
      <c r="E10031" s="49">
        <v>24</v>
      </c>
    </row>
    <row r="10032" spans="1:5" x14ac:dyDescent="0.2">
      <c r="A10032" s="48">
        <v>44373</v>
      </c>
      <c r="B10032" s="217">
        <v>44373</v>
      </c>
      <c r="C10032" s="49" t="s">
        <v>1005</v>
      </c>
      <c r="D10032" s="190">
        <f>VLOOKUP(Pag_Inicio_Corr_mas_casos[[#This Row],[Corregimiento]],Hoja3!$A$2:$D$676,4,0)</f>
        <v>130101</v>
      </c>
      <c r="E10032" s="49">
        <v>21</v>
      </c>
    </row>
    <row r="10033" spans="1:5" x14ac:dyDescent="0.2">
      <c r="A10033" s="48">
        <v>44373</v>
      </c>
      <c r="B10033" s="217">
        <v>44373</v>
      </c>
      <c r="C10033" s="49" t="s">
        <v>942</v>
      </c>
      <c r="D10033" s="190">
        <f>VLOOKUP(Pag_Inicio_Corr_mas_casos[[#This Row],[Corregimiento]],Hoja3!$A$2:$D$676,4,0)</f>
        <v>60103</v>
      </c>
      <c r="E10033" s="49">
        <v>20</v>
      </c>
    </row>
    <row r="10034" spans="1:5" x14ac:dyDescent="0.2">
      <c r="A10034" s="48">
        <v>44373</v>
      </c>
      <c r="B10034" s="217">
        <v>44373</v>
      </c>
      <c r="C10034" s="49" t="s">
        <v>928</v>
      </c>
      <c r="D10034" s="190">
        <f>VLOOKUP(Pag_Inicio_Corr_mas_casos[[#This Row],[Corregimiento]],Hoja3!$A$2:$D$676,4,0)</f>
        <v>130706</v>
      </c>
      <c r="E10034" s="49">
        <v>18</v>
      </c>
    </row>
    <row r="10035" spans="1:5" x14ac:dyDescent="0.2">
      <c r="A10035" s="48">
        <v>44373</v>
      </c>
      <c r="B10035" s="217">
        <v>44373</v>
      </c>
      <c r="C10035" s="49" t="s">
        <v>896</v>
      </c>
      <c r="D10035" s="190">
        <f>VLOOKUP(Pag_Inicio_Corr_mas_casos[[#This Row],[Corregimiento]],Hoja3!$A$2:$D$676,4,0)</f>
        <v>130701</v>
      </c>
      <c r="E10035" s="49">
        <v>17</v>
      </c>
    </row>
    <row r="10036" spans="1:5" x14ac:dyDescent="0.2">
      <c r="A10036" s="48">
        <v>44373</v>
      </c>
      <c r="B10036" s="217">
        <v>44373</v>
      </c>
      <c r="C10036" s="49" t="s">
        <v>983</v>
      </c>
      <c r="D10036" s="190">
        <f>VLOOKUP(Pag_Inicio_Corr_mas_casos[[#This Row],[Corregimiento]],Hoja3!$A$2:$D$676,4,0)</f>
        <v>80812</v>
      </c>
      <c r="E10036" s="49">
        <v>17</v>
      </c>
    </row>
    <row r="10037" spans="1:5" x14ac:dyDescent="0.2">
      <c r="A10037" s="48">
        <v>44373</v>
      </c>
      <c r="B10037" s="217">
        <v>44373</v>
      </c>
      <c r="C10037" s="49" t="s">
        <v>709</v>
      </c>
      <c r="D10037" s="190">
        <f>VLOOKUP(Pag_Inicio_Corr_mas_casos[[#This Row],[Corregimiento]],Hoja3!$A$2:$D$676,4,0)</f>
        <v>80821</v>
      </c>
      <c r="E10037" s="49">
        <v>16</v>
      </c>
    </row>
    <row r="10038" spans="1:5" x14ac:dyDescent="0.2">
      <c r="A10038" s="48">
        <v>44373</v>
      </c>
      <c r="B10038" s="217">
        <v>44373</v>
      </c>
      <c r="C10038" s="49" t="s">
        <v>884</v>
      </c>
      <c r="D10038" s="190">
        <f>VLOOKUP(Pag_Inicio_Corr_mas_casos[[#This Row],[Corregimiento]],Hoja3!$A$2:$D$676,4,0)</f>
        <v>80826</v>
      </c>
      <c r="E10038" s="49">
        <v>16</v>
      </c>
    </row>
    <row r="10039" spans="1:5" x14ac:dyDescent="0.2">
      <c r="A10039" s="48">
        <v>44373</v>
      </c>
      <c r="B10039" s="217">
        <v>44373</v>
      </c>
      <c r="C10039" s="49" t="s">
        <v>997</v>
      </c>
      <c r="D10039" s="190">
        <f>VLOOKUP(Pag_Inicio_Corr_mas_casos[[#This Row],[Corregimiento]],Hoja3!$A$2:$D$676,4,0)</f>
        <v>40601</v>
      </c>
      <c r="E10039" s="49">
        <v>16</v>
      </c>
    </row>
    <row r="10040" spans="1:5" x14ac:dyDescent="0.2">
      <c r="A10040" s="48">
        <v>44373</v>
      </c>
      <c r="B10040" s="217">
        <v>44373</v>
      </c>
      <c r="C10040" s="49" t="s">
        <v>878</v>
      </c>
      <c r="D10040" s="190">
        <f>VLOOKUP(Pag_Inicio_Corr_mas_casos[[#This Row],[Corregimiento]],Hoja3!$A$2:$D$676,4,0)</f>
        <v>80823</v>
      </c>
      <c r="E10040" s="49">
        <v>16</v>
      </c>
    </row>
    <row r="10041" spans="1:5" x14ac:dyDescent="0.2">
      <c r="A10041" s="48">
        <v>44373</v>
      </c>
      <c r="B10041" s="217">
        <v>44373</v>
      </c>
      <c r="C10041" s="49" t="s">
        <v>898</v>
      </c>
      <c r="D10041" s="190">
        <f>VLOOKUP(Pag_Inicio_Corr_mas_casos[[#This Row],[Corregimiento]],Hoja3!$A$2:$D$676,4,0)</f>
        <v>20601</v>
      </c>
      <c r="E10041" s="49">
        <v>14</v>
      </c>
    </row>
    <row r="10042" spans="1:5" x14ac:dyDescent="0.2">
      <c r="A10042" s="48">
        <v>44373</v>
      </c>
      <c r="B10042" s="217">
        <v>44373</v>
      </c>
      <c r="C10042" s="49" t="s">
        <v>936</v>
      </c>
      <c r="D10042" s="190">
        <f>VLOOKUP(Pag_Inicio_Corr_mas_casos[[#This Row],[Corregimiento]],Hoja3!$A$2:$D$676,4,0)</f>
        <v>60104</v>
      </c>
      <c r="E10042" s="49">
        <v>14</v>
      </c>
    </row>
    <row r="10043" spans="1:5" x14ac:dyDescent="0.2">
      <c r="A10043" s="48">
        <v>44373</v>
      </c>
      <c r="B10043" s="217">
        <v>44373</v>
      </c>
      <c r="C10043" s="49" t="s">
        <v>876</v>
      </c>
      <c r="D10043" s="190">
        <f>VLOOKUP(Pag_Inicio_Corr_mas_casos[[#This Row],[Corregimiento]],Hoja3!$A$2:$D$676,4,0)</f>
        <v>81009</v>
      </c>
      <c r="E10043" s="49">
        <v>14</v>
      </c>
    </row>
    <row r="10044" spans="1:5" x14ac:dyDescent="0.2">
      <c r="A10044" s="48">
        <v>44373</v>
      </c>
      <c r="B10044" s="217">
        <v>44373</v>
      </c>
      <c r="C10044" s="49" t="s">
        <v>1039</v>
      </c>
      <c r="D10044" s="190">
        <f>VLOOKUP(Pag_Inicio_Corr_mas_casos[[#This Row],[Corregimiento]],Hoja3!$A$2:$D$676,4,0)</f>
        <v>60601</v>
      </c>
      <c r="E10044" s="49">
        <v>14</v>
      </c>
    </row>
    <row r="10045" spans="1:5" x14ac:dyDescent="0.2">
      <c r="A10045" s="48">
        <v>44373</v>
      </c>
      <c r="B10045" s="217">
        <v>44373</v>
      </c>
      <c r="C10045" s="49" t="s">
        <v>879</v>
      </c>
      <c r="D10045" s="190">
        <f>VLOOKUP(Pag_Inicio_Corr_mas_casos[[#This Row],[Corregimiento]],Hoja3!$A$2:$D$676,4,0)</f>
        <v>80807</v>
      </c>
      <c r="E10045" s="49">
        <v>14</v>
      </c>
    </row>
    <row r="10046" spans="1:5" x14ac:dyDescent="0.2">
      <c r="A10046" s="48">
        <v>44373</v>
      </c>
      <c r="B10046" s="217">
        <v>44373</v>
      </c>
      <c r="C10046" s="49" t="s">
        <v>889</v>
      </c>
      <c r="D10046" s="190">
        <f>VLOOKUP(Pag_Inicio_Corr_mas_casos[[#This Row],[Corregimiento]],Hoja3!$A$2:$D$676,4,0)</f>
        <v>80820</v>
      </c>
      <c r="E10046" s="49">
        <v>14</v>
      </c>
    </row>
    <row r="10047" spans="1:5" x14ac:dyDescent="0.2">
      <c r="A10047" s="48">
        <v>44373</v>
      </c>
      <c r="B10047" s="217">
        <v>44373</v>
      </c>
      <c r="C10047" s="49" t="s">
        <v>894</v>
      </c>
      <c r="D10047" s="190">
        <f>VLOOKUP(Pag_Inicio_Corr_mas_casos[[#This Row],[Corregimiento]],Hoja3!$A$2:$D$676,4,0)</f>
        <v>130716</v>
      </c>
      <c r="E10047" s="49">
        <v>13</v>
      </c>
    </row>
    <row r="10048" spans="1:5" x14ac:dyDescent="0.2">
      <c r="A10048" s="51">
        <v>44374</v>
      </c>
      <c r="B10048" s="218">
        <v>44374</v>
      </c>
      <c r="C10048" s="52" t="s">
        <v>876</v>
      </c>
      <c r="D10048" s="219">
        <f>VLOOKUP(Pag_Inicio_Corr_mas_casos[[#This Row],[Corregimiento]],Hoja3!$A$2:$D$676,4,0)</f>
        <v>81009</v>
      </c>
      <c r="E10048" s="52">
        <v>25</v>
      </c>
    </row>
    <row r="10049" spans="1:5" x14ac:dyDescent="0.2">
      <c r="A10049" s="51">
        <v>44374</v>
      </c>
      <c r="B10049" s="218">
        <v>44374</v>
      </c>
      <c r="C10049" s="52" t="s">
        <v>882</v>
      </c>
      <c r="D10049" s="219">
        <f>VLOOKUP(Pag_Inicio_Corr_mas_casos[[#This Row],[Corregimiento]],Hoja3!$A$2:$D$676,4,0)</f>
        <v>81007</v>
      </c>
      <c r="E10049" s="52">
        <v>23</v>
      </c>
    </row>
    <row r="10050" spans="1:5" x14ac:dyDescent="0.2">
      <c r="A10050" s="51">
        <v>44374</v>
      </c>
      <c r="B10050" s="218">
        <v>44374</v>
      </c>
      <c r="C10050" s="52" t="s">
        <v>991</v>
      </c>
      <c r="D10050" s="219">
        <f>VLOOKUP(Pag_Inicio_Corr_mas_casos[[#This Row],[Corregimiento]],Hoja3!$A$2:$D$676,4,0)</f>
        <v>130102</v>
      </c>
      <c r="E10050" s="52">
        <v>20</v>
      </c>
    </row>
    <row r="10051" spans="1:5" x14ac:dyDescent="0.2">
      <c r="A10051" s="51">
        <v>44374</v>
      </c>
      <c r="B10051" s="218">
        <v>44374</v>
      </c>
      <c r="C10051" s="52" t="s">
        <v>874</v>
      </c>
      <c r="D10051" s="219">
        <f>VLOOKUP(Pag_Inicio_Corr_mas_casos[[#This Row],[Corregimiento]],Hoja3!$A$2:$D$676,4,0)</f>
        <v>80810</v>
      </c>
      <c r="E10051" s="52">
        <v>19</v>
      </c>
    </row>
    <row r="10052" spans="1:5" x14ac:dyDescent="0.2">
      <c r="A10052" s="51">
        <v>44374</v>
      </c>
      <c r="B10052" s="218">
        <v>44374</v>
      </c>
      <c r="C10052" s="52" t="s">
        <v>948</v>
      </c>
      <c r="D10052" s="219">
        <f>VLOOKUP(Pag_Inicio_Corr_mas_casos[[#This Row],[Corregimiento]],Hoja3!$A$2:$D$676,4,0)</f>
        <v>80809</v>
      </c>
      <c r="E10052" s="52">
        <v>19</v>
      </c>
    </row>
    <row r="10053" spans="1:5" x14ac:dyDescent="0.2">
      <c r="A10053" s="51">
        <v>44374</v>
      </c>
      <c r="B10053" s="218">
        <v>44374</v>
      </c>
      <c r="C10053" s="52" t="s">
        <v>997</v>
      </c>
      <c r="D10053" s="219">
        <f>VLOOKUP(Pag_Inicio_Corr_mas_casos[[#This Row],[Corregimiento]],Hoja3!$A$2:$D$676,4,0)</f>
        <v>40601</v>
      </c>
      <c r="E10053" s="52">
        <v>18</v>
      </c>
    </row>
    <row r="10054" spans="1:5" x14ac:dyDescent="0.2">
      <c r="A10054" s="51">
        <v>44374</v>
      </c>
      <c r="B10054" s="218">
        <v>44374</v>
      </c>
      <c r="C10054" s="52" t="s">
        <v>877</v>
      </c>
      <c r="D10054" s="219">
        <f>VLOOKUP(Pag_Inicio_Corr_mas_casos[[#This Row],[Corregimiento]],Hoja3!$A$2:$D$676,4,0)</f>
        <v>80806</v>
      </c>
      <c r="E10054" s="52">
        <v>16</v>
      </c>
    </row>
    <row r="10055" spans="1:5" x14ac:dyDescent="0.2">
      <c r="A10055" s="51">
        <v>44374</v>
      </c>
      <c r="B10055" s="218">
        <v>44374</v>
      </c>
      <c r="C10055" s="52" t="s">
        <v>942</v>
      </c>
      <c r="D10055" s="219">
        <f>VLOOKUP(Pag_Inicio_Corr_mas_casos[[#This Row],[Corregimiento]],Hoja3!$A$2:$D$676,4,0)</f>
        <v>60103</v>
      </c>
      <c r="E10055" s="52">
        <v>14</v>
      </c>
    </row>
    <row r="10056" spans="1:5" x14ac:dyDescent="0.2">
      <c r="A10056" s="51">
        <v>44374</v>
      </c>
      <c r="B10056" s="218">
        <v>44374</v>
      </c>
      <c r="C10056" s="52" t="s">
        <v>887</v>
      </c>
      <c r="D10056" s="219">
        <f>VLOOKUP(Pag_Inicio_Corr_mas_casos[[#This Row],[Corregimiento]],Hoja3!$A$2:$D$676,4,0)</f>
        <v>130107</v>
      </c>
      <c r="E10056" s="52">
        <v>13</v>
      </c>
    </row>
    <row r="10057" spans="1:5" x14ac:dyDescent="0.2">
      <c r="A10057" s="51">
        <v>44374</v>
      </c>
      <c r="B10057" s="218">
        <v>44374</v>
      </c>
      <c r="C10057" s="52" t="s">
        <v>964</v>
      </c>
      <c r="D10057" s="219">
        <f>VLOOKUP(Pag_Inicio_Corr_mas_casos[[#This Row],[Corregimiento]],Hoja3!$A$2:$D$676,4,0)</f>
        <v>30103</v>
      </c>
      <c r="E10057" s="52">
        <v>13</v>
      </c>
    </row>
    <row r="10058" spans="1:5" x14ac:dyDescent="0.2">
      <c r="A10058" s="51">
        <v>44374</v>
      </c>
      <c r="B10058" s="218">
        <v>44374</v>
      </c>
      <c r="C10058" s="52" t="s">
        <v>1260</v>
      </c>
      <c r="D10058" s="219">
        <f>VLOOKUP(Pag_Inicio_Corr_mas_casos[[#This Row],[Corregimiento]],Hoja3!$A$2:$D$676,4,0)</f>
        <v>81003</v>
      </c>
      <c r="E10058" s="52">
        <v>13</v>
      </c>
    </row>
    <row r="10059" spans="1:5" x14ac:dyDescent="0.2">
      <c r="A10059" s="51">
        <v>44374</v>
      </c>
      <c r="B10059" s="218">
        <v>44374</v>
      </c>
      <c r="C10059" s="52" t="s">
        <v>949</v>
      </c>
      <c r="D10059" s="219">
        <f>VLOOKUP(Pag_Inicio_Corr_mas_casos[[#This Row],[Corregimiento]],Hoja3!$A$2:$D$676,4,0)</f>
        <v>80819</v>
      </c>
      <c r="E10059" s="52">
        <v>12</v>
      </c>
    </row>
    <row r="10060" spans="1:5" x14ac:dyDescent="0.2">
      <c r="A10060" s="51">
        <v>44374</v>
      </c>
      <c r="B10060" s="218">
        <v>44374</v>
      </c>
      <c r="C10060" s="52" t="s">
        <v>956</v>
      </c>
      <c r="D10060" s="219">
        <f>VLOOKUP(Pag_Inicio_Corr_mas_casos[[#This Row],[Corregimiento]],Hoja3!$A$2:$D$676,4,0)</f>
        <v>81001</v>
      </c>
      <c r="E10060" s="52">
        <v>12</v>
      </c>
    </row>
    <row r="10061" spans="1:5" x14ac:dyDescent="0.2">
      <c r="A10061" s="51">
        <v>44374</v>
      </c>
      <c r="B10061" s="218">
        <v>44374</v>
      </c>
      <c r="C10061" s="52" t="s">
        <v>1005</v>
      </c>
      <c r="D10061" s="219">
        <f>VLOOKUP(Pag_Inicio_Corr_mas_casos[[#This Row],[Corregimiento]],Hoja3!$A$2:$D$676,4,0)</f>
        <v>130101</v>
      </c>
      <c r="E10061" s="52">
        <v>11</v>
      </c>
    </row>
    <row r="10062" spans="1:5" x14ac:dyDescent="0.2">
      <c r="A10062" s="51">
        <v>44374</v>
      </c>
      <c r="B10062" s="218">
        <v>44374</v>
      </c>
      <c r="C10062" s="52" t="s">
        <v>970</v>
      </c>
      <c r="D10062" s="219">
        <f>VLOOKUP(Pag_Inicio_Corr_mas_casos[[#This Row],[Corregimiento]],Hoja3!$A$2:$D$676,4,0)</f>
        <v>91008</v>
      </c>
      <c r="E10062" s="52">
        <v>11</v>
      </c>
    </row>
    <row r="10063" spans="1:5" x14ac:dyDescent="0.2">
      <c r="A10063" s="51">
        <v>44374</v>
      </c>
      <c r="B10063" s="218">
        <v>44374</v>
      </c>
      <c r="C10063" s="52" t="s">
        <v>966</v>
      </c>
      <c r="D10063" s="219">
        <f>VLOOKUP(Pag_Inicio_Corr_mas_casos[[#This Row],[Corregimiento]],Hoja3!$A$2:$D$676,4,0)</f>
        <v>20609</v>
      </c>
      <c r="E10063" s="52">
        <v>11</v>
      </c>
    </row>
    <row r="10064" spans="1:5" x14ac:dyDescent="0.2">
      <c r="A10064" s="51">
        <v>44374</v>
      </c>
      <c r="B10064" s="218">
        <v>44374</v>
      </c>
      <c r="C10064" s="52" t="s">
        <v>969</v>
      </c>
      <c r="D10064" s="219">
        <f>VLOOKUP(Pag_Inicio_Corr_mas_casos[[#This Row],[Corregimiento]],Hoja3!$A$2:$D$676,4,0)</f>
        <v>30104</v>
      </c>
      <c r="E10064" s="52">
        <v>10</v>
      </c>
    </row>
    <row r="10065" spans="1:5" x14ac:dyDescent="0.2">
      <c r="A10065" s="51">
        <v>44374</v>
      </c>
      <c r="B10065" s="218">
        <v>44374</v>
      </c>
      <c r="C10065" s="52" t="s">
        <v>894</v>
      </c>
      <c r="D10065" s="219">
        <f>VLOOKUP(Pag_Inicio_Corr_mas_casos[[#This Row],[Corregimiento]],Hoja3!$A$2:$D$676,4,0)</f>
        <v>130716</v>
      </c>
      <c r="E10065" s="52">
        <v>10</v>
      </c>
    </row>
    <row r="10066" spans="1:5" x14ac:dyDescent="0.2">
      <c r="A10066" s="51">
        <v>44374</v>
      </c>
      <c r="B10066" s="218">
        <v>44374</v>
      </c>
      <c r="C10066" s="52" t="s">
        <v>936</v>
      </c>
      <c r="D10066" s="219">
        <f>VLOOKUP(Pag_Inicio_Corr_mas_casos[[#This Row],[Corregimiento]],Hoja3!$A$2:$D$676,4,0)</f>
        <v>60104</v>
      </c>
      <c r="E10066" s="52">
        <v>10</v>
      </c>
    </row>
    <row r="10067" spans="1:5" x14ac:dyDescent="0.2">
      <c r="A10067" s="51">
        <v>44374</v>
      </c>
      <c r="B10067" s="218">
        <v>44374</v>
      </c>
      <c r="C10067" s="52" t="s">
        <v>879</v>
      </c>
      <c r="D10067" s="219">
        <f>VLOOKUP(Pag_Inicio_Corr_mas_casos[[#This Row],[Corregimiento]],Hoja3!$A$2:$D$676,4,0)</f>
        <v>80807</v>
      </c>
      <c r="E10067" s="52">
        <v>10</v>
      </c>
    </row>
    <row r="10068" spans="1:5" x14ac:dyDescent="0.2">
      <c r="A10068" s="33">
        <v>44375</v>
      </c>
      <c r="B10068" s="220">
        <v>44375</v>
      </c>
      <c r="C10068" s="34" t="s">
        <v>991</v>
      </c>
      <c r="D10068" s="179">
        <f>VLOOKUP(Pag_Inicio_Corr_mas_casos[[#This Row],[Corregimiento]],Hoja3!$A$2:$D$676,4,0)</f>
        <v>130102</v>
      </c>
      <c r="E10068" s="34">
        <v>23</v>
      </c>
    </row>
    <row r="10069" spans="1:5" x14ac:dyDescent="0.2">
      <c r="A10069" s="33">
        <v>44375</v>
      </c>
      <c r="B10069" s="220">
        <v>44375</v>
      </c>
      <c r="C10069" s="34" t="s">
        <v>709</v>
      </c>
      <c r="D10069" s="179">
        <f>VLOOKUP(Pag_Inicio_Corr_mas_casos[[#This Row],[Corregimiento]],Hoja3!$A$2:$D$676,4,0)</f>
        <v>80821</v>
      </c>
      <c r="E10069" s="34">
        <v>19</v>
      </c>
    </row>
    <row r="10070" spans="1:5" x14ac:dyDescent="0.2">
      <c r="A10070" s="33">
        <v>44375</v>
      </c>
      <c r="B10070" s="220">
        <v>44375</v>
      </c>
      <c r="C10070" s="34" t="s">
        <v>1047</v>
      </c>
      <c r="D10070" s="179">
        <f>VLOOKUP(Pag_Inicio_Corr_mas_casos[[#This Row],[Corregimiento]],Hoja3!$A$2:$D$676,4,0)</f>
        <v>91009</v>
      </c>
      <c r="E10070" s="34">
        <v>18</v>
      </c>
    </row>
    <row r="10071" spans="1:5" x14ac:dyDescent="0.2">
      <c r="A10071" s="33">
        <v>44375</v>
      </c>
      <c r="B10071" s="220">
        <v>44375</v>
      </c>
      <c r="C10071" s="34" t="s">
        <v>959</v>
      </c>
      <c r="D10071" s="179">
        <f>VLOOKUP(Pag_Inicio_Corr_mas_casos[[#This Row],[Corregimiento]],Hoja3!$A$2:$D$676,4,0)</f>
        <v>91001</v>
      </c>
      <c r="E10071" s="34">
        <v>13</v>
      </c>
    </row>
    <row r="10072" spans="1:5" x14ac:dyDescent="0.2">
      <c r="A10072" s="33">
        <v>44375</v>
      </c>
      <c r="B10072" s="220">
        <v>44375</v>
      </c>
      <c r="C10072" s="34" t="s">
        <v>890</v>
      </c>
      <c r="D10072" s="179">
        <f>VLOOKUP(Pag_Inicio_Corr_mas_casos[[#This Row],[Corregimiento]],Hoja3!$A$2:$D$676,4,0)</f>
        <v>80817</v>
      </c>
      <c r="E10072" s="34">
        <v>12</v>
      </c>
    </row>
    <row r="10073" spans="1:5" x14ac:dyDescent="0.2">
      <c r="A10073" s="33">
        <v>44375</v>
      </c>
      <c r="B10073" s="220">
        <v>44375</v>
      </c>
      <c r="C10073" s="34" t="s">
        <v>1142</v>
      </c>
      <c r="D10073" s="179">
        <f>VLOOKUP(Pag_Inicio_Corr_mas_casos[[#This Row],[Corregimiento]],Hoja3!$A$2:$D$676,4,0)</f>
        <v>10207</v>
      </c>
      <c r="E10073" s="34">
        <v>12</v>
      </c>
    </row>
    <row r="10074" spans="1:5" x14ac:dyDescent="0.2">
      <c r="A10074" s="33">
        <v>44375</v>
      </c>
      <c r="B10074" s="220">
        <v>44375</v>
      </c>
      <c r="C10074" s="34" t="s">
        <v>983</v>
      </c>
      <c r="D10074" s="179">
        <f>VLOOKUP(Pag_Inicio_Corr_mas_casos[[#This Row],[Corregimiento]],Hoja3!$A$2:$D$676,4,0)</f>
        <v>80812</v>
      </c>
      <c r="E10074" s="34">
        <v>12</v>
      </c>
    </row>
    <row r="10075" spans="1:5" x14ac:dyDescent="0.2">
      <c r="A10075" s="33">
        <v>44375</v>
      </c>
      <c r="B10075" s="220">
        <v>44375</v>
      </c>
      <c r="C10075" s="34" t="s">
        <v>878</v>
      </c>
      <c r="D10075" s="179">
        <f>VLOOKUP(Pag_Inicio_Corr_mas_casos[[#This Row],[Corregimiento]],Hoja3!$A$2:$D$676,4,0)</f>
        <v>80823</v>
      </c>
      <c r="E10075" s="34">
        <v>12</v>
      </c>
    </row>
    <row r="10076" spans="1:5" x14ac:dyDescent="0.2">
      <c r="A10076" s="33">
        <v>44375</v>
      </c>
      <c r="B10076" s="220">
        <v>44375</v>
      </c>
      <c r="C10076" s="34" t="s">
        <v>952</v>
      </c>
      <c r="D10076" s="179">
        <f>VLOOKUP(Pag_Inicio_Corr_mas_casos[[#This Row],[Corregimiento]],Hoja3!$A$2:$D$676,4,0)</f>
        <v>130702</v>
      </c>
      <c r="E10076" s="34">
        <v>11</v>
      </c>
    </row>
    <row r="10077" spans="1:5" x14ac:dyDescent="0.2">
      <c r="A10077" s="33">
        <v>44375</v>
      </c>
      <c r="B10077" s="220">
        <v>44375</v>
      </c>
      <c r="C10077" s="34" t="s">
        <v>898</v>
      </c>
      <c r="D10077" s="179">
        <f>VLOOKUP(Pag_Inicio_Corr_mas_casos[[#This Row],[Corregimiento]],Hoja3!$A$2:$D$676,4,0)</f>
        <v>20601</v>
      </c>
      <c r="E10077" s="34">
        <v>11</v>
      </c>
    </row>
    <row r="10078" spans="1:5" x14ac:dyDescent="0.2">
      <c r="A10078" s="33">
        <v>44375</v>
      </c>
      <c r="B10078" s="220">
        <v>44375</v>
      </c>
      <c r="C10078" s="34" t="s">
        <v>891</v>
      </c>
      <c r="D10078" s="179">
        <f>VLOOKUP(Pag_Inicio_Corr_mas_casos[[#This Row],[Corregimiento]],Hoja3!$A$2:$D$676,4,0)</f>
        <v>80822</v>
      </c>
      <c r="E10078" s="34">
        <v>10</v>
      </c>
    </row>
    <row r="10079" spans="1:5" x14ac:dyDescent="0.2">
      <c r="A10079" s="33">
        <v>44375</v>
      </c>
      <c r="B10079" s="220">
        <v>44375</v>
      </c>
      <c r="C10079" s="34" t="s">
        <v>948</v>
      </c>
      <c r="D10079" s="179">
        <f>VLOOKUP(Pag_Inicio_Corr_mas_casos[[#This Row],[Corregimiento]],Hoja3!$A$2:$D$676,4,0)</f>
        <v>80809</v>
      </c>
      <c r="E10079" s="34">
        <v>10</v>
      </c>
    </row>
    <row r="10080" spans="1:5" x14ac:dyDescent="0.2">
      <c r="A10080" s="33">
        <v>44375</v>
      </c>
      <c r="B10080" s="220">
        <v>44375</v>
      </c>
      <c r="C10080" s="34" t="s">
        <v>877</v>
      </c>
      <c r="D10080" s="179">
        <f>VLOOKUP(Pag_Inicio_Corr_mas_casos[[#This Row],[Corregimiento]],Hoja3!$A$2:$D$676,4,0)</f>
        <v>80806</v>
      </c>
      <c r="E10080" s="34">
        <v>9</v>
      </c>
    </row>
    <row r="10081" spans="1:5" x14ac:dyDescent="0.2">
      <c r="A10081" s="33">
        <v>44375</v>
      </c>
      <c r="B10081" s="220">
        <v>44375</v>
      </c>
      <c r="C10081" s="34" t="s">
        <v>1260</v>
      </c>
      <c r="D10081" s="179">
        <f>VLOOKUP(Pag_Inicio_Corr_mas_casos[[#This Row],[Corregimiento]],Hoja3!$A$2:$D$676,4,0)</f>
        <v>81003</v>
      </c>
      <c r="E10081" s="34">
        <v>9</v>
      </c>
    </row>
    <row r="10082" spans="1:5" x14ac:dyDescent="0.2">
      <c r="A10082" s="33">
        <v>44375</v>
      </c>
      <c r="B10082" s="220">
        <v>44375</v>
      </c>
      <c r="C10082" s="34" t="s">
        <v>980</v>
      </c>
      <c r="D10082" s="179">
        <f>VLOOKUP(Pag_Inicio_Corr_mas_casos[[#This Row],[Corregimiento]],Hoja3!$A$2:$D$676,4,0)</f>
        <v>20602</v>
      </c>
      <c r="E10082" s="34">
        <v>9</v>
      </c>
    </row>
    <row r="10083" spans="1:5" x14ac:dyDescent="0.2">
      <c r="A10083" s="33">
        <v>44375</v>
      </c>
      <c r="B10083" s="220">
        <v>44375</v>
      </c>
      <c r="C10083" s="34" t="s">
        <v>883</v>
      </c>
      <c r="D10083" s="179">
        <f>VLOOKUP(Pag_Inicio_Corr_mas_casos[[#This Row],[Corregimiento]],Hoja3!$A$2:$D$676,4,0)</f>
        <v>80814</v>
      </c>
      <c r="E10083" s="34">
        <v>9</v>
      </c>
    </row>
    <row r="10084" spans="1:5" x14ac:dyDescent="0.2">
      <c r="A10084" s="33">
        <v>44375</v>
      </c>
      <c r="B10084" s="220">
        <v>44375</v>
      </c>
      <c r="C10084" s="34" t="s">
        <v>1056</v>
      </c>
      <c r="D10084" s="179">
        <f>VLOOKUP(Pag_Inicio_Corr_mas_casos[[#This Row],[Corregimiento]],Hoja3!$A$2:$D$676,4,0)</f>
        <v>90105</v>
      </c>
      <c r="E10084" s="34">
        <v>9</v>
      </c>
    </row>
    <row r="10085" spans="1:5" x14ac:dyDescent="0.2">
      <c r="A10085" s="33">
        <v>44375</v>
      </c>
      <c r="B10085" s="220">
        <v>44375</v>
      </c>
      <c r="C10085" s="34" t="s">
        <v>944</v>
      </c>
      <c r="D10085" s="179">
        <f>VLOOKUP(Pag_Inicio_Corr_mas_casos[[#This Row],[Corregimiento]],Hoja3!$A$2:$D$676,4,0)</f>
        <v>40612</v>
      </c>
      <c r="E10085" s="34">
        <v>9</v>
      </c>
    </row>
    <row r="10086" spans="1:5" x14ac:dyDescent="0.2">
      <c r="A10086" s="33">
        <v>44375</v>
      </c>
      <c r="B10086" s="220">
        <v>44375</v>
      </c>
      <c r="C10086" s="34" t="s">
        <v>884</v>
      </c>
      <c r="D10086" s="179">
        <f>VLOOKUP(Pag_Inicio_Corr_mas_casos[[#This Row],[Corregimiento]],Hoja3!$A$2:$D$676,4,0)</f>
        <v>80826</v>
      </c>
      <c r="E10086" s="34">
        <v>9</v>
      </c>
    </row>
    <row r="10087" spans="1:5" x14ac:dyDescent="0.2">
      <c r="A10087" s="33">
        <v>44375</v>
      </c>
      <c r="B10087" s="220">
        <v>44375</v>
      </c>
      <c r="C10087" s="34" t="s">
        <v>973</v>
      </c>
      <c r="D10087" s="179">
        <f>VLOOKUP(Pag_Inicio_Corr_mas_casos[[#This Row],[Corregimiento]],Hoja3!$A$2:$D$676,4,0)</f>
        <v>130106</v>
      </c>
      <c r="E10087" s="34">
        <v>9</v>
      </c>
    </row>
    <row r="10088" spans="1:5" x14ac:dyDescent="0.2">
      <c r="A10088" s="36">
        <v>44376</v>
      </c>
      <c r="B10088" s="221">
        <v>44376</v>
      </c>
      <c r="C10088" s="37" t="s">
        <v>952</v>
      </c>
      <c r="D10088" s="181">
        <f>VLOOKUP(Pag_Inicio_Corr_mas_casos[[#This Row],[Corregimiento]],Hoja3!$A$2:$D$676,4,0)</f>
        <v>130702</v>
      </c>
      <c r="E10088" s="37">
        <v>39</v>
      </c>
    </row>
    <row r="10089" spans="1:5" x14ac:dyDescent="0.2">
      <c r="A10089" s="36">
        <v>44376</v>
      </c>
      <c r="B10089" s="221">
        <v>44376</v>
      </c>
      <c r="C10089" s="37" t="s">
        <v>948</v>
      </c>
      <c r="D10089" s="181">
        <f>VLOOKUP(Pag_Inicio_Corr_mas_casos[[#This Row],[Corregimiento]],Hoja3!$A$2:$D$676,4,0)</f>
        <v>80809</v>
      </c>
      <c r="E10089" s="37">
        <v>34</v>
      </c>
    </row>
    <row r="10090" spans="1:5" x14ac:dyDescent="0.2">
      <c r="A10090" s="36">
        <v>44376</v>
      </c>
      <c r="B10090" s="221">
        <v>44376</v>
      </c>
      <c r="C10090" s="37" t="s">
        <v>879</v>
      </c>
      <c r="D10090" s="181">
        <f>VLOOKUP(Pag_Inicio_Corr_mas_casos[[#This Row],[Corregimiento]],Hoja3!$A$2:$D$676,4,0)</f>
        <v>80807</v>
      </c>
      <c r="E10090" s="37">
        <v>29</v>
      </c>
    </row>
    <row r="10091" spans="1:5" x14ac:dyDescent="0.2">
      <c r="A10091" s="36">
        <v>44376</v>
      </c>
      <c r="B10091" s="221">
        <v>44376</v>
      </c>
      <c r="C10091" s="37" t="s">
        <v>942</v>
      </c>
      <c r="D10091" s="181">
        <f>VLOOKUP(Pag_Inicio_Corr_mas_casos[[#This Row],[Corregimiento]],Hoja3!$A$2:$D$676,4,0)</f>
        <v>60103</v>
      </c>
      <c r="E10091" s="37">
        <v>27</v>
      </c>
    </row>
    <row r="10092" spans="1:5" x14ac:dyDescent="0.2">
      <c r="A10092" s="36">
        <v>44376</v>
      </c>
      <c r="B10092" s="221">
        <v>44376</v>
      </c>
      <c r="C10092" s="37" t="s">
        <v>983</v>
      </c>
      <c r="D10092" s="181">
        <f>VLOOKUP(Pag_Inicio_Corr_mas_casos[[#This Row],[Corregimiento]],Hoja3!$A$2:$D$676,4,0)</f>
        <v>80812</v>
      </c>
      <c r="E10092" s="37">
        <v>27</v>
      </c>
    </row>
    <row r="10093" spans="1:5" x14ac:dyDescent="0.2">
      <c r="A10093" s="36">
        <v>44376</v>
      </c>
      <c r="B10093" s="221">
        <v>44376</v>
      </c>
      <c r="C10093" s="37" t="s">
        <v>896</v>
      </c>
      <c r="D10093" s="181">
        <f>VLOOKUP(Pag_Inicio_Corr_mas_casos[[#This Row],[Corregimiento]],Hoja3!$A$2:$D$676,4,0)</f>
        <v>130701</v>
      </c>
      <c r="E10093" s="37">
        <v>26</v>
      </c>
    </row>
    <row r="10094" spans="1:5" x14ac:dyDescent="0.2">
      <c r="A10094" s="36">
        <v>44376</v>
      </c>
      <c r="B10094" s="221">
        <v>44376</v>
      </c>
      <c r="C10094" s="37" t="s">
        <v>949</v>
      </c>
      <c r="D10094" s="181">
        <f>VLOOKUP(Pag_Inicio_Corr_mas_casos[[#This Row],[Corregimiento]],Hoja3!$A$2:$D$676,4,0)</f>
        <v>80819</v>
      </c>
      <c r="E10094" s="37">
        <v>25</v>
      </c>
    </row>
    <row r="10095" spans="1:5" x14ac:dyDescent="0.2">
      <c r="A10095" s="36">
        <v>44376</v>
      </c>
      <c r="B10095" s="221">
        <v>44376</v>
      </c>
      <c r="C10095" s="37" t="s">
        <v>878</v>
      </c>
      <c r="D10095" s="181">
        <f>VLOOKUP(Pag_Inicio_Corr_mas_casos[[#This Row],[Corregimiento]],Hoja3!$A$2:$D$676,4,0)</f>
        <v>80823</v>
      </c>
      <c r="E10095" s="37">
        <v>23</v>
      </c>
    </row>
    <row r="10096" spans="1:5" x14ac:dyDescent="0.2">
      <c r="A10096" s="36">
        <v>44376</v>
      </c>
      <c r="B10096" s="221">
        <v>44376</v>
      </c>
      <c r="C10096" s="37" t="s">
        <v>894</v>
      </c>
      <c r="D10096" s="181">
        <f>VLOOKUP(Pag_Inicio_Corr_mas_casos[[#This Row],[Corregimiento]],Hoja3!$A$2:$D$676,4,0)</f>
        <v>130716</v>
      </c>
      <c r="E10096" s="37">
        <v>21</v>
      </c>
    </row>
    <row r="10097" spans="1:5" x14ac:dyDescent="0.2">
      <c r="A10097" s="36">
        <v>44376</v>
      </c>
      <c r="B10097" s="221">
        <v>44376</v>
      </c>
      <c r="C10097" s="37" t="s">
        <v>997</v>
      </c>
      <c r="D10097" s="181">
        <f>VLOOKUP(Pag_Inicio_Corr_mas_casos[[#This Row],[Corregimiento]],Hoja3!$A$2:$D$676,4,0)</f>
        <v>40601</v>
      </c>
      <c r="E10097" s="37">
        <v>21</v>
      </c>
    </row>
    <row r="10098" spans="1:5" x14ac:dyDescent="0.2">
      <c r="A10098" s="36">
        <v>44376</v>
      </c>
      <c r="B10098" s="221">
        <v>44376</v>
      </c>
      <c r="C10098" s="37" t="s">
        <v>875</v>
      </c>
      <c r="D10098" s="181">
        <f>VLOOKUP(Pag_Inicio_Corr_mas_casos[[#This Row],[Corregimiento]],Hoja3!$A$2:$D$676,4,0)</f>
        <v>130717</v>
      </c>
      <c r="E10098" s="37">
        <v>20</v>
      </c>
    </row>
    <row r="10099" spans="1:5" x14ac:dyDescent="0.2">
      <c r="A10099" s="36">
        <v>44376</v>
      </c>
      <c r="B10099" s="221">
        <v>44376</v>
      </c>
      <c r="C10099" s="37" t="s">
        <v>890</v>
      </c>
      <c r="D10099" s="181">
        <f>VLOOKUP(Pag_Inicio_Corr_mas_casos[[#This Row],[Corregimiento]],Hoja3!$A$2:$D$676,4,0)</f>
        <v>80817</v>
      </c>
      <c r="E10099" s="37">
        <v>20</v>
      </c>
    </row>
    <row r="10100" spans="1:5" x14ac:dyDescent="0.2">
      <c r="A10100" s="36">
        <v>44376</v>
      </c>
      <c r="B10100" s="221">
        <v>44376</v>
      </c>
      <c r="C10100" s="37" t="s">
        <v>943</v>
      </c>
      <c r="D10100" s="181">
        <f>VLOOKUP(Pag_Inicio_Corr_mas_casos[[#This Row],[Corregimiento]],Hoja3!$A$2:$D$676,4,0)</f>
        <v>60101</v>
      </c>
      <c r="E10100" s="37">
        <v>18</v>
      </c>
    </row>
    <row r="10101" spans="1:5" x14ac:dyDescent="0.2">
      <c r="A10101" s="36">
        <v>44376</v>
      </c>
      <c r="B10101" s="221">
        <v>44376</v>
      </c>
      <c r="C10101" s="37" t="s">
        <v>1261</v>
      </c>
      <c r="D10101" s="181">
        <f>VLOOKUP(Pag_Inicio_Corr_mas_casos[[#This Row],[Corregimiento]],Hoja3!$A$2:$D$676,4,0)</f>
        <v>20208</v>
      </c>
      <c r="E10101" s="37">
        <v>18</v>
      </c>
    </row>
    <row r="10102" spans="1:5" x14ac:dyDescent="0.2">
      <c r="A10102" s="36">
        <v>44376</v>
      </c>
      <c r="B10102" s="221">
        <v>44376</v>
      </c>
      <c r="C10102" s="37" t="s">
        <v>936</v>
      </c>
      <c r="D10102" s="181">
        <f>VLOOKUP(Pag_Inicio_Corr_mas_casos[[#This Row],[Corregimiento]],Hoja3!$A$2:$D$676,4,0)</f>
        <v>60104</v>
      </c>
      <c r="E10102" s="37">
        <v>18</v>
      </c>
    </row>
    <row r="10103" spans="1:5" x14ac:dyDescent="0.2">
      <c r="A10103" s="36">
        <v>44376</v>
      </c>
      <c r="B10103" s="221">
        <v>44376</v>
      </c>
      <c r="C10103" s="37" t="s">
        <v>991</v>
      </c>
      <c r="D10103" s="181">
        <f>VLOOKUP(Pag_Inicio_Corr_mas_casos[[#This Row],[Corregimiento]],Hoja3!$A$2:$D$676,4,0)</f>
        <v>130102</v>
      </c>
      <c r="E10103" s="37">
        <v>17</v>
      </c>
    </row>
    <row r="10104" spans="1:5" x14ac:dyDescent="0.2">
      <c r="A10104" s="36">
        <v>44376</v>
      </c>
      <c r="B10104" s="221">
        <v>44376</v>
      </c>
      <c r="C10104" s="37" t="s">
        <v>877</v>
      </c>
      <c r="D10104" s="181">
        <f>VLOOKUP(Pag_Inicio_Corr_mas_casos[[#This Row],[Corregimiento]],Hoja3!$A$2:$D$676,4,0)</f>
        <v>80806</v>
      </c>
      <c r="E10104" s="37">
        <v>17</v>
      </c>
    </row>
    <row r="10105" spans="1:5" x14ac:dyDescent="0.2">
      <c r="A10105" s="36">
        <v>44376</v>
      </c>
      <c r="B10105" s="221">
        <v>44376</v>
      </c>
      <c r="C10105" s="37" t="s">
        <v>1005</v>
      </c>
      <c r="D10105" s="181">
        <f>VLOOKUP(Pag_Inicio_Corr_mas_casos[[#This Row],[Corregimiento]],Hoja3!$A$2:$D$676,4,0)</f>
        <v>130101</v>
      </c>
      <c r="E10105" s="37">
        <v>17</v>
      </c>
    </row>
    <row r="10106" spans="1:5" x14ac:dyDescent="0.2">
      <c r="A10106" s="36">
        <v>44376</v>
      </c>
      <c r="B10106" s="221">
        <v>44376</v>
      </c>
      <c r="C10106" s="37" t="s">
        <v>959</v>
      </c>
      <c r="D10106" s="181">
        <f>VLOOKUP(Pag_Inicio_Corr_mas_casos[[#This Row],[Corregimiento]],Hoja3!$A$2:$D$676,4,0)</f>
        <v>91001</v>
      </c>
      <c r="E10106" s="37">
        <v>17</v>
      </c>
    </row>
    <row r="10107" spans="1:5" x14ac:dyDescent="0.2">
      <c r="A10107" s="36">
        <v>44376</v>
      </c>
      <c r="B10107" s="221">
        <v>44376</v>
      </c>
      <c r="C10107" s="37" t="s">
        <v>881</v>
      </c>
      <c r="D10107" s="181">
        <f>VLOOKUP(Pag_Inicio_Corr_mas_casos[[#This Row],[Corregimiento]],Hoja3!$A$2:$D$676,4,0)</f>
        <v>130708</v>
      </c>
      <c r="E10107" s="37">
        <v>17</v>
      </c>
    </row>
    <row r="10108" spans="1:5" x14ac:dyDescent="0.2">
      <c r="A10108" s="44">
        <v>44377</v>
      </c>
      <c r="B10108" s="216">
        <v>44377</v>
      </c>
      <c r="C10108" s="42" t="s">
        <v>890</v>
      </c>
      <c r="D10108" s="184">
        <f>VLOOKUP(Pag_Inicio_Corr_mas_casos[[#This Row],[Corregimiento]],Hoja3!$A$2:$D$676,4,0)</f>
        <v>80817</v>
      </c>
      <c r="E10108" s="42">
        <v>48</v>
      </c>
    </row>
    <row r="10109" spans="1:5" x14ac:dyDescent="0.2">
      <c r="A10109" s="44">
        <v>44377</v>
      </c>
      <c r="B10109" s="216">
        <v>44377</v>
      </c>
      <c r="C10109" s="42" t="s">
        <v>952</v>
      </c>
      <c r="D10109" s="184">
        <f>VLOOKUP(Pag_Inicio_Corr_mas_casos[[#This Row],[Corregimiento]],Hoja3!$A$2:$D$676,4,0)</f>
        <v>130702</v>
      </c>
      <c r="E10109" s="42">
        <v>33</v>
      </c>
    </row>
    <row r="10110" spans="1:5" x14ac:dyDescent="0.2">
      <c r="A10110" s="44">
        <v>44377</v>
      </c>
      <c r="B10110" s="216">
        <v>44377</v>
      </c>
      <c r="C10110" s="42" t="s">
        <v>949</v>
      </c>
      <c r="D10110" s="184">
        <f>VLOOKUP(Pag_Inicio_Corr_mas_casos[[#This Row],[Corregimiento]],Hoja3!$A$2:$D$676,4,0)</f>
        <v>80819</v>
      </c>
      <c r="E10110" s="42">
        <v>29</v>
      </c>
    </row>
    <row r="10111" spans="1:5" x14ac:dyDescent="0.2">
      <c r="A10111" s="44">
        <v>44377</v>
      </c>
      <c r="B10111" s="216">
        <v>44377</v>
      </c>
      <c r="C10111" s="42" t="s">
        <v>942</v>
      </c>
      <c r="D10111" s="184">
        <f>VLOOKUP(Pag_Inicio_Corr_mas_casos[[#This Row],[Corregimiento]],Hoja3!$A$2:$D$676,4,0)</f>
        <v>60103</v>
      </c>
      <c r="E10111" s="42">
        <v>28</v>
      </c>
    </row>
    <row r="10112" spans="1:5" x14ac:dyDescent="0.2">
      <c r="A10112" s="44">
        <v>44377</v>
      </c>
      <c r="B10112" s="216">
        <v>44377</v>
      </c>
      <c r="C10112" s="42" t="s">
        <v>983</v>
      </c>
      <c r="D10112" s="184">
        <f>VLOOKUP(Pag_Inicio_Corr_mas_casos[[#This Row],[Corregimiento]],Hoja3!$A$2:$D$676,4,0)</f>
        <v>80812</v>
      </c>
      <c r="E10112" s="42">
        <v>28</v>
      </c>
    </row>
    <row r="10113" spans="1:5" x14ac:dyDescent="0.2">
      <c r="A10113" s="44">
        <v>44377</v>
      </c>
      <c r="B10113" s="216">
        <v>44377</v>
      </c>
      <c r="C10113" s="42" t="s">
        <v>874</v>
      </c>
      <c r="D10113" s="184">
        <f>VLOOKUP(Pag_Inicio_Corr_mas_casos[[#This Row],[Corregimiento]],Hoja3!$A$2:$D$676,4,0)</f>
        <v>80810</v>
      </c>
      <c r="E10113" s="42">
        <v>27</v>
      </c>
    </row>
    <row r="10114" spans="1:5" x14ac:dyDescent="0.2">
      <c r="A10114" s="44">
        <v>44377</v>
      </c>
      <c r="B10114" s="216">
        <v>44377</v>
      </c>
      <c r="C10114" s="42" t="s">
        <v>877</v>
      </c>
      <c r="D10114" s="184">
        <f>VLOOKUP(Pag_Inicio_Corr_mas_casos[[#This Row],[Corregimiento]],Hoja3!$A$2:$D$676,4,0)</f>
        <v>80806</v>
      </c>
      <c r="E10114" s="42">
        <v>24</v>
      </c>
    </row>
    <row r="10115" spans="1:5" x14ac:dyDescent="0.2">
      <c r="A10115" s="44">
        <v>44377</v>
      </c>
      <c r="B10115" s="216">
        <v>44377</v>
      </c>
      <c r="C10115" s="42" t="s">
        <v>709</v>
      </c>
      <c r="D10115" s="184">
        <f>VLOOKUP(Pag_Inicio_Corr_mas_casos[[#This Row],[Corregimiento]],Hoja3!$A$2:$D$676,4,0)</f>
        <v>80821</v>
      </c>
      <c r="E10115" s="42">
        <v>24</v>
      </c>
    </row>
    <row r="10116" spans="1:5" x14ac:dyDescent="0.2">
      <c r="A10116" s="44">
        <v>44377</v>
      </c>
      <c r="B10116" s="216">
        <v>44377</v>
      </c>
      <c r="C10116" s="42" t="s">
        <v>973</v>
      </c>
      <c r="D10116" s="184">
        <f>VLOOKUP(Pag_Inicio_Corr_mas_casos[[#This Row],[Corregimiento]],Hoja3!$A$2:$D$676,4,0)</f>
        <v>130106</v>
      </c>
      <c r="E10116" s="42">
        <v>23</v>
      </c>
    </row>
    <row r="10117" spans="1:5" x14ac:dyDescent="0.2">
      <c r="A10117" s="44">
        <v>44377</v>
      </c>
      <c r="B10117" s="216">
        <v>44377</v>
      </c>
      <c r="C10117" s="42" t="s">
        <v>997</v>
      </c>
      <c r="D10117" s="184">
        <f>VLOOKUP(Pag_Inicio_Corr_mas_casos[[#This Row],[Corregimiento]],Hoja3!$A$2:$D$676,4,0)</f>
        <v>40601</v>
      </c>
      <c r="E10117" s="42">
        <v>22</v>
      </c>
    </row>
    <row r="10118" spans="1:5" x14ac:dyDescent="0.2">
      <c r="A10118" s="44">
        <v>44377</v>
      </c>
      <c r="B10118" s="216">
        <v>44377</v>
      </c>
      <c r="C10118" s="42" t="s">
        <v>881</v>
      </c>
      <c r="D10118" s="184">
        <f>VLOOKUP(Pag_Inicio_Corr_mas_casos[[#This Row],[Corregimiento]],Hoja3!$A$2:$D$676,4,0)</f>
        <v>130708</v>
      </c>
      <c r="E10118" s="42">
        <v>20</v>
      </c>
    </row>
    <row r="10119" spans="1:5" x14ac:dyDescent="0.2">
      <c r="A10119" s="44">
        <v>44377</v>
      </c>
      <c r="B10119" s="216">
        <v>44377</v>
      </c>
      <c r="C10119" s="42" t="s">
        <v>896</v>
      </c>
      <c r="D10119" s="184">
        <f>VLOOKUP(Pag_Inicio_Corr_mas_casos[[#This Row],[Corregimiento]],Hoja3!$A$2:$D$676,4,0)</f>
        <v>130701</v>
      </c>
      <c r="E10119" s="42">
        <v>19</v>
      </c>
    </row>
    <row r="10120" spans="1:5" x14ac:dyDescent="0.2">
      <c r="A10120" s="44">
        <v>44377</v>
      </c>
      <c r="B10120" s="216">
        <v>44377</v>
      </c>
      <c r="C10120" s="42" t="s">
        <v>1005</v>
      </c>
      <c r="D10120" s="184">
        <f>VLOOKUP(Pag_Inicio_Corr_mas_casos[[#This Row],[Corregimiento]],Hoja3!$A$2:$D$676,4,0)</f>
        <v>130101</v>
      </c>
      <c r="E10120" s="42">
        <v>19</v>
      </c>
    </row>
    <row r="10121" spans="1:5" x14ac:dyDescent="0.2">
      <c r="A10121" s="44">
        <v>44377</v>
      </c>
      <c r="B10121" s="216">
        <v>44377</v>
      </c>
      <c r="C10121" s="42" t="s">
        <v>1142</v>
      </c>
      <c r="D10121" s="184">
        <f>VLOOKUP(Pag_Inicio_Corr_mas_casos[[#This Row],[Corregimiento]],Hoja3!$A$2:$D$676,4,0)</f>
        <v>10207</v>
      </c>
      <c r="E10121" s="42">
        <v>19</v>
      </c>
    </row>
    <row r="10122" spans="1:5" x14ac:dyDescent="0.2">
      <c r="A10122" s="44">
        <v>44377</v>
      </c>
      <c r="B10122" s="216">
        <v>44377</v>
      </c>
      <c r="C10122" s="42" t="s">
        <v>948</v>
      </c>
      <c r="D10122" s="184">
        <f>VLOOKUP(Pag_Inicio_Corr_mas_casos[[#This Row],[Corregimiento]],Hoja3!$A$2:$D$676,4,0)</f>
        <v>80809</v>
      </c>
      <c r="E10122" s="42">
        <v>18</v>
      </c>
    </row>
    <row r="10123" spans="1:5" x14ac:dyDescent="0.2">
      <c r="A10123" s="44">
        <v>44377</v>
      </c>
      <c r="B10123" s="216">
        <v>44377</v>
      </c>
      <c r="C10123" s="42" t="s">
        <v>904</v>
      </c>
      <c r="D10123" s="184">
        <f>VLOOKUP(Pag_Inicio_Corr_mas_casos[[#This Row],[Corregimiento]],Hoja3!$A$2:$D$676,4,0)</f>
        <v>30107</v>
      </c>
      <c r="E10123" s="42">
        <v>17</v>
      </c>
    </row>
    <row r="10124" spans="1:5" x14ac:dyDescent="0.2">
      <c r="A10124" s="44">
        <v>44377</v>
      </c>
      <c r="B10124" s="216">
        <v>44377</v>
      </c>
      <c r="C10124" s="42" t="s">
        <v>876</v>
      </c>
      <c r="D10124" s="184">
        <f>VLOOKUP(Pag_Inicio_Corr_mas_casos[[#This Row],[Corregimiento]],Hoja3!$A$2:$D$676,4,0)</f>
        <v>81009</v>
      </c>
      <c r="E10124" s="42">
        <v>17</v>
      </c>
    </row>
    <row r="10125" spans="1:5" x14ac:dyDescent="0.2">
      <c r="A10125" s="44">
        <v>44377</v>
      </c>
      <c r="B10125" s="216">
        <v>44377</v>
      </c>
      <c r="C10125" s="42" t="s">
        <v>883</v>
      </c>
      <c r="D10125" s="184">
        <f>VLOOKUP(Pag_Inicio_Corr_mas_casos[[#This Row],[Corregimiento]],Hoja3!$A$2:$D$676,4,0)</f>
        <v>80814</v>
      </c>
      <c r="E10125" s="42">
        <v>17</v>
      </c>
    </row>
    <row r="10126" spans="1:5" x14ac:dyDescent="0.2">
      <c r="A10126" s="44">
        <v>44377</v>
      </c>
      <c r="B10126" s="216">
        <v>44377</v>
      </c>
      <c r="C10126" s="42" t="s">
        <v>884</v>
      </c>
      <c r="D10126" s="184">
        <f>VLOOKUP(Pag_Inicio_Corr_mas_casos[[#This Row],[Corregimiento]],Hoja3!$A$2:$D$676,4,0)</f>
        <v>80826</v>
      </c>
      <c r="E10126" s="42">
        <v>17</v>
      </c>
    </row>
    <row r="10127" spans="1:5" x14ac:dyDescent="0.2">
      <c r="A10127" s="44">
        <v>44377</v>
      </c>
      <c r="B10127" s="216">
        <v>44377</v>
      </c>
      <c r="C10127" s="42" t="s">
        <v>969</v>
      </c>
      <c r="D10127" s="184">
        <f>VLOOKUP(Pag_Inicio_Corr_mas_casos[[#This Row],[Corregimiento]],Hoja3!$A$2:$D$676,4,0)</f>
        <v>30104</v>
      </c>
      <c r="E10127" s="42">
        <v>17</v>
      </c>
    </row>
    <row r="10128" spans="1:5" x14ac:dyDescent="0.2">
      <c r="A10128" s="106">
        <v>44378</v>
      </c>
      <c r="B10128" s="223">
        <v>44378</v>
      </c>
      <c r="C10128" s="107" t="s">
        <v>991</v>
      </c>
      <c r="D10128" s="206">
        <f>VLOOKUP(Pag_Inicio_Corr_mas_casos[[#This Row],[Corregimiento]],Hoja3!$A$2:$D$676,4,0)</f>
        <v>130102</v>
      </c>
      <c r="E10128" s="107">
        <v>39</v>
      </c>
    </row>
    <row r="10129" spans="1:5" x14ac:dyDescent="0.2">
      <c r="A10129" s="106">
        <v>44378</v>
      </c>
      <c r="B10129" s="223">
        <v>44378</v>
      </c>
      <c r="C10129" s="107" t="s">
        <v>874</v>
      </c>
      <c r="D10129" s="206">
        <f>VLOOKUP(Pag_Inicio_Corr_mas_casos[[#This Row],[Corregimiento]],Hoja3!$A$2:$D$676,4,0)</f>
        <v>80810</v>
      </c>
      <c r="E10129" s="107">
        <v>27</v>
      </c>
    </row>
    <row r="10130" spans="1:5" x14ac:dyDescent="0.2">
      <c r="A10130" s="106">
        <v>44378</v>
      </c>
      <c r="B10130" s="223">
        <v>44378</v>
      </c>
      <c r="C10130" s="107" t="s">
        <v>928</v>
      </c>
      <c r="D10130" s="206">
        <f>VLOOKUP(Pag_Inicio_Corr_mas_casos[[#This Row],[Corregimiento]],Hoja3!$A$2:$D$676,4,0)</f>
        <v>130706</v>
      </c>
      <c r="E10130" s="107">
        <v>25</v>
      </c>
    </row>
    <row r="10131" spans="1:5" x14ac:dyDescent="0.2">
      <c r="A10131" s="106">
        <v>44378</v>
      </c>
      <c r="B10131" s="223">
        <v>44378</v>
      </c>
      <c r="C10131" s="107" t="s">
        <v>881</v>
      </c>
      <c r="D10131" s="206">
        <f>VLOOKUP(Pag_Inicio_Corr_mas_casos[[#This Row],[Corregimiento]],Hoja3!$A$2:$D$676,4,0)</f>
        <v>130708</v>
      </c>
      <c r="E10131" s="107">
        <v>24</v>
      </c>
    </row>
    <row r="10132" spans="1:5" x14ac:dyDescent="0.2">
      <c r="A10132" s="106">
        <v>44378</v>
      </c>
      <c r="B10132" s="223">
        <v>44378</v>
      </c>
      <c r="C10132" s="107" t="s">
        <v>876</v>
      </c>
      <c r="D10132" s="206">
        <f>VLOOKUP(Pag_Inicio_Corr_mas_casos[[#This Row],[Corregimiento]],Hoja3!$A$2:$D$676,4,0)</f>
        <v>81009</v>
      </c>
      <c r="E10132" s="107">
        <v>23</v>
      </c>
    </row>
    <row r="10133" spans="1:5" x14ac:dyDescent="0.2">
      <c r="A10133" s="106">
        <v>44378</v>
      </c>
      <c r="B10133" s="223">
        <v>44378</v>
      </c>
      <c r="C10133" s="107" t="s">
        <v>949</v>
      </c>
      <c r="D10133" s="206">
        <f>VLOOKUP(Pag_Inicio_Corr_mas_casos[[#This Row],[Corregimiento]],Hoja3!$A$2:$D$676,4,0)</f>
        <v>80819</v>
      </c>
      <c r="E10133" s="107">
        <v>23</v>
      </c>
    </row>
    <row r="10134" spans="1:5" x14ac:dyDescent="0.2">
      <c r="A10134" s="106">
        <v>44378</v>
      </c>
      <c r="B10134" s="223">
        <v>44378</v>
      </c>
      <c r="C10134" s="107" t="s">
        <v>956</v>
      </c>
      <c r="D10134" s="206">
        <f>VLOOKUP(Pag_Inicio_Corr_mas_casos[[#This Row],[Corregimiento]],Hoja3!$A$2:$D$676,4,0)</f>
        <v>81001</v>
      </c>
      <c r="E10134" s="107">
        <v>22</v>
      </c>
    </row>
    <row r="10135" spans="1:5" x14ac:dyDescent="0.2">
      <c r="A10135" s="106">
        <v>44378</v>
      </c>
      <c r="B10135" s="223">
        <v>44378</v>
      </c>
      <c r="C10135" s="107" t="s">
        <v>887</v>
      </c>
      <c r="D10135" s="206">
        <f>VLOOKUP(Pag_Inicio_Corr_mas_casos[[#This Row],[Corregimiento]],Hoja3!$A$2:$D$676,4,0)</f>
        <v>130107</v>
      </c>
      <c r="E10135" s="107">
        <v>22</v>
      </c>
    </row>
    <row r="10136" spans="1:5" x14ac:dyDescent="0.2">
      <c r="A10136" s="106">
        <v>44378</v>
      </c>
      <c r="B10136" s="223">
        <v>44378</v>
      </c>
      <c r="C10136" s="107" t="s">
        <v>896</v>
      </c>
      <c r="D10136" s="206">
        <f>VLOOKUP(Pag_Inicio_Corr_mas_casos[[#This Row],[Corregimiento]],Hoja3!$A$2:$D$676,4,0)</f>
        <v>130701</v>
      </c>
      <c r="E10136" s="107">
        <v>22</v>
      </c>
    </row>
    <row r="10137" spans="1:5" x14ac:dyDescent="0.2">
      <c r="A10137" s="106">
        <v>44378</v>
      </c>
      <c r="B10137" s="223">
        <v>44378</v>
      </c>
      <c r="C10137" s="107" t="s">
        <v>964</v>
      </c>
      <c r="D10137" s="206">
        <f>VLOOKUP(Pag_Inicio_Corr_mas_casos[[#This Row],[Corregimiento]],Hoja3!$A$2:$D$676,4,0)</f>
        <v>30103</v>
      </c>
      <c r="E10137" s="107">
        <v>22</v>
      </c>
    </row>
    <row r="10138" spans="1:5" x14ac:dyDescent="0.2">
      <c r="A10138" s="106">
        <v>44378</v>
      </c>
      <c r="B10138" s="223">
        <v>44378</v>
      </c>
      <c r="C10138" s="107" t="s">
        <v>709</v>
      </c>
      <c r="D10138" s="206">
        <f>VLOOKUP(Pag_Inicio_Corr_mas_casos[[#This Row],[Corregimiento]],Hoja3!$A$2:$D$676,4,0)</f>
        <v>80821</v>
      </c>
      <c r="E10138" s="107">
        <v>22</v>
      </c>
    </row>
    <row r="10139" spans="1:5" x14ac:dyDescent="0.2">
      <c r="A10139" s="106">
        <v>44378</v>
      </c>
      <c r="B10139" s="223">
        <v>44378</v>
      </c>
      <c r="C10139" s="107" t="s">
        <v>952</v>
      </c>
      <c r="D10139" s="206">
        <f>VLOOKUP(Pag_Inicio_Corr_mas_casos[[#This Row],[Corregimiento]],Hoja3!$A$2:$D$676,4,0)</f>
        <v>130702</v>
      </c>
      <c r="E10139" s="107">
        <v>20</v>
      </c>
    </row>
    <row r="10140" spans="1:5" x14ac:dyDescent="0.2">
      <c r="A10140" s="106">
        <v>44378</v>
      </c>
      <c r="B10140" s="223">
        <v>44378</v>
      </c>
      <c r="C10140" s="107" t="s">
        <v>891</v>
      </c>
      <c r="D10140" s="206">
        <f>VLOOKUP(Pag_Inicio_Corr_mas_casos[[#This Row],[Corregimiento]],Hoja3!$A$2:$D$676,4,0)</f>
        <v>80822</v>
      </c>
      <c r="E10140" s="107">
        <v>20</v>
      </c>
    </row>
    <row r="10141" spans="1:5" x14ac:dyDescent="0.2">
      <c r="A10141" s="106">
        <v>44378</v>
      </c>
      <c r="B10141" s="223">
        <v>44378</v>
      </c>
      <c r="C10141" s="107" t="s">
        <v>948</v>
      </c>
      <c r="D10141" s="206">
        <f>VLOOKUP(Pag_Inicio_Corr_mas_casos[[#This Row],[Corregimiento]],Hoja3!$A$2:$D$676,4,0)</f>
        <v>80809</v>
      </c>
      <c r="E10141" s="107">
        <v>19</v>
      </c>
    </row>
    <row r="10142" spans="1:5" x14ac:dyDescent="0.2">
      <c r="A10142" s="106">
        <v>44378</v>
      </c>
      <c r="B10142" s="223">
        <v>44378</v>
      </c>
      <c r="C10142" s="107" t="s">
        <v>1171</v>
      </c>
      <c r="D10142" s="206">
        <f>VLOOKUP(Pag_Inicio_Corr_mas_casos[[#This Row],[Corregimiento]],Hoja3!$A$2:$D$676,4,0)</f>
        <v>60202</v>
      </c>
      <c r="E10142" s="107">
        <v>18</v>
      </c>
    </row>
    <row r="10143" spans="1:5" x14ac:dyDescent="0.2">
      <c r="A10143" s="106">
        <v>44378</v>
      </c>
      <c r="B10143" s="223">
        <v>44378</v>
      </c>
      <c r="C10143" s="107" t="s">
        <v>893</v>
      </c>
      <c r="D10143" s="206">
        <f>VLOOKUP(Pag_Inicio_Corr_mas_casos[[#This Row],[Corregimiento]],Hoja3!$A$2:$D$676,4,0)</f>
        <v>80815</v>
      </c>
      <c r="E10143" s="107">
        <v>18</v>
      </c>
    </row>
    <row r="10144" spans="1:5" x14ac:dyDescent="0.2">
      <c r="A10144" s="106">
        <v>44378</v>
      </c>
      <c r="B10144" s="223">
        <v>44378</v>
      </c>
      <c r="C10144" s="107" t="s">
        <v>877</v>
      </c>
      <c r="D10144" s="206">
        <f>VLOOKUP(Pag_Inicio_Corr_mas_casos[[#This Row],[Corregimiento]],Hoja3!$A$2:$D$676,4,0)</f>
        <v>80806</v>
      </c>
      <c r="E10144" s="107">
        <v>18</v>
      </c>
    </row>
    <row r="10145" spans="1:5" x14ac:dyDescent="0.2">
      <c r="A10145" s="106">
        <v>44378</v>
      </c>
      <c r="B10145" s="223">
        <v>44378</v>
      </c>
      <c r="C10145" s="107" t="s">
        <v>1142</v>
      </c>
      <c r="D10145" s="206">
        <f>VLOOKUP(Pag_Inicio_Corr_mas_casos[[#This Row],[Corregimiento]],Hoja3!$A$2:$D$676,4,0)</f>
        <v>10207</v>
      </c>
      <c r="E10145" s="107">
        <v>17</v>
      </c>
    </row>
    <row r="10146" spans="1:5" x14ac:dyDescent="0.2">
      <c r="A10146" s="106">
        <v>44378</v>
      </c>
      <c r="B10146" s="223">
        <v>44378</v>
      </c>
      <c r="C10146" s="107" t="s">
        <v>894</v>
      </c>
      <c r="D10146" s="206">
        <f>VLOOKUP(Pag_Inicio_Corr_mas_casos[[#This Row],[Corregimiento]],Hoja3!$A$2:$D$676,4,0)</f>
        <v>130716</v>
      </c>
      <c r="E10146" s="107">
        <v>16</v>
      </c>
    </row>
    <row r="10147" spans="1:5" x14ac:dyDescent="0.2">
      <c r="A10147" s="106">
        <v>44378</v>
      </c>
      <c r="B10147" s="223">
        <v>44378</v>
      </c>
      <c r="C10147" s="107" t="s">
        <v>883</v>
      </c>
      <c r="D10147" s="206">
        <f>VLOOKUP(Pag_Inicio_Corr_mas_casos[[#This Row],[Corregimiento]],Hoja3!$A$2:$D$676,4,0)</f>
        <v>80814</v>
      </c>
      <c r="E10147" s="107">
        <v>16</v>
      </c>
    </row>
    <row r="10148" spans="1:5" x14ac:dyDescent="0.2">
      <c r="A10148" s="81">
        <v>44379</v>
      </c>
      <c r="B10148" s="224">
        <v>44379</v>
      </c>
      <c r="C10148" s="82" t="s">
        <v>1090</v>
      </c>
      <c r="D10148" s="170">
        <f>VLOOKUP(Pag_Inicio_Corr_mas_casos[[#This Row],[Corregimiento]],Hoja3!$A$2:$D$676,4,0)</f>
        <v>20601</v>
      </c>
      <c r="E10148" s="82">
        <v>39</v>
      </c>
    </row>
    <row r="10149" spans="1:5" x14ac:dyDescent="0.2">
      <c r="A10149" s="81">
        <v>44379</v>
      </c>
      <c r="B10149" s="224">
        <v>44379</v>
      </c>
      <c r="C10149" s="82" t="s">
        <v>650</v>
      </c>
      <c r="D10149" s="170">
        <f>VLOOKUP(Pag_Inicio_Corr_mas_casos[[#This Row],[Corregimiento]],Hoja3!$A$2:$D$676,4,0)</f>
        <v>130708</v>
      </c>
      <c r="E10149" s="82">
        <v>22</v>
      </c>
    </row>
    <row r="10150" spans="1:5" x14ac:dyDescent="0.2">
      <c r="A10150" s="81">
        <v>44379</v>
      </c>
      <c r="B10150" s="224">
        <v>44379</v>
      </c>
      <c r="C10150" s="82" t="s">
        <v>949</v>
      </c>
      <c r="D10150" s="170">
        <f>VLOOKUP(Pag_Inicio_Corr_mas_casos[[#This Row],[Corregimiento]],Hoja3!$A$2:$D$676,4,0)</f>
        <v>80819</v>
      </c>
      <c r="E10150" s="82">
        <v>21</v>
      </c>
    </row>
    <row r="10151" spans="1:5" x14ac:dyDescent="0.2">
      <c r="A10151" s="81">
        <v>44379</v>
      </c>
      <c r="B10151" s="224">
        <v>44379</v>
      </c>
      <c r="C10151" s="82" t="s">
        <v>952</v>
      </c>
      <c r="D10151" s="170">
        <f>VLOOKUP(Pag_Inicio_Corr_mas_casos[[#This Row],[Corregimiento]],Hoja3!$A$2:$D$676,4,0)</f>
        <v>130702</v>
      </c>
      <c r="E10151" s="82">
        <v>21</v>
      </c>
    </row>
    <row r="10152" spans="1:5" x14ac:dyDescent="0.2">
      <c r="A10152" s="81">
        <v>44379</v>
      </c>
      <c r="B10152" s="224">
        <v>44379</v>
      </c>
      <c r="C10152" s="82" t="s">
        <v>891</v>
      </c>
      <c r="D10152" s="170">
        <f>VLOOKUP(Pag_Inicio_Corr_mas_casos[[#This Row],[Corregimiento]],Hoja3!$A$2:$D$676,4,0)</f>
        <v>80822</v>
      </c>
      <c r="E10152" s="82">
        <v>20</v>
      </c>
    </row>
    <row r="10153" spans="1:5" x14ac:dyDescent="0.2">
      <c r="A10153" s="81">
        <v>44379</v>
      </c>
      <c r="B10153" s="224">
        <v>44379</v>
      </c>
      <c r="C10153" s="82" t="s">
        <v>887</v>
      </c>
      <c r="D10153" s="170">
        <f>VLOOKUP(Pag_Inicio_Corr_mas_casos[[#This Row],[Corregimiento]],Hoja3!$A$2:$D$676,4,0)</f>
        <v>130107</v>
      </c>
      <c r="E10153" s="82">
        <v>19</v>
      </c>
    </row>
    <row r="10154" spans="1:5" x14ac:dyDescent="0.2">
      <c r="A10154" s="81">
        <v>44379</v>
      </c>
      <c r="B10154" s="224">
        <v>44379</v>
      </c>
      <c r="C10154" s="82" t="s">
        <v>948</v>
      </c>
      <c r="D10154" s="170">
        <f>VLOOKUP(Pag_Inicio_Corr_mas_casos[[#This Row],[Corregimiento]],Hoja3!$A$2:$D$676,4,0)</f>
        <v>80809</v>
      </c>
      <c r="E10154" s="82">
        <v>18</v>
      </c>
    </row>
    <row r="10155" spans="1:5" x14ac:dyDescent="0.2">
      <c r="A10155" s="81">
        <v>44379</v>
      </c>
      <c r="B10155" s="224">
        <v>44379</v>
      </c>
      <c r="C10155" s="82" t="s">
        <v>709</v>
      </c>
      <c r="D10155" s="170">
        <f>VLOOKUP(Pag_Inicio_Corr_mas_casos[[#This Row],[Corregimiento]],Hoja3!$A$2:$D$676,4,0)</f>
        <v>80821</v>
      </c>
      <c r="E10155" s="82">
        <v>18</v>
      </c>
    </row>
    <row r="10156" spans="1:5" x14ac:dyDescent="0.2">
      <c r="A10156" s="81">
        <v>44379</v>
      </c>
      <c r="B10156" s="224">
        <v>44379</v>
      </c>
      <c r="C10156" s="82" t="s">
        <v>896</v>
      </c>
      <c r="D10156" s="170">
        <f>VLOOKUP(Pag_Inicio_Corr_mas_casos[[#This Row],[Corregimiento]],Hoja3!$A$2:$D$676,4,0)</f>
        <v>130701</v>
      </c>
      <c r="E10156" s="82">
        <v>18</v>
      </c>
    </row>
    <row r="10157" spans="1:5" x14ac:dyDescent="0.2">
      <c r="A10157" s="81">
        <v>44379</v>
      </c>
      <c r="B10157" s="224">
        <v>44379</v>
      </c>
      <c r="C10157" s="82" t="s">
        <v>890</v>
      </c>
      <c r="D10157" s="170">
        <f>VLOOKUP(Pag_Inicio_Corr_mas_casos[[#This Row],[Corregimiento]],Hoja3!$A$2:$D$676,4,0)</f>
        <v>80817</v>
      </c>
      <c r="E10157" s="82">
        <v>17</v>
      </c>
    </row>
    <row r="10158" spans="1:5" x14ac:dyDescent="0.2">
      <c r="A10158" s="81">
        <v>44379</v>
      </c>
      <c r="B10158" s="224">
        <v>44379</v>
      </c>
      <c r="C10158" s="82" t="s">
        <v>877</v>
      </c>
      <c r="D10158" s="170">
        <f>VLOOKUP(Pag_Inicio_Corr_mas_casos[[#This Row],[Corregimiento]],Hoja3!$A$2:$D$676,4,0)</f>
        <v>80806</v>
      </c>
      <c r="E10158" s="82">
        <v>17</v>
      </c>
    </row>
    <row r="10159" spans="1:5" x14ac:dyDescent="0.2">
      <c r="A10159" s="81">
        <v>44379</v>
      </c>
      <c r="B10159" s="224">
        <v>44379</v>
      </c>
      <c r="C10159" s="82" t="s">
        <v>959</v>
      </c>
      <c r="D10159" s="170">
        <f>VLOOKUP(Pag_Inicio_Corr_mas_casos[[#This Row],[Corregimiento]],Hoja3!$A$2:$D$676,4,0)</f>
        <v>91001</v>
      </c>
      <c r="E10159" s="82">
        <v>17</v>
      </c>
    </row>
    <row r="10160" spans="1:5" x14ac:dyDescent="0.2">
      <c r="A10160" s="81">
        <v>44379</v>
      </c>
      <c r="B10160" s="224">
        <v>44379</v>
      </c>
      <c r="C10160" s="82" t="s">
        <v>876</v>
      </c>
      <c r="D10160" s="170">
        <f>VLOOKUP(Pag_Inicio_Corr_mas_casos[[#This Row],[Corregimiento]],Hoja3!$A$2:$D$676,4,0)</f>
        <v>81009</v>
      </c>
      <c r="E10160" s="82">
        <v>16</v>
      </c>
    </row>
    <row r="10161" spans="1:5" x14ac:dyDescent="0.2">
      <c r="A10161" s="81">
        <v>44379</v>
      </c>
      <c r="B10161" s="224">
        <v>44379</v>
      </c>
      <c r="C10161" s="82" t="s">
        <v>983</v>
      </c>
      <c r="D10161" s="170">
        <f>VLOOKUP(Pag_Inicio_Corr_mas_casos[[#This Row],[Corregimiento]],Hoja3!$A$2:$D$676,4,0)</f>
        <v>80812</v>
      </c>
      <c r="E10161" s="82">
        <v>15</v>
      </c>
    </row>
    <row r="10162" spans="1:5" x14ac:dyDescent="0.2">
      <c r="A10162" s="81">
        <v>44379</v>
      </c>
      <c r="B10162" s="224">
        <v>44379</v>
      </c>
      <c r="C10162" s="82" t="s">
        <v>894</v>
      </c>
      <c r="D10162" s="170">
        <f>VLOOKUP(Pag_Inicio_Corr_mas_casos[[#This Row],[Corregimiento]],Hoja3!$A$2:$D$676,4,0)</f>
        <v>130716</v>
      </c>
      <c r="E10162" s="82">
        <v>14</v>
      </c>
    </row>
    <row r="10163" spans="1:5" x14ac:dyDescent="0.2">
      <c r="A10163" s="81">
        <v>44379</v>
      </c>
      <c r="B10163" s="224">
        <v>44379</v>
      </c>
      <c r="C10163" s="82" t="s">
        <v>942</v>
      </c>
      <c r="D10163" s="170">
        <f>VLOOKUP(Pag_Inicio_Corr_mas_casos[[#This Row],[Corregimiento]],Hoja3!$A$2:$D$676,4,0)</f>
        <v>60103</v>
      </c>
      <c r="E10163" s="82">
        <v>14</v>
      </c>
    </row>
    <row r="10164" spans="1:5" x14ac:dyDescent="0.2">
      <c r="A10164" s="81">
        <v>44379</v>
      </c>
      <c r="B10164" s="224">
        <v>44379</v>
      </c>
      <c r="C10164" s="82" t="s">
        <v>1142</v>
      </c>
      <c r="D10164" s="170">
        <f>VLOOKUP(Pag_Inicio_Corr_mas_casos[[#This Row],[Corregimiento]],Hoja3!$A$2:$D$676,4,0)</f>
        <v>10207</v>
      </c>
      <c r="E10164" s="82">
        <v>14</v>
      </c>
    </row>
    <row r="10165" spans="1:5" x14ac:dyDescent="0.2">
      <c r="A10165" s="81">
        <v>44379</v>
      </c>
      <c r="B10165" s="224">
        <v>44379</v>
      </c>
      <c r="C10165" s="82" t="s">
        <v>879</v>
      </c>
      <c r="D10165" s="170">
        <f>VLOOKUP(Pag_Inicio_Corr_mas_casos[[#This Row],[Corregimiento]],Hoja3!$A$2:$D$676,4,0)</f>
        <v>80807</v>
      </c>
      <c r="E10165" s="82">
        <v>14</v>
      </c>
    </row>
    <row r="10166" spans="1:5" x14ac:dyDescent="0.2">
      <c r="A10166" s="81">
        <v>44379</v>
      </c>
      <c r="B10166" s="224">
        <v>44379</v>
      </c>
      <c r="C10166" s="82" t="s">
        <v>1005</v>
      </c>
      <c r="D10166" s="170">
        <f>VLOOKUP(Pag_Inicio_Corr_mas_casos[[#This Row],[Corregimiento]],Hoja3!$A$2:$D$676,4,0)</f>
        <v>130101</v>
      </c>
      <c r="E10166" s="82">
        <v>14</v>
      </c>
    </row>
    <row r="10167" spans="1:5" x14ac:dyDescent="0.2">
      <c r="A10167" s="81">
        <v>44379</v>
      </c>
      <c r="B10167" s="224">
        <v>44379</v>
      </c>
      <c r="C10167" s="82" t="s">
        <v>991</v>
      </c>
      <c r="D10167" s="170">
        <f>VLOOKUP(Pag_Inicio_Corr_mas_casos[[#This Row],[Corregimiento]],Hoja3!$A$2:$D$676,4,0)</f>
        <v>130102</v>
      </c>
      <c r="E10167" s="82">
        <v>14</v>
      </c>
    </row>
    <row r="10168" spans="1:5" x14ac:dyDescent="0.2">
      <c r="A10168" s="33">
        <v>44380</v>
      </c>
      <c r="B10168" s="220">
        <v>44380</v>
      </c>
      <c r="C10168" s="34" t="s">
        <v>991</v>
      </c>
      <c r="D10168" s="179">
        <f>VLOOKUP(Pag_Inicio_Corr_mas_casos[[#This Row],[Corregimiento]],Hoja3!$A$2:$D$676,4,0)</f>
        <v>130102</v>
      </c>
      <c r="E10168" s="34">
        <v>41</v>
      </c>
    </row>
    <row r="10169" spans="1:5" x14ac:dyDescent="0.2">
      <c r="A10169" s="33">
        <v>44380</v>
      </c>
      <c r="B10169" s="220">
        <v>44380</v>
      </c>
      <c r="C10169" s="34" t="s">
        <v>973</v>
      </c>
      <c r="D10169" s="179">
        <f>VLOOKUP(Pag_Inicio_Corr_mas_casos[[#This Row],[Corregimiento]],Hoja3!$A$2:$D$676,4,0)</f>
        <v>130106</v>
      </c>
      <c r="E10169" s="34">
        <v>36</v>
      </c>
    </row>
    <row r="10170" spans="1:5" x14ac:dyDescent="0.2">
      <c r="A10170" s="33">
        <v>44380</v>
      </c>
      <c r="B10170" s="220">
        <v>44380</v>
      </c>
      <c r="C10170" s="34" t="s">
        <v>952</v>
      </c>
      <c r="D10170" s="179">
        <f>VLOOKUP(Pag_Inicio_Corr_mas_casos[[#This Row],[Corregimiento]],Hoja3!$A$2:$D$676,4,0)</f>
        <v>130702</v>
      </c>
      <c r="E10170" s="34">
        <v>33</v>
      </c>
    </row>
    <row r="10171" spans="1:5" x14ac:dyDescent="0.2">
      <c r="A10171" s="33">
        <v>44380</v>
      </c>
      <c r="B10171" s="220">
        <v>44380</v>
      </c>
      <c r="C10171" s="34" t="s">
        <v>910</v>
      </c>
      <c r="D10171" s="179">
        <f>VLOOKUP(Pag_Inicio_Corr_mas_casos[[#This Row],[Corregimiento]],Hoja3!$A$2:$D$676,4,0)</f>
        <v>20606</v>
      </c>
      <c r="E10171" s="34">
        <v>26</v>
      </c>
    </row>
    <row r="10172" spans="1:5" x14ac:dyDescent="0.2">
      <c r="A10172" s="33">
        <v>44380</v>
      </c>
      <c r="B10172" s="220">
        <v>44380</v>
      </c>
      <c r="C10172" s="34" t="s">
        <v>949</v>
      </c>
      <c r="D10172" s="179">
        <f>VLOOKUP(Pag_Inicio_Corr_mas_casos[[#This Row],[Corregimiento]],Hoja3!$A$2:$D$676,4,0)</f>
        <v>80819</v>
      </c>
      <c r="E10172" s="34">
        <v>26</v>
      </c>
    </row>
    <row r="10173" spans="1:5" x14ac:dyDescent="0.2">
      <c r="A10173" s="33">
        <v>44380</v>
      </c>
      <c r="B10173" s="220">
        <v>44380</v>
      </c>
      <c r="C10173" s="34" t="s">
        <v>875</v>
      </c>
      <c r="D10173" s="179">
        <f>VLOOKUP(Pag_Inicio_Corr_mas_casos[[#This Row],[Corregimiento]],Hoja3!$A$2:$D$676,4,0)</f>
        <v>130717</v>
      </c>
      <c r="E10173" s="34">
        <v>23</v>
      </c>
    </row>
    <row r="10174" spans="1:5" x14ac:dyDescent="0.2">
      <c r="A10174" s="33">
        <v>44380</v>
      </c>
      <c r="B10174" s="220">
        <v>44380</v>
      </c>
      <c r="C10174" s="34" t="s">
        <v>1171</v>
      </c>
      <c r="D10174" s="179">
        <f>VLOOKUP(Pag_Inicio_Corr_mas_casos[[#This Row],[Corregimiento]],Hoja3!$A$2:$D$676,4,0)</f>
        <v>60202</v>
      </c>
      <c r="E10174" s="34">
        <v>23</v>
      </c>
    </row>
    <row r="10175" spans="1:5" x14ac:dyDescent="0.2">
      <c r="A10175" s="33">
        <v>44380</v>
      </c>
      <c r="B10175" s="220">
        <v>44380</v>
      </c>
      <c r="C10175" s="34" t="s">
        <v>942</v>
      </c>
      <c r="D10175" s="179">
        <f>VLOOKUP(Pag_Inicio_Corr_mas_casos[[#This Row],[Corregimiento]],Hoja3!$A$2:$D$676,4,0)</f>
        <v>60103</v>
      </c>
      <c r="E10175" s="34">
        <v>22</v>
      </c>
    </row>
    <row r="10176" spans="1:5" x14ac:dyDescent="0.2">
      <c r="A10176" s="33">
        <v>44380</v>
      </c>
      <c r="B10176" s="220">
        <v>44380</v>
      </c>
      <c r="C10176" s="34" t="s">
        <v>1005</v>
      </c>
      <c r="D10176" s="179">
        <f>VLOOKUP(Pag_Inicio_Corr_mas_casos[[#This Row],[Corregimiento]],Hoja3!$A$2:$D$676,4,0)</f>
        <v>130101</v>
      </c>
      <c r="E10176" s="34">
        <v>22</v>
      </c>
    </row>
    <row r="10177" spans="1:5" x14ac:dyDescent="0.2">
      <c r="A10177" s="33">
        <v>44380</v>
      </c>
      <c r="B10177" s="220">
        <v>44380</v>
      </c>
      <c r="C10177" s="34" t="s">
        <v>877</v>
      </c>
      <c r="D10177" s="179">
        <f>VLOOKUP(Pag_Inicio_Corr_mas_casos[[#This Row],[Corregimiento]],Hoja3!$A$2:$D$676,4,0)</f>
        <v>80806</v>
      </c>
      <c r="E10177" s="34">
        <v>21</v>
      </c>
    </row>
    <row r="10178" spans="1:5" x14ac:dyDescent="0.2">
      <c r="A10178" s="33">
        <v>44380</v>
      </c>
      <c r="B10178" s="220">
        <v>44380</v>
      </c>
      <c r="C10178" s="34" t="s">
        <v>983</v>
      </c>
      <c r="D10178" s="179">
        <f>VLOOKUP(Pag_Inicio_Corr_mas_casos[[#This Row],[Corregimiento]],Hoja3!$A$2:$D$676,4,0)</f>
        <v>80812</v>
      </c>
      <c r="E10178" s="34">
        <v>21</v>
      </c>
    </row>
    <row r="10179" spans="1:5" x14ac:dyDescent="0.2">
      <c r="A10179" s="33">
        <v>44380</v>
      </c>
      <c r="B10179" s="220">
        <v>44380</v>
      </c>
      <c r="C10179" s="34" t="s">
        <v>881</v>
      </c>
      <c r="D10179" s="179">
        <f>VLOOKUP(Pag_Inicio_Corr_mas_casos[[#This Row],[Corregimiento]],Hoja3!$A$2:$D$676,4,0)</f>
        <v>130708</v>
      </c>
      <c r="E10179" s="34">
        <v>20</v>
      </c>
    </row>
    <row r="10180" spans="1:5" x14ac:dyDescent="0.2">
      <c r="A10180" s="33">
        <v>44380</v>
      </c>
      <c r="B10180" s="220">
        <v>44380</v>
      </c>
      <c r="C10180" s="34" t="s">
        <v>1008</v>
      </c>
      <c r="D10180" s="179">
        <f>VLOOKUP(Pag_Inicio_Corr_mas_casos[[#This Row],[Corregimiento]],Hoja3!$A$2:$D$676,4,0)</f>
        <v>130718</v>
      </c>
      <c r="E10180" s="34">
        <v>20</v>
      </c>
    </row>
    <row r="10181" spans="1:5" x14ac:dyDescent="0.2">
      <c r="A10181" s="33">
        <v>44380</v>
      </c>
      <c r="B10181" s="220">
        <v>44380</v>
      </c>
      <c r="C10181" s="34" t="s">
        <v>948</v>
      </c>
      <c r="D10181" s="179">
        <f>VLOOKUP(Pag_Inicio_Corr_mas_casos[[#This Row],[Corregimiento]],Hoja3!$A$2:$D$676,4,0)</f>
        <v>80809</v>
      </c>
      <c r="E10181" s="34">
        <v>19</v>
      </c>
    </row>
    <row r="10182" spans="1:5" x14ac:dyDescent="0.2">
      <c r="A10182" s="33">
        <v>44380</v>
      </c>
      <c r="B10182" s="220">
        <v>44380</v>
      </c>
      <c r="C10182" s="34" t="s">
        <v>887</v>
      </c>
      <c r="D10182" s="179">
        <f>VLOOKUP(Pag_Inicio_Corr_mas_casos[[#This Row],[Corregimiento]],Hoja3!$A$2:$D$676,4,0)</f>
        <v>130107</v>
      </c>
      <c r="E10182" s="34">
        <v>19</v>
      </c>
    </row>
    <row r="10183" spans="1:5" x14ac:dyDescent="0.2">
      <c r="A10183" s="33">
        <v>44380</v>
      </c>
      <c r="B10183" s="220">
        <v>44380</v>
      </c>
      <c r="C10183" s="34" t="s">
        <v>894</v>
      </c>
      <c r="D10183" s="179">
        <f>VLOOKUP(Pag_Inicio_Corr_mas_casos[[#This Row],[Corregimiento]],Hoja3!$A$2:$D$676,4,0)</f>
        <v>130716</v>
      </c>
      <c r="E10183" s="34">
        <v>19</v>
      </c>
    </row>
    <row r="10184" spans="1:5" x14ac:dyDescent="0.2">
      <c r="A10184" s="33">
        <v>44380</v>
      </c>
      <c r="B10184" s="220">
        <v>44380</v>
      </c>
      <c r="C10184" s="34" t="s">
        <v>896</v>
      </c>
      <c r="D10184" s="179">
        <f>VLOOKUP(Pag_Inicio_Corr_mas_casos[[#This Row],[Corregimiento]],Hoja3!$A$2:$D$676,4,0)</f>
        <v>130701</v>
      </c>
      <c r="E10184" s="34">
        <v>19</v>
      </c>
    </row>
    <row r="10185" spans="1:5" x14ac:dyDescent="0.2">
      <c r="A10185" s="33">
        <v>44380</v>
      </c>
      <c r="B10185" s="220">
        <v>44380</v>
      </c>
      <c r="C10185" s="34" t="s">
        <v>975</v>
      </c>
      <c r="D10185" s="179">
        <f>VLOOKUP(Pag_Inicio_Corr_mas_casos[[#This Row],[Corregimiento]],Hoja3!$A$2:$D$676,4,0)</f>
        <v>130108</v>
      </c>
      <c r="E10185" s="34">
        <v>18</v>
      </c>
    </row>
    <row r="10186" spans="1:5" x14ac:dyDescent="0.2">
      <c r="A10186" s="33">
        <v>44380</v>
      </c>
      <c r="B10186" s="220">
        <v>44380</v>
      </c>
      <c r="C10186" s="34" t="s">
        <v>874</v>
      </c>
      <c r="D10186" s="179">
        <f>VLOOKUP(Pag_Inicio_Corr_mas_casos[[#This Row],[Corregimiento]],Hoja3!$A$2:$D$676,4,0)</f>
        <v>80810</v>
      </c>
      <c r="E10186" s="34">
        <v>18</v>
      </c>
    </row>
    <row r="10187" spans="1:5" x14ac:dyDescent="0.2">
      <c r="A10187" s="33">
        <v>44380</v>
      </c>
      <c r="B10187" s="220">
        <v>44380</v>
      </c>
      <c r="C10187" s="34" t="s">
        <v>890</v>
      </c>
      <c r="D10187" s="179">
        <f>VLOOKUP(Pag_Inicio_Corr_mas_casos[[#This Row],[Corregimiento]],Hoja3!$A$2:$D$676,4,0)</f>
        <v>80817</v>
      </c>
      <c r="E10187" s="34">
        <v>18</v>
      </c>
    </row>
    <row r="10188" spans="1:5" x14ac:dyDescent="0.2">
      <c r="A10188" s="36">
        <v>44381</v>
      </c>
      <c r="B10188" s="221">
        <v>44381</v>
      </c>
      <c r="C10188" s="37" t="s">
        <v>991</v>
      </c>
      <c r="D10188" s="181">
        <f>VLOOKUP(Pag_Inicio_Corr_mas_casos[[#This Row],[Corregimiento]],Hoja3!$A$2:$D$676,4,0)</f>
        <v>130102</v>
      </c>
      <c r="E10188" s="37">
        <v>23</v>
      </c>
    </row>
    <row r="10189" spans="1:5" x14ac:dyDescent="0.2">
      <c r="A10189" s="36">
        <v>44381</v>
      </c>
      <c r="B10189" s="221">
        <v>44381</v>
      </c>
      <c r="C10189" s="37" t="s">
        <v>1005</v>
      </c>
      <c r="D10189" s="181">
        <f>VLOOKUP(Pag_Inicio_Corr_mas_casos[[#This Row],[Corregimiento]],Hoja3!$A$2:$D$676,4,0)</f>
        <v>130101</v>
      </c>
      <c r="E10189" s="37">
        <v>21</v>
      </c>
    </row>
    <row r="10190" spans="1:5" x14ac:dyDescent="0.2">
      <c r="A10190" s="36">
        <v>44381</v>
      </c>
      <c r="B10190" s="221">
        <v>44381</v>
      </c>
      <c r="C10190" s="37" t="s">
        <v>894</v>
      </c>
      <c r="D10190" s="181">
        <f>VLOOKUP(Pag_Inicio_Corr_mas_casos[[#This Row],[Corregimiento]],Hoja3!$A$2:$D$676,4,0)</f>
        <v>130716</v>
      </c>
      <c r="E10190" s="37">
        <v>19</v>
      </c>
    </row>
    <row r="10191" spans="1:5" x14ac:dyDescent="0.2">
      <c r="A10191" s="36">
        <v>44381</v>
      </c>
      <c r="B10191" s="221">
        <v>44381</v>
      </c>
      <c r="C10191" s="37" t="s">
        <v>948</v>
      </c>
      <c r="D10191" s="181">
        <f>VLOOKUP(Pag_Inicio_Corr_mas_casos[[#This Row],[Corregimiento]],Hoja3!$A$2:$D$676,4,0)</f>
        <v>80809</v>
      </c>
      <c r="E10191" s="37">
        <v>18</v>
      </c>
    </row>
    <row r="10192" spans="1:5" x14ac:dyDescent="0.2">
      <c r="A10192" s="36">
        <v>44381</v>
      </c>
      <c r="B10192" s="221">
        <v>44381</v>
      </c>
      <c r="C10192" s="37" t="s">
        <v>949</v>
      </c>
      <c r="D10192" s="181">
        <f>VLOOKUP(Pag_Inicio_Corr_mas_casos[[#This Row],[Corregimiento]],Hoja3!$A$2:$D$676,4,0)</f>
        <v>80819</v>
      </c>
      <c r="E10192" s="37">
        <v>18</v>
      </c>
    </row>
    <row r="10193" spans="1:5" x14ac:dyDescent="0.2">
      <c r="A10193" s="36">
        <v>44381</v>
      </c>
      <c r="B10193" s="221">
        <v>44381</v>
      </c>
      <c r="C10193" s="37" t="s">
        <v>983</v>
      </c>
      <c r="D10193" s="181">
        <f>VLOOKUP(Pag_Inicio_Corr_mas_casos[[#This Row],[Corregimiento]],Hoja3!$A$2:$D$676,4,0)</f>
        <v>80812</v>
      </c>
      <c r="E10193" s="37">
        <v>18</v>
      </c>
    </row>
    <row r="10194" spans="1:5" x14ac:dyDescent="0.2">
      <c r="A10194" s="36">
        <v>44381</v>
      </c>
      <c r="B10194" s="221">
        <v>44381</v>
      </c>
      <c r="C10194" s="37" t="s">
        <v>952</v>
      </c>
      <c r="D10194" s="181">
        <f>VLOOKUP(Pag_Inicio_Corr_mas_casos[[#This Row],[Corregimiento]],Hoja3!$A$2:$D$676,4,0)</f>
        <v>130702</v>
      </c>
      <c r="E10194" s="37">
        <v>17</v>
      </c>
    </row>
    <row r="10195" spans="1:5" x14ac:dyDescent="0.2">
      <c r="A10195" s="36">
        <v>44381</v>
      </c>
      <c r="B10195" s="221">
        <v>44381</v>
      </c>
      <c r="C10195" s="37" t="s">
        <v>874</v>
      </c>
      <c r="D10195" s="181">
        <f>VLOOKUP(Pag_Inicio_Corr_mas_casos[[#This Row],[Corregimiento]],Hoja3!$A$2:$D$676,4,0)</f>
        <v>80810</v>
      </c>
      <c r="E10195" s="37">
        <v>15</v>
      </c>
    </row>
    <row r="10196" spans="1:5" x14ac:dyDescent="0.2">
      <c r="A10196" s="36">
        <v>44381</v>
      </c>
      <c r="B10196" s="221">
        <v>44381</v>
      </c>
      <c r="C10196" s="37" t="s">
        <v>878</v>
      </c>
      <c r="D10196" s="181">
        <f>VLOOKUP(Pag_Inicio_Corr_mas_casos[[#This Row],[Corregimiento]],Hoja3!$A$2:$D$676,4,0)</f>
        <v>80823</v>
      </c>
      <c r="E10196" s="37">
        <v>14</v>
      </c>
    </row>
    <row r="10197" spans="1:5" x14ac:dyDescent="0.2">
      <c r="A10197" s="36">
        <v>44381</v>
      </c>
      <c r="B10197" s="221">
        <v>44381</v>
      </c>
      <c r="C10197" s="37" t="s">
        <v>890</v>
      </c>
      <c r="D10197" s="181">
        <f>VLOOKUP(Pag_Inicio_Corr_mas_casos[[#This Row],[Corregimiento]],Hoja3!$A$2:$D$676,4,0)</f>
        <v>80817</v>
      </c>
      <c r="E10197" s="37">
        <v>14</v>
      </c>
    </row>
    <row r="10198" spans="1:5" x14ac:dyDescent="0.2">
      <c r="A10198" s="36">
        <v>44381</v>
      </c>
      <c r="B10198" s="221">
        <v>44381</v>
      </c>
      <c r="C10198" s="37" t="s">
        <v>1171</v>
      </c>
      <c r="D10198" s="181">
        <f>VLOOKUP(Pag_Inicio_Corr_mas_casos[[#This Row],[Corregimiento]],Hoja3!$A$2:$D$676,4,0)</f>
        <v>60202</v>
      </c>
      <c r="E10198" s="37">
        <v>14</v>
      </c>
    </row>
    <row r="10199" spans="1:5" x14ac:dyDescent="0.2">
      <c r="A10199" s="36">
        <v>44381</v>
      </c>
      <c r="B10199" s="221">
        <v>44381</v>
      </c>
      <c r="C10199" s="37" t="s">
        <v>881</v>
      </c>
      <c r="D10199" s="181">
        <f>VLOOKUP(Pag_Inicio_Corr_mas_casos[[#This Row],[Corregimiento]],Hoja3!$A$2:$D$676,4,0)</f>
        <v>130708</v>
      </c>
      <c r="E10199" s="37">
        <v>14</v>
      </c>
    </row>
    <row r="10200" spans="1:5" x14ac:dyDescent="0.2">
      <c r="A10200" s="36">
        <v>44381</v>
      </c>
      <c r="B10200" s="221">
        <v>44381</v>
      </c>
      <c r="C10200" s="37" t="s">
        <v>884</v>
      </c>
      <c r="D10200" s="181">
        <f>VLOOKUP(Pag_Inicio_Corr_mas_casos[[#This Row],[Corregimiento]],Hoja3!$A$2:$D$676,4,0)</f>
        <v>80826</v>
      </c>
      <c r="E10200" s="37">
        <v>13</v>
      </c>
    </row>
    <row r="10201" spans="1:5" x14ac:dyDescent="0.2">
      <c r="A10201" s="36">
        <v>44381</v>
      </c>
      <c r="B10201" s="221">
        <v>44381</v>
      </c>
      <c r="C10201" s="37" t="s">
        <v>876</v>
      </c>
      <c r="D10201" s="181">
        <f>VLOOKUP(Pag_Inicio_Corr_mas_casos[[#This Row],[Corregimiento]],Hoja3!$A$2:$D$676,4,0)</f>
        <v>81009</v>
      </c>
      <c r="E10201" s="37">
        <v>13</v>
      </c>
    </row>
    <row r="10202" spans="1:5" x14ac:dyDescent="0.2">
      <c r="A10202" s="36">
        <v>44381</v>
      </c>
      <c r="B10202" s="221">
        <v>44381</v>
      </c>
      <c r="C10202" s="37" t="s">
        <v>875</v>
      </c>
      <c r="D10202" s="181">
        <f>VLOOKUP(Pag_Inicio_Corr_mas_casos[[#This Row],[Corregimiento]],Hoja3!$A$2:$D$676,4,0)</f>
        <v>130717</v>
      </c>
      <c r="E10202" s="37">
        <v>13</v>
      </c>
    </row>
    <row r="10203" spans="1:5" x14ac:dyDescent="0.2">
      <c r="A10203" s="36">
        <v>44381</v>
      </c>
      <c r="B10203" s="221">
        <v>44381</v>
      </c>
      <c r="C10203" s="37" t="s">
        <v>709</v>
      </c>
      <c r="D10203" s="181">
        <f>VLOOKUP(Pag_Inicio_Corr_mas_casos[[#This Row],[Corregimiento]],Hoja3!$A$2:$D$676,4,0)</f>
        <v>80821</v>
      </c>
      <c r="E10203" s="37">
        <v>13</v>
      </c>
    </row>
    <row r="10204" spans="1:5" x14ac:dyDescent="0.2">
      <c r="A10204" s="36">
        <v>44381</v>
      </c>
      <c r="B10204" s="221">
        <v>44381</v>
      </c>
      <c r="C10204" s="37" t="s">
        <v>942</v>
      </c>
      <c r="D10204" s="181">
        <f>VLOOKUP(Pag_Inicio_Corr_mas_casos[[#This Row],[Corregimiento]],Hoja3!$A$2:$D$676,4,0)</f>
        <v>60103</v>
      </c>
      <c r="E10204" s="37">
        <v>13</v>
      </c>
    </row>
    <row r="10205" spans="1:5" x14ac:dyDescent="0.2">
      <c r="A10205" s="36">
        <v>44381</v>
      </c>
      <c r="B10205" s="221">
        <v>44381</v>
      </c>
      <c r="C10205" s="37" t="s">
        <v>947</v>
      </c>
      <c r="D10205" s="181">
        <f>VLOOKUP(Pag_Inicio_Corr_mas_casos[[#This Row],[Corregimiento]],Hoja3!$A$2:$D$676,4,0)</f>
        <v>130312</v>
      </c>
      <c r="E10205" s="37">
        <v>13</v>
      </c>
    </row>
    <row r="10206" spans="1:5" x14ac:dyDescent="0.2">
      <c r="A10206" s="36">
        <v>44381</v>
      </c>
      <c r="B10206" s="221">
        <v>44381</v>
      </c>
      <c r="C10206" s="37" t="s">
        <v>1142</v>
      </c>
      <c r="D10206" s="181">
        <f>VLOOKUP(Pag_Inicio_Corr_mas_casos[[#This Row],[Corregimiento]],Hoja3!$A$2:$D$676,4,0)</f>
        <v>10207</v>
      </c>
      <c r="E10206" s="37">
        <v>12</v>
      </c>
    </row>
    <row r="10207" spans="1:5" x14ac:dyDescent="0.2">
      <c r="A10207" s="36">
        <v>44381</v>
      </c>
      <c r="B10207" s="221">
        <v>44381</v>
      </c>
      <c r="C10207" s="37" t="s">
        <v>1198</v>
      </c>
      <c r="D10207" s="181">
        <f>VLOOKUP(Pag_Inicio_Corr_mas_casos[[#This Row],[Corregimiento]],Hoja3!$A$2:$D$676,4,0)</f>
        <v>90305</v>
      </c>
      <c r="E10207" s="37">
        <v>12</v>
      </c>
    </row>
    <row r="10208" spans="1:5" x14ac:dyDescent="0.2">
      <c r="A10208" s="60">
        <v>44382</v>
      </c>
      <c r="B10208" s="225">
        <v>44382</v>
      </c>
      <c r="C10208" s="61" t="s">
        <v>898</v>
      </c>
      <c r="D10208" s="208">
        <f>VLOOKUP(Pag_Inicio_Corr_mas_casos[[#This Row],[Corregimiento]],Hoja3!$A$2:$D$676,4,0)</f>
        <v>20601</v>
      </c>
      <c r="E10208" s="61">
        <v>19</v>
      </c>
    </row>
    <row r="10209" spans="1:5" x14ac:dyDescent="0.2">
      <c r="A10209" s="60">
        <v>44382</v>
      </c>
      <c r="B10209" s="225">
        <v>44382</v>
      </c>
      <c r="C10209" s="61" t="s">
        <v>991</v>
      </c>
      <c r="D10209" s="208">
        <f>VLOOKUP(Pag_Inicio_Corr_mas_casos[[#This Row],[Corregimiento]],Hoja3!$A$2:$D$676,4,0)</f>
        <v>130102</v>
      </c>
      <c r="E10209" s="61">
        <v>19</v>
      </c>
    </row>
    <row r="10210" spans="1:5" x14ac:dyDescent="0.2">
      <c r="A10210" s="60">
        <v>44382</v>
      </c>
      <c r="B10210" s="225">
        <v>44382</v>
      </c>
      <c r="C10210" s="61" t="s">
        <v>910</v>
      </c>
      <c r="D10210" s="208">
        <f>VLOOKUP(Pag_Inicio_Corr_mas_casos[[#This Row],[Corregimiento]],Hoja3!$A$2:$D$676,4,0)</f>
        <v>20606</v>
      </c>
      <c r="E10210" s="61">
        <v>14</v>
      </c>
    </row>
    <row r="10211" spans="1:5" x14ac:dyDescent="0.2">
      <c r="A10211" s="60">
        <v>44382</v>
      </c>
      <c r="B10211" s="225">
        <v>44382</v>
      </c>
      <c r="C10211" s="61" t="s">
        <v>948</v>
      </c>
      <c r="D10211" s="208">
        <f>VLOOKUP(Pag_Inicio_Corr_mas_casos[[#This Row],[Corregimiento]],Hoja3!$A$2:$D$676,4,0)</f>
        <v>80809</v>
      </c>
      <c r="E10211" s="61">
        <v>13</v>
      </c>
    </row>
    <row r="10212" spans="1:5" x14ac:dyDescent="0.2">
      <c r="A10212" s="60">
        <v>44382</v>
      </c>
      <c r="B10212" s="225">
        <v>44382</v>
      </c>
      <c r="C10212" s="61" t="s">
        <v>1262</v>
      </c>
      <c r="D10212" s="208">
        <f>VLOOKUP(Pag_Inicio_Corr_mas_casos[[#This Row],[Corregimiento]],Hoja3!$A$2:$D$676,4,0)</f>
        <v>130907</v>
      </c>
      <c r="E10212" s="61">
        <v>13</v>
      </c>
    </row>
    <row r="10213" spans="1:5" x14ac:dyDescent="0.2">
      <c r="A10213" s="60">
        <v>44382</v>
      </c>
      <c r="B10213" s="225">
        <v>44382</v>
      </c>
      <c r="C10213" s="61" t="s">
        <v>952</v>
      </c>
      <c r="D10213" s="208">
        <f>VLOOKUP(Pag_Inicio_Corr_mas_casos[[#This Row],[Corregimiento]],Hoja3!$A$2:$D$676,4,0)</f>
        <v>130702</v>
      </c>
      <c r="E10213" s="61">
        <v>12</v>
      </c>
    </row>
    <row r="10214" spans="1:5" x14ac:dyDescent="0.2">
      <c r="A10214" s="60">
        <v>44382</v>
      </c>
      <c r="B10214" s="225">
        <v>44382</v>
      </c>
      <c r="C10214" s="61" t="s">
        <v>1007</v>
      </c>
      <c r="D10214" s="208">
        <f>VLOOKUP(Pag_Inicio_Corr_mas_casos[[#This Row],[Corregimiento]],Hoja3!$A$2:$D$676,4,0)</f>
        <v>91011</v>
      </c>
      <c r="E10214" s="61">
        <v>12</v>
      </c>
    </row>
    <row r="10215" spans="1:5" x14ac:dyDescent="0.2">
      <c r="A10215" s="60">
        <v>44382</v>
      </c>
      <c r="B10215" s="225">
        <v>44382</v>
      </c>
      <c r="C10215" s="61" t="s">
        <v>997</v>
      </c>
      <c r="D10215" s="208">
        <f>VLOOKUP(Pag_Inicio_Corr_mas_casos[[#This Row],[Corregimiento]],Hoja3!$A$2:$D$676,4,0)</f>
        <v>40601</v>
      </c>
      <c r="E10215" s="61">
        <v>12</v>
      </c>
    </row>
    <row r="10216" spans="1:5" x14ac:dyDescent="0.2">
      <c r="A10216" s="60">
        <v>44382</v>
      </c>
      <c r="B10216" s="225">
        <v>44382</v>
      </c>
      <c r="C10216" s="61" t="s">
        <v>964</v>
      </c>
      <c r="D10216" s="208">
        <f>VLOOKUP(Pag_Inicio_Corr_mas_casos[[#This Row],[Corregimiento]],Hoja3!$A$2:$D$676,4,0)</f>
        <v>30103</v>
      </c>
      <c r="E10216" s="61">
        <v>11</v>
      </c>
    </row>
    <row r="10217" spans="1:5" x14ac:dyDescent="0.2">
      <c r="A10217" s="60">
        <v>44382</v>
      </c>
      <c r="B10217" s="225">
        <v>44382</v>
      </c>
      <c r="C10217" s="61" t="s">
        <v>968</v>
      </c>
      <c r="D10217" s="208">
        <f>VLOOKUP(Pag_Inicio_Corr_mas_casos[[#This Row],[Corregimiento]],Hoja3!$A$2:$D$676,4,0)</f>
        <v>60102</v>
      </c>
      <c r="E10217" s="61">
        <v>10</v>
      </c>
    </row>
    <row r="10218" spans="1:5" x14ac:dyDescent="0.2">
      <c r="A10218" s="60">
        <v>44382</v>
      </c>
      <c r="B10218" s="225">
        <v>44382</v>
      </c>
      <c r="C10218" s="61" t="s">
        <v>896</v>
      </c>
      <c r="D10218" s="208">
        <f>VLOOKUP(Pag_Inicio_Corr_mas_casos[[#This Row],[Corregimiento]],Hoja3!$A$2:$D$676,4,0)</f>
        <v>130701</v>
      </c>
      <c r="E10218" s="61">
        <v>10</v>
      </c>
    </row>
    <row r="10219" spans="1:5" x14ac:dyDescent="0.2">
      <c r="A10219" s="60">
        <v>44382</v>
      </c>
      <c r="B10219" s="225">
        <v>44382</v>
      </c>
      <c r="C10219" s="61" t="s">
        <v>880</v>
      </c>
      <c r="D10219" s="208">
        <f>VLOOKUP(Pag_Inicio_Corr_mas_casos[[#This Row],[Corregimiento]],Hoja3!$A$2:$D$676,4,0)</f>
        <v>80816</v>
      </c>
      <c r="E10219" s="61">
        <v>9</v>
      </c>
    </row>
    <row r="10220" spans="1:5" x14ac:dyDescent="0.2">
      <c r="A10220" s="60">
        <v>44382</v>
      </c>
      <c r="B10220" s="225">
        <v>44382</v>
      </c>
      <c r="C10220" s="61" t="s">
        <v>973</v>
      </c>
      <c r="D10220" s="208">
        <f>VLOOKUP(Pag_Inicio_Corr_mas_casos[[#This Row],[Corregimiento]],Hoja3!$A$2:$D$676,4,0)</f>
        <v>130106</v>
      </c>
      <c r="E10220" s="61">
        <v>9</v>
      </c>
    </row>
    <row r="10221" spans="1:5" x14ac:dyDescent="0.2">
      <c r="A10221" s="60">
        <v>44382</v>
      </c>
      <c r="B10221" s="225">
        <v>44382</v>
      </c>
      <c r="C10221" s="61" t="s">
        <v>709</v>
      </c>
      <c r="D10221" s="208">
        <f>VLOOKUP(Pag_Inicio_Corr_mas_casos[[#This Row],[Corregimiento]],Hoja3!$A$2:$D$676,4,0)</f>
        <v>80821</v>
      </c>
      <c r="E10221" s="61">
        <v>8</v>
      </c>
    </row>
    <row r="10222" spans="1:5" x14ac:dyDescent="0.2">
      <c r="A10222" s="60">
        <v>44382</v>
      </c>
      <c r="B10222" s="225">
        <v>44382</v>
      </c>
      <c r="C10222" s="61" t="s">
        <v>907</v>
      </c>
      <c r="D10222" s="208">
        <f>VLOOKUP(Pag_Inicio_Corr_mas_casos[[#This Row],[Corregimiento]],Hoja3!$A$2:$D$676,4,0)</f>
        <v>40606</v>
      </c>
      <c r="E10222" s="61">
        <v>8</v>
      </c>
    </row>
    <row r="10223" spans="1:5" x14ac:dyDescent="0.2">
      <c r="A10223" s="60">
        <v>44382</v>
      </c>
      <c r="B10223" s="225">
        <v>44382</v>
      </c>
      <c r="C10223" s="61" t="s">
        <v>893</v>
      </c>
      <c r="D10223" s="208">
        <f>VLOOKUP(Pag_Inicio_Corr_mas_casos[[#This Row],[Corregimiento]],Hoja3!$A$2:$D$676,4,0)</f>
        <v>80815</v>
      </c>
      <c r="E10223" s="61">
        <v>8</v>
      </c>
    </row>
    <row r="10224" spans="1:5" x14ac:dyDescent="0.2">
      <c r="A10224" s="60">
        <v>44382</v>
      </c>
      <c r="B10224" s="225">
        <v>44382</v>
      </c>
      <c r="C10224" s="61" t="s">
        <v>949</v>
      </c>
      <c r="D10224" s="208">
        <f>VLOOKUP(Pag_Inicio_Corr_mas_casos[[#This Row],[Corregimiento]],Hoja3!$A$2:$D$676,4,0)</f>
        <v>80819</v>
      </c>
      <c r="E10224" s="61">
        <v>8</v>
      </c>
    </row>
    <row r="10225" spans="1:5" x14ac:dyDescent="0.2">
      <c r="A10225" s="60">
        <v>44382</v>
      </c>
      <c r="B10225" s="225">
        <v>44382</v>
      </c>
      <c r="C10225" s="61" t="s">
        <v>893</v>
      </c>
      <c r="D10225" s="208">
        <f>VLOOKUP(Pag_Inicio_Corr_mas_casos[[#This Row],[Corregimiento]],Hoja3!$A$2:$D$676,4,0)</f>
        <v>80815</v>
      </c>
      <c r="E10225" s="61">
        <v>8</v>
      </c>
    </row>
    <row r="10226" spans="1:5" x14ac:dyDescent="0.2">
      <c r="A10226" s="60">
        <v>44382</v>
      </c>
      <c r="B10226" s="225">
        <v>44382</v>
      </c>
      <c r="C10226" s="61" t="s">
        <v>1005</v>
      </c>
      <c r="D10226" s="208">
        <f>VLOOKUP(Pag_Inicio_Corr_mas_casos[[#This Row],[Corregimiento]],Hoja3!$A$2:$D$676,4,0)</f>
        <v>130101</v>
      </c>
      <c r="E10226" s="61">
        <v>8</v>
      </c>
    </row>
    <row r="10227" spans="1:5" x14ac:dyDescent="0.2">
      <c r="A10227" s="60">
        <v>44382</v>
      </c>
      <c r="B10227" s="225">
        <v>44382</v>
      </c>
      <c r="C10227" s="61" t="s">
        <v>887</v>
      </c>
      <c r="D10227" s="208">
        <f>VLOOKUP(Pag_Inicio_Corr_mas_casos[[#This Row],[Corregimiento]],Hoja3!$A$2:$D$676,4,0)</f>
        <v>130107</v>
      </c>
      <c r="E10227" s="61">
        <v>8</v>
      </c>
    </row>
    <row r="10228" spans="1:5" x14ac:dyDescent="0.2">
      <c r="A10228" s="39">
        <v>44383</v>
      </c>
      <c r="B10228" s="226">
        <v>44383</v>
      </c>
      <c r="C10228" s="40" t="s">
        <v>948</v>
      </c>
      <c r="D10228" s="187">
        <f>VLOOKUP(Pag_Inicio_Corr_mas_casos[[#This Row],[Corregimiento]],Hoja3!$A$2:$D$676,4,0)</f>
        <v>80809</v>
      </c>
      <c r="E10228" s="40">
        <v>32</v>
      </c>
    </row>
    <row r="10229" spans="1:5" x14ac:dyDescent="0.2">
      <c r="A10229" s="39">
        <v>44383</v>
      </c>
      <c r="B10229" s="226">
        <v>44383</v>
      </c>
      <c r="C10229" s="40" t="s">
        <v>877</v>
      </c>
      <c r="D10229" s="187">
        <f>VLOOKUP(Pag_Inicio_Corr_mas_casos[[#This Row],[Corregimiento]],Hoja3!$A$2:$D$676,4,0)</f>
        <v>80806</v>
      </c>
      <c r="E10229" s="40">
        <v>28</v>
      </c>
    </row>
    <row r="10230" spans="1:5" x14ac:dyDescent="0.2">
      <c r="A10230" s="39">
        <v>44383</v>
      </c>
      <c r="B10230" s="226">
        <v>44383</v>
      </c>
      <c r="C10230" s="40" t="s">
        <v>949</v>
      </c>
      <c r="D10230" s="187">
        <f>VLOOKUP(Pag_Inicio_Corr_mas_casos[[#This Row],[Corregimiento]],Hoja3!$A$2:$D$676,4,0)</f>
        <v>80819</v>
      </c>
      <c r="E10230" s="40">
        <v>28</v>
      </c>
    </row>
    <row r="10231" spans="1:5" x14ac:dyDescent="0.2">
      <c r="A10231" s="39">
        <v>44383</v>
      </c>
      <c r="B10231" s="226">
        <v>44383</v>
      </c>
      <c r="C10231" s="40" t="s">
        <v>952</v>
      </c>
      <c r="D10231" s="187">
        <f>VLOOKUP(Pag_Inicio_Corr_mas_casos[[#This Row],[Corregimiento]],Hoja3!$A$2:$D$676,4,0)</f>
        <v>130702</v>
      </c>
      <c r="E10231" s="40">
        <v>25</v>
      </c>
    </row>
    <row r="10232" spans="1:5" x14ac:dyDescent="0.2">
      <c r="A10232" s="39">
        <v>44383</v>
      </c>
      <c r="B10232" s="226">
        <v>44383</v>
      </c>
      <c r="C10232" s="40" t="s">
        <v>1004</v>
      </c>
      <c r="D10232" s="187">
        <f>VLOOKUP(Pag_Inicio_Corr_mas_casos[[#This Row],[Corregimiento]],Hoja3!$A$2:$D$676,4,0)</f>
        <v>20201</v>
      </c>
      <c r="E10232" s="40">
        <v>24</v>
      </c>
    </row>
    <row r="10233" spans="1:5" x14ac:dyDescent="0.2">
      <c r="A10233" s="39">
        <v>44383</v>
      </c>
      <c r="B10233" s="226">
        <v>44383</v>
      </c>
      <c r="C10233" s="40" t="s">
        <v>973</v>
      </c>
      <c r="D10233" s="187">
        <f>VLOOKUP(Pag_Inicio_Corr_mas_casos[[#This Row],[Corregimiento]],Hoja3!$A$2:$D$676,4,0)</f>
        <v>130106</v>
      </c>
      <c r="E10233" s="40">
        <v>24</v>
      </c>
    </row>
    <row r="10234" spans="1:5" x14ac:dyDescent="0.2">
      <c r="A10234" s="39">
        <v>44383</v>
      </c>
      <c r="B10234" s="226">
        <v>44383</v>
      </c>
      <c r="C10234" s="40" t="s">
        <v>1005</v>
      </c>
      <c r="D10234" s="187">
        <f>VLOOKUP(Pag_Inicio_Corr_mas_casos[[#This Row],[Corregimiento]],Hoja3!$A$2:$D$676,4,0)</f>
        <v>130101</v>
      </c>
      <c r="E10234" s="40">
        <v>23</v>
      </c>
    </row>
    <row r="10235" spans="1:5" x14ac:dyDescent="0.2">
      <c r="A10235" s="39">
        <v>44383</v>
      </c>
      <c r="B10235" s="226">
        <v>44383</v>
      </c>
      <c r="C10235" s="40" t="s">
        <v>709</v>
      </c>
      <c r="D10235" s="187">
        <f>VLOOKUP(Pag_Inicio_Corr_mas_casos[[#This Row],[Corregimiento]],Hoja3!$A$2:$D$676,4,0)</f>
        <v>80821</v>
      </c>
      <c r="E10235" s="40">
        <v>23</v>
      </c>
    </row>
    <row r="10236" spans="1:5" x14ac:dyDescent="0.2">
      <c r="A10236" s="39">
        <v>44383</v>
      </c>
      <c r="B10236" s="226">
        <v>44383</v>
      </c>
      <c r="C10236" s="40" t="s">
        <v>942</v>
      </c>
      <c r="D10236" s="187">
        <f>VLOOKUP(Pag_Inicio_Corr_mas_casos[[#This Row],[Corregimiento]],Hoja3!$A$2:$D$676,4,0)</f>
        <v>60103</v>
      </c>
      <c r="E10236" s="40">
        <v>22</v>
      </c>
    </row>
    <row r="10237" spans="1:5" x14ac:dyDescent="0.2">
      <c r="A10237" s="39">
        <v>44383</v>
      </c>
      <c r="B10237" s="226">
        <v>44383</v>
      </c>
      <c r="C10237" s="40" t="s">
        <v>959</v>
      </c>
      <c r="D10237" s="187">
        <f>VLOOKUP(Pag_Inicio_Corr_mas_casos[[#This Row],[Corregimiento]],Hoja3!$A$2:$D$676,4,0)</f>
        <v>91001</v>
      </c>
      <c r="E10237" s="40">
        <v>22</v>
      </c>
    </row>
    <row r="10238" spans="1:5" x14ac:dyDescent="0.2">
      <c r="A10238" s="39">
        <v>44383</v>
      </c>
      <c r="B10238" s="226">
        <v>44383</v>
      </c>
      <c r="C10238" s="40" t="s">
        <v>881</v>
      </c>
      <c r="D10238" s="187">
        <f>VLOOKUP(Pag_Inicio_Corr_mas_casos[[#This Row],[Corregimiento]],Hoja3!$A$2:$D$676,4,0)</f>
        <v>130708</v>
      </c>
      <c r="E10238" s="40">
        <v>22</v>
      </c>
    </row>
    <row r="10239" spans="1:5" x14ac:dyDescent="0.2">
      <c r="A10239" s="39">
        <v>44383</v>
      </c>
      <c r="B10239" s="226">
        <v>44383</v>
      </c>
      <c r="C10239" s="40" t="s">
        <v>896</v>
      </c>
      <c r="D10239" s="187">
        <f>VLOOKUP(Pag_Inicio_Corr_mas_casos[[#This Row],[Corregimiento]],Hoja3!$A$2:$D$676,4,0)</f>
        <v>130701</v>
      </c>
      <c r="E10239" s="40">
        <v>22</v>
      </c>
    </row>
    <row r="10240" spans="1:5" x14ac:dyDescent="0.2">
      <c r="A10240" s="39">
        <v>44383</v>
      </c>
      <c r="B10240" s="226">
        <v>44383</v>
      </c>
      <c r="C10240" s="40" t="s">
        <v>884</v>
      </c>
      <c r="D10240" s="187">
        <f>VLOOKUP(Pag_Inicio_Corr_mas_casos[[#This Row],[Corregimiento]],Hoja3!$A$2:$D$676,4,0)</f>
        <v>80826</v>
      </c>
      <c r="E10240" s="40">
        <v>21</v>
      </c>
    </row>
    <row r="10241" spans="1:5" x14ac:dyDescent="0.2">
      <c r="A10241" s="39">
        <v>44383</v>
      </c>
      <c r="B10241" s="226">
        <v>44383</v>
      </c>
      <c r="C10241" s="40" t="s">
        <v>876</v>
      </c>
      <c r="D10241" s="187">
        <f>VLOOKUP(Pag_Inicio_Corr_mas_casos[[#This Row],[Corregimiento]],Hoja3!$A$2:$D$676,4,0)</f>
        <v>81009</v>
      </c>
      <c r="E10241" s="40">
        <v>21</v>
      </c>
    </row>
    <row r="10242" spans="1:5" x14ac:dyDescent="0.2">
      <c r="A10242" s="39">
        <v>44383</v>
      </c>
      <c r="B10242" s="226">
        <v>44383</v>
      </c>
      <c r="C10242" s="40" t="s">
        <v>890</v>
      </c>
      <c r="D10242" s="187">
        <f>VLOOKUP(Pag_Inicio_Corr_mas_casos[[#This Row],[Corregimiento]],Hoja3!$A$2:$D$676,4,0)</f>
        <v>80817</v>
      </c>
      <c r="E10242" s="40">
        <v>21</v>
      </c>
    </row>
    <row r="10243" spans="1:5" x14ac:dyDescent="0.2">
      <c r="A10243" s="39">
        <v>44383</v>
      </c>
      <c r="B10243" s="226">
        <v>44383</v>
      </c>
      <c r="C10243" s="40" t="s">
        <v>1142</v>
      </c>
      <c r="D10243" s="187">
        <f>VLOOKUP(Pag_Inicio_Corr_mas_casos[[#This Row],[Corregimiento]],Hoja3!$A$2:$D$676,4,0)</f>
        <v>10207</v>
      </c>
      <c r="E10243" s="40">
        <v>21</v>
      </c>
    </row>
    <row r="10244" spans="1:5" x14ac:dyDescent="0.2">
      <c r="A10244" s="39">
        <v>44383</v>
      </c>
      <c r="B10244" s="226">
        <v>44383</v>
      </c>
      <c r="C10244" s="40" t="s">
        <v>894</v>
      </c>
      <c r="D10244" s="187">
        <f>VLOOKUP(Pag_Inicio_Corr_mas_casos[[#This Row],[Corregimiento]],Hoja3!$A$2:$D$676,4,0)</f>
        <v>130716</v>
      </c>
      <c r="E10244" s="40">
        <v>20</v>
      </c>
    </row>
    <row r="10245" spans="1:5" x14ac:dyDescent="0.2">
      <c r="A10245" s="39">
        <v>44383</v>
      </c>
      <c r="B10245" s="226">
        <v>44383</v>
      </c>
      <c r="C10245" s="40" t="s">
        <v>991</v>
      </c>
      <c r="D10245" s="187">
        <f>VLOOKUP(Pag_Inicio_Corr_mas_casos[[#This Row],[Corregimiento]],Hoja3!$A$2:$D$676,4,0)</f>
        <v>130102</v>
      </c>
      <c r="E10245" s="40">
        <v>20</v>
      </c>
    </row>
    <row r="10246" spans="1:5" x14ac:dyDescent="0.2">
      <c r="A10246" s="39">
        <v>44383</v>
      </c>
      <c r="B10246" s="226">
        <v>44383</v>
      </c>
      <c r="C10246" s="40" t="s">
        <v>898</v>
      </c>
      <c r="D10246" s="187">
        <f>VLOOKUP(Pag_Inicio_Corr_mas_casos[[#This Row],[Corregimiento]],Hoja3!$A$2:$D$676,4,0)</f>
        <v>20601</v>
      </c>
      <c r="E10246" s="40">
        <v>19</v>
      </c>
    </row>
    <row r="10247" spans="1:5" x14ac:dyDescent="0.2">
      <c r="A10247" s="39">
        <v>44383</v>
      </c>
      <c r="B10247" s="226">
        <v>44383</v>
      </c>
      <c r="C10247" s="40" t="s">
        <v>875</v>
      </c>
      <c r="D10247" s="187">
        <f>VLOOKUP(Pag_Inicio_Corr_mas_casos[[#This Row],[Corregimiento]],Hoja3!$A$2:$D$676,4,0)</f>
        <v>130717</v>
      </c>
      <c r="E10247" s="40">
        <v>19</v>
      </c>
    </row>
    <row r="10248" spans="1:5" x14ac:dyDescent="0.2">
      <c r="A10248" s="81">
        <v>44384</v>
      </c>
      <c r="B10248" s="224">
        <v>44384</v>
      </c>
      <c r="C10248" s="82" t="s">
        <v>991</v>
      </c>
      <c r="D10248" s="170">
        <f>VLOOKUP(Pag_Inicio_Corr_mas_casos[[#This Row],[Corregimiento]],Hoja3!$A$2:$D$676,4,0)</f>
        <v>130102</v>
      </c>
      <c r="E10248" s="82">
        <v>36</v>
      </c>
    </row>
    <row r="10249" spans="1:5" x14ac:dyDescent="0.2">
      <c r="A10249" s="81">
        <v>44384</v>
      </c>
      <c r="B10249" s="82">
        <v>44384</v>
      </c>
      <c r="C10249" s="82" t="s">
        <v>1005</v>
      </c>
      <c r="D10249" s="170">
        <f>VLOOKUP(Pag_Inicio_Corr_mas_casos[[#This Row],[Corregimiento]],Hoja3!$A$2:$D$676,4,0)</f>
        <v>130101</v>
      </c>
      <c r="E10249" s="82">
        <v>31</v>
      </c>
    </row>
    <row r="10250" spans="1:5" x14ac:dyDescent="0.2">
      <c r="A10250" s="81">
        <v>44384</v>
      </c>
      <c r="B10250" s="82">
        <v>44384</v>
      </c>
      <c r="C10250" s="82" t="s">
        <v>952</v>
      </c>
      <c r="D10250" s="170">
        <f>VLOOKUP(Pag_Inicio_Corr_mas_casos[[#This Row],[Corregimiento]],Hoja3!$A$2:$D$676,4,0)</f>
        <v>130702</v>
      </c>
      <c r="E10250" s="82">
        <v>28</v>
      </c>
    </row>
    <row r="10251" spans="1:5" x14ac:dyDescent="0.2">
      <c r="A10251" s="81">
        <v>44384</v>
      </c>
      <c r="B10251" s="82">
        <v>44384</v>
      </c>
      <c r="C10251" s="82" t="s">
        <v>887</v>
      </c>
      <c r="D10251" s="170">
        <f>VLOOKUP(Pag_Inicio_Corr_mas_casos[[#This Row],[Corregimiento]],Hoja3!$A$2:$D$676,4,0)</f>
        <v>130107</v>
      </c>
      <c r="E10251" s="82">
        <v>27</v>
      </c>
    </row>
    <row r="10252" spans="1:5" x14ac:dyDescent="0.2">
      <c r="A10252" s="81">
        <v>44384</v>
      </c>
      <c r="B10252" s="82">
        <v>44384</v>
      </c>
      <c r="C10252" s="82" t="s">
        <v>949</v>
      </c>
      <c r="D10252" s="170">
        <f>VLOOKUP(Pag_Inicio_Corr_mas_casos[[#This Row],[Corregimiento]],Hoja3!$A$2:$D$676,4,0)</f>
        <v>80819</v>
      </c>
      <c r="E10252" s="82">
        <v>26</v>
      </c>
    </row>
    <row r="10253" spans="1:5" x14ac:dyDescent="0.2">
      <c r="A10253" s="81">
        <v>44384</v>
      </c>
      <c r="B10253" s="82">
        <v>44384</v>
      </c>
      <c r="C10253" s="82" t="s">
        <v>875</v>
      </c>
      <c r="D10253" s="170">
        <f>VLOOKUP(Pag_Inicio_Corr_mas_casos[[#This Row],[Corregimiento]],Hoja3!$A$2:$D$676,4,0)</f>
        <v>130717</v>
      </c>
      <c r="E10253" s="82">
        <v>26</v>
      </c>
    </row>
    <row r="10254" spans="1:5" x14ac:dyDescent="0.2">
      <c r="A10254" s="81">
        <v>44384</v>
      </c>
      <c r="B10254" s="82">
        <v>44384</v>
      </c>
      <c r="C10254" s="82" t="s">
        <v>1263</v>
      </c>
      <c r="D10254" s="170">
        <f>VLOOKUP(Pag_Inicio_Corr_mas_casos[[#This Row],[Corregimiento]],Hoja3!$A$2:$D$676,4,0)</f>
        <v>90801</v>
      </c>
      <c r="E10254" s="82">
        <v>25</v>
      </c>
    </row>
    <row r="10255" spans="1:5" x14ac:dyDescent="0.2">
      <c r="A10255" s="81">
        <v>44384</v>
      </c>
      <c r="B10255" s="82">
        <v>44384</v>
      </c>
      <c r="C10255" s="82" t="s">
        <v>983</v>
      </c>
      <c r="D10255" s="170">
        <f>VLOOKUP(Pag_Inicio_Corr_mas_casos[[#This Row],[Corregimiento]],Hoja3!$A$2:$D$676,4,0)</f>
        <v>80812</v>
      </c>
      <c r="E10255" s="82">
        <v>22</v>
      </c>
    </row>
    <row r="10256" spans="1:5" x14ac:dyDescent="0.2">
      <c r="A10256" s="81">
        <v>44384</v>
      </c>
      <c r="B10256" s="82">
        <v>44384</v>
      </c>
      <c r="C10256" s="82" t="s">
        <v>881</v>
      </c>
      <c r="D10256" s="170">
        <f>VLOOKUP(Pag_Inicio_Corr_mas_casos[[#This Row],[Corregimiento]],Hoja3!$A$2:$D$676,4,0)</f>
        <v>130708</v>
      </c>
      <c r="E10256" s="82">
        <v>21</v>
      </c>
    </row>
    <row r="10257" spans="1:5" x14ac:dyDescent="0.2">
      <c r="A10257" s="81">
        <v>44384</v>
      </c>
      <c r="B10257" s="82">
        <v>44384</v>
      </c>
      <c r="C10257" s="82" t="s">
        <v>890</v>
      </c>
      <c r="D10257" s="170">
        <f>VLOOKUP(Pag_Inicio_Corr_mas_casos[[#This Row],[Corregimiento]],Hoja3!$A$2:$D$676,4,0)</f>
        <v>80817</v>
      </c>
      <c r="E10257" s="82">
        <v>20</v>
      </c>
    </row>
    <row r="10258" spans="1:5" x14ac:dyDescent="0.2">
      <c r="A10258" s="81">
        <v>44384</v>
      </c>
      <c r="B10258" s="82">
        <v>44384</v>
      </c>
      <c r="C10258" s="82" t="s">
        <v>973</v>
      </c>
      <c r="D10258" s="170">
        <f>VLOOKUP(Pag_Inicio_Corr_mas_casos[[#This Row],[Corregimiento]],Hoja3!$A$2:$D$676,4,0)</f>
        <v>130106</v>
      </c>
      <c r="E10258" s="82">
        <v>20</v>
      </c>
    </row>
    <row r="10259" spans="1:5" x14ac:dyDescent="0.2">
      <c r="A10259" s="81">
        <v>44384</v>
      </c>
      <c r="B10259" s="82">
        <v>44384</v>
      </c>
      <c r="C10259" s="82" t="s">
        <v>942</v>
      </c>
      <c r="D10259" s="170">
        <f>VLOOKUP(Pag_Inicio_Corr_mas_casos[[#This Row],[Corregimiento]],Hoja3!$A$2:$D$676,4,0)</f>
        <v>60103</v>
      </c>
      <c r="E10259" s="82">
        <v>19</v>
      </c>
    </row>
    <row r="10260" spans="1:5" x14ac:dyDescent="0.2">
      <c r="A10260" s="81">
        <v>44384</v>
      </c>
      <c r="B10260" s="82">
        <v>44384</v>
      </c>
      <c r="C10260" s="82" t="s">
        <v>877</v>
      </c>
      <c r="D10260" s="170">
        <f>VLOOKUP(Pag_Inicio_Corr_mas_casos[[#This Row],[Corregimiento]],Hoja3!$A$2:$D$676,4,0)</f>
        <v>80806</v>
      </c>
      <c r="E10260" s="82">
        <v>19</v>
      </c>
    </row>
    <row r="10261" spans="1:5" x14ac:dyDescent="0.2">
      <c r="A10261" s="81">
        <v>44384</v>
      </c>
      <c r="B10261" s="82">
        <v>44384</v>
      </c>
      <c r="C10261" s="82" t="s">
        <v>898</v>
      </c>
      <c r="D10261" s="170">
        <f>VLOOKUP(Pag_Inicio_Corr_mas_casos[[#This Row],[Corregimiento]],Hoja3!$A$2:$D$676,4,0)</f>
        <v>20601</v>
      </c>
      <c r="E10261" s="82">
        <v>19</v>
      </c>
    </row>
    <row r="10262" spans="1:5" x14ac:dyDescent="0.2">
      <c r="A10262" s="81">
        <v>44384</v>
      </c>
      <c r="B10262" s="82">
        <v>44384</v>
      </c>
      <c r="C10262" s="82" t="s">
        <v>1142</v>
      </c>
      <c r="D10262" s="170">
        <f>VLOOKUP(Pag_Inicio_Corr_mas_casos[[#This Row],[Corregimiento]],Hoja3!$A$2:$D$676,4,0)</f>
        <v>10207</v>
      </c>
      <c r="E10262" s="82">
        <v>19</v>
      </c>
    </row>
    <row r="10263" spans="1:5" x14ac:dyDescent="0.2">
      <c r="A10263" s="81">
        <v>44384</v>
      </c>
      <c r="B10263" s="82">
        <v>44384</v>
      </c>
      <c r="C10263" s="82" t="s">
        <v>1264</v>
      </c>
      <c r="D10263" s="170">
        <f>VLOOKUP(Pag_Inicio_Corr_mas_casos[[#This Row],[Corregimiento]],Hoja3!$A$2:$D$676,4,0)</f>
        <v>90507</v>
      </c>
      <c r="E10263" s="82">
        <v>19</v>
      </c>
    </row>
    <row r="10264" spans="1:5" x14ac:dyDescent="0.2">
      <c r="A10264" s="81">
        <v>44384</v>
      </c>
      <c r="B10264" s="82">
        <v>44384</v>
      </c>
      <c r="C10264" s="82" t="s">
        <v>894</v>
      </c>
      <c r="D10264" s="170">
        <f>VLOOKUP(Pag_Inicio_Corr_mas_casos[[#This Row],[Corregimiento]],Hoja3!$A$2:$D$676,4,0)</f>
        <v>130716</v>
      </c>
      <c r="E10264" s="82">
        <v>18</v>
      </c>
    </row>
    <row r="10265" spans="1:5" x14ac:dyDescent="0.2">
      <c r="A10265" s="81">
        <v>44384</v>
      </c>
      <c r="B10265" s="82">
        <v>44384</v>
      </c>
      <c r="C10265" s="82" t="s">
        <v>904</v>
      </c>
      <c r="D10265" s="170">
        <f>VLOOKUP(Pag_Inicio_Corr_mas_casos[[#This Row],[Corregimiento]],Hoja3!$A$2:$D$676,4,0)</f>
        <v>30107</v>
      </c>
      <c r="E10265" s="82">
        <v>18</v>
      </c>
    </row>
    <row r="10266" spans="1:5" x14ac:dyDescent="0.2">
      <c r="A10266" s="81">
        <v>44384</v>
      </c>
      <c r="B10266" s="82">
        <v>44384</v>
      </c>
      <c r="C10266" s="82" t="s">
        <v>880</v>
      </c>
      <c r="D10266" s="170">
        <f>VLOOKUP(Pag_Inicio_Corr_mas_casos[[#This Row],[Corregimiento]],Hoja3!$A$2:$D$676,4,0)</f>
        <v>80816</v>
      </c>
      <c r="E10266" s="82">
        <v>17</v>
      </c>
    </row>
    <row r="10267" spans="1:5" x14ac:dyDescent="0.2">
      <c r="A10267" s="81">
        <v>44384</v>
      </c>
      <c r="B10267" s="82">
        <v>44384</v>
      </c>
      <c r="C10267" s="82" t="s">
        <v>896</v>
      </c>
      <c r="D10267" s="170">
        <f>VLOOKUP(Pag_Inicio_Corr_mas_casos[[#This Row],[Corregimiento]],Hoja3!$A$2:$D$676,4,0)</f>
        <v>130701</v>
      </c>
      <c r="E10267" s="82">
        <v>16</v>
      </c>
    </row>
    <row r="10268" spans="1:5" x14ac:dyDescent="0.2">
      <c r="A10268" s="33">
        <v>44385</v>
      </c>
      <c r="B10268" s="220">
        <v>44385</v>
      </c>
      <c r="C10268" s="34" t="s">
        <v>952</v>
      </c>
      <c r="D10268" s="179">
        <f>VLOOKUP(Pag_Inicio_Corr_mas_casos[[#This Row],[Corregimiento]],Hoja3!$A$2:$D$676,4,0)</f>
        <v>130702</v>
      </c>
      <c r="E10268" s="34">
        <v>35</v>
      </c>
    </row>
    <row r="10269" spans="1:5" x14ac:dyDescent="0.2">
      <c r="A10269" s="33">
        <v>44385</v>
      </c>
      <c r="B10269" s="220">
        <v>44385</v>
      </c>
      <c r="C10269" s="34" t="s">
        <v>973</v>
      </c>
      <c r="D10269" s="179">
        <f>VLOOKUP(Pag_Inicio_Corr_mas_casos[[#This Row],[Corregimiento]],Hoja3!$A$2:$D$676,4,0)</f>
        <v>130106</v>
      </c>
      <c r="E10269" s="34">
        <v>29</v>
      </c>
    </row>
    <row r="10270" spans="1:5" x14ac:dyDescent="0.2">
      <c r="A10270" s="33">
        <v>44385</v>
      </c>
      <c r="B10270" s="220">
        <v>44385</v>
      </c>
      <c r="C10270" s="34" t="s">
        <v>942</v>
      </c>
      <c r="D10270" s="179">
        <f>VLOOKUP(Pag_Inicio_Corr_mas_casos[[#This Row],[Corregimiento]],Hoja3!$A$2:$D$676,4,0)</f>
        <v>60103</v>
      </c>
      <c r="E10270" s="34">
        <v>29</v>
      </c>
    </row>
    <row r="10271" spans="1:5" x14ac:dyDescent="0.2">
      <c r="A10271" s="33">
        <v>44385</v>
      </c>
      <c r="B10271" s="220">
        <v>44385</v>
      </c>
      <c r="C10271" s="34" t="s">
        <v>983</v>
      </c>
      <c r="D10271" s="179">
        <f>VLOOKUP(Pag_Inicio_Corr_mas_casos[[#This Row],[Corregimiento]],Hoja3!$A$2:$D$676,4,0)</f>
        <v>80812</v>
      </c>
      <c r="E10271" s="34">
        <v>25</v>
      </c>
    </row>
    <row r="10272" spans="1:5" x14ac:dyDescent="0.2">
      <c r="A10272" s="33">
        <v>44385</v>
      </c>
      <c r="B10272" s="220">
        <v>44385</v>
      </c>
      <c r="C10272" s="34" t="s">
        <v>906</v>
      </c>
      <c r="D10272" s="179">
        <f>VLOOKUP(Pag_Inicio_Corr_mas_casos[[#This Row],[Corregimiento]],Hoja3!$A$2:$D$676,4,0)</f>
        <v>130709</v>
      </c>
      <c r="E10272" s="34">
        <v>23</v>
      </c>
    </row>
    <row r="10273" spans="1:5" x14ac:dyDescent="0.2">
      <c r="A10273" s="33">
        <v>44385</v>
      </c>
      <c r="B10273" s="220">
        <v>44385</v>
      </c>
      <c r="C10273" s="34" t="s">
        <v>890</v>
      </c>
      <c r="D10273" s="179">
        <f>VLOOKUP(Pag_Inicio_Corr_mas_casos[[#This Row],[Corregimiento]],Hoja3!$A$2:$D$676,4,0)</f>
        <v>80817</v>
      </c>
      <c r="E10273" s="34">
        <v>23</v>
      </c>
    </row>
    <row r="10274" spans="1:5" x14ac:dyDescent="0.2">
      <c r="A10274" s="33">
        <v>44385</v>
      </c>
      <c r="B10274" s="220">
        <v>44385</v>
      </c>
      <c r="C10274" s="34" t="s">
        <v>875</v>
      </c>
      <c r="D10274" s="179">
        <f>VLOOKUP(Pag_Inicio_Corr_mas_casos[[#This Row],[Corregimiento]],Hoja3!$A$2:$D$676,4,0)</f>
        <v>130717</v>
      </c>
      <c r="E10274" s="34">
        <v>22</v>
      </c>
    </row>
    <row r="10275" spans="1:5" x14ac:dyDescent="0.2">
      <c r="A10275" s="33">
        <v>44385</v>
      </c>
      <c r="B10275" s="220">
        <v>44385</v>
      </c>
      <c r="C10275" s="34" t="s">
        <v>896</v>
      </c>
      <c r="D10275" s="179">
        <f>VLOOKUP(Pag_Inicio_Corr_mas_casos[[#This Row],[Corregimiento]],Hoja3!$A$2:$D$676,4,0)</f>
        <v>130701</v>
      </c>
      <c r="E10275" s="34">
        <v>21</v>
      </c>
    </row>
    <row r="10276" spans="1:5" x14ac:dyDescent="0.2">
      <c r="A10276" s="33">
        <v>44385</v>
      </c>
      <c r="B10276" s="220">
        <v>44385</v>
      </c>
      <c r="C10276" s="34" t="s">
        <v>904</v>
      </c>
      <c r="D10276" s="179">
        <f>VLOOKUP(Pag_Inicio_Corr_mas_casos[[#This Row],[Corregimiento]],Hoja3!$A$2:$D$676,4,0)</f>
        <v>30107</v>
      </c>
      <c r="E10276" s="34">
        <v>21</v>
      </c>
    </row>
    <row r="10277" spans="1:5" x14ac:dyDescent="0.2">
      <c r="A10277" s="33">
        <v>44385</v>
      </c>
      <c r="B10277" s="220">
        <v>44385</v>
      </c>
      <c r="C10277" s="34" t="s">
        <v>877</v>
      </c>
      <c r="D10277" s="179">
        <f>VLOOKUP(Pag_Inicio_Corr_mas_casos[[#This Row],[Corregimiento]],Hoja3!$A$2:$D$676,4,0)</f>
        <v>80806</v>
      </c>
      <c r="E10277" s="34">
        <v>20</v>
      </c>
    </row>
    <row r="10278" spans="1:5" x14ac:dyDescent="0.2">
      <c r="A10278" s="33">
        <v>44385</v>
      </c>
      <c r="B10278" s="220">
        <v>44385</v>
      </c>
      <c r="C10278" s="34" t="s">
        <v>1263</v>
      </c>
      <c r="D10278" s="179">
        <f>VLOOKUP(Pag_Inicio_Corr_mas_casos[[#This Row],[Corregimiento]],Hoja3!$A$2:$D$676,4,0)</f>
        <v>90801</v>
      </c>
      <c r="E10278" s="34">
        <v>20</v>
      </c>
    </row>
    <row r="10279" spans="1:5" x14ac:dyDescent="0.2">
      <c r="A10279" s="33">
        <v>44385</v>
      </c>
      <c r="B10279" s="220">
        <v>44385</v>
      </c>
      <c r="C10279" s="34" t="s">
        <v>887</v>
      </c>
      <c r="D10279" s="179">
        <f>VLOOKUP(Pag_Inicio_Corr_mas_casos[[#This Row],[Corregimiento]],Hoja3!$A$2:$D$676,4,0)</f>
        <v>130107</v>
      </c>
      <c r="E10279" s="34">
        <v>19</v>
      </c>
    </row>
    <row r="10280" spans="1:5" x14ac:dyDescent="0.2">
      <c r="A10280" s="33">
        <v>44385</v>
      </c>
      <c r="B10280" s="220">
        <v>44385</v>
      </c>
      <c r="C10280" s="34" t="s">
        <v>891</v>
      </c>
      <c r="D10280" s="179">
        <f>VLOOKUP(Pag_Inicio_Corr_mas_casos[[#This Row],[Corregimiento]],Hoja3!$A$2:$D$676,4,0)</f>
        <v>80822</v>
      </c>
      <c r="E10280" s="34">
        <v>18</v>
      </c>
    </row>
    <row r="10281" spans="1:5" x14ac:dyDescent="0.2">
      <c r="A10281" s="33">
        <v>44385</v>
      </c>
      <c r="B10281" s="220">
        <v>44385</v>
      </c>
      <c r="C10281" s="34" t="s">
        <v>1005</v>
      </c>
      <c r="D10281" s="179">
        <f>VLOOKUP(Pag_Inicio_Corr_mas_casos[[#This Row],[Corregimiento]],Hoja3!$A$2:$D$676,4,0)</f>
        <v>130101</v>
      </c>
      <c r="E10281" s="34">
        <v>18</v>
      </c>
    </row>
    <row r="10282" spans="1:5" x14ac:dyDescent="0.2">
      <c r="A10282" s="33">
        <v>44385</v>
      </c>
      <c r="B10282" s="220">
        <v>44385</v>
      </c>
      <c r="C10282" s="34" t="s">
        <v>878</v>
      </c>
      <c r="D10282" s="179">
        <f>VLOOKUP(Pag_Inicio_Corr_mas_casos[[#This Row],[Corregimiento]],Hoja3!$A$2:$D$676,4,0)</f>
        <v>80823</v>
      </c>
      <c r="E10282" s="34">
        <v>18</v>
      </c>
    </row>
    <row r="10283" spans="1:5" x14ac:dyDescent="0.2">
      <c r="A10283" s="33">
        <v>44385</v>
      </c>
      <c r="B10283" s="220">
        <v>44385</v>
      </c>
      <c r="C10283" s="34" t="s">
        <v>1171</v>
      </c>
      <c r="D10283" s="179">
        <f>VLOOKUP(Pag_Inicio_Corr_mas_casos[[#This Row],[Corregimiento]],Hoja3!$A$2:$D$676,4,0)</f>
        <v>60202</v>
      </c>
      <c r="E10283" s="34">
        <v>18</v>
      </c>
    </row>
    <row r="10284" spans="1:5" x14ac:dyDescent="0.2">
      <c r="A10284" s="33">
        <v>44385</v>
      </c>
      <c r="B10284" s="220">
        <v>44385</v>
      </c>
      <c r="C10284" s="34" t="s">
        <v>943</v>
      </c>
      <c r="D10284" s="179">
        <f>VLOOKUP(Pag_Inicio_Corr_mas_casos[[#This Row],[Corregimiento]],Hoja3!$A$2:$D$676,4,0)</f>
        <v>60101</v>
      </c>
      <c r="E10284" s="34">
        <v>18</v>
      </c>
    </row>
    <row r="10285" spans="1:5" x14ac:dyDescent="0.2">
      <c r="A10285" s="33">
        <v>44385</v>
      </c>
      <c r="B10285" s="220">
        <v>44385</v>
      </c>
      <c r="C10285" s="34" t="s">
        <v>910</v>
      </c>
      <c r="D10285" s="179">
        <f>VLOOKUP(Pag_Inicio_Corr_mas_casos[[#This Row],[Corregimiento]],Hoja3!$A$2:$D$676,4,0)</f>
        <v>20606</v>
      </c>
      <c r="E10285" s="34">
        <v>17</v>
      </c>
    </row>
    <row r="10286" spans="1:5" x14ac:dyDescent="0.2">
      <c r="A10286" s="33">
        <v>44385</v>
      </c>
      <c r="B10286" s="220">
        <v>44385</v>
      </c>
      <c r="C10286" s="34" t="s">
        <v>880</v>
      </c>
      <c r="D10286" s="179">
        <f>VLOOKUP(Pag_Inicio_Corr_mas_casos[[#This Row],[Corregimiento]],Hoja3!$A$2:$D$676,4,0)</f>
        <v>80816</v>
      </c>
      <c r="E10286" s="34">
        <v>17</v>
      </c>
    </row>
    <row r="10287" spans="1:5" x14ac:dyDescent="0.2">
      <c r="A10287" s="33">
        <v>44385</v>
      </c>
      <c r="B10287" s="220">
        <v>44385</v>
      </c>
      <c r="C10287" s="34" t="s">
        <v>879</v>
      </c>
      <c r="D10287" s="179">
        <f>VLOOKUP(Pag_Inicio_Corr_mas_casos[[#This Row],[Corregimiento]],Hoja3!$A$2:$D$676,4,0)</f>
        <v>80807</v>
      </c>
      <c r="E10287" s="34">
        <v>16</v>
      </c>
    </row>
    <row r="10288" spans="1:5" x14ac:dyDescent="0.2">
      <c r="A10288" s="36">
        <v>44386</v>
      </c>
      <c r="B10288" s="221">
        <v>44386</v>
      </c>
      <c r="C10288" s="37" t="s">
        <v>973</v>
      </c>
      <c r="D10288" s="181">
        <f>VLOOKUP(Pag_Inicio_Corr_mas_casos[[#This Row],[Corregimiento]],Hoja3!$A$2:$D$676,4,0)</f>
        <v>130106</v>
      </c>
      <c r="E10288" s="37">
        <v>36</v>
      </c>
    </row>
    <row r="10289" spans="1:5" x14ac:dyDescent="0.2">
      <c r="A10289" s="36">
        <v>44386</v>
      </c>
      <c r="B10289" s="221">
        <v>44386</v>
      </c>
      <c r="C10289" s="37" t="s">
        <v>875</v>
      </c>
      <c r="D10289" s="181">
        <f>VLOOKUP(Pag_Inicio_Corr_mas_casos[[#This Row],[Corregimiento]],Hoja3!$A$2:$D$676,4,0)</f>
        <v>130717</v>
      </c>
      <c r="E10289" s="37">
        <v>36</v>
      </c>
    </row>
    <row r="10290" spans="1:5" x14ac:dyDescent="0.2">
      <c r="A10290" s="36">
        <v>44386</v>
      </c>
      <c r="B10290" s="221">
        <v>44386</v>
      </c>
      <c r="C10290" s="37" t="s">
        <v>1057</v>
      </c>
      <c r="D10290" s="181">
        <f>VLOOKUP(Pag_Inicio_Corr_mas_casos[[#This Row],[Corregimiento]],Hoja3!$A$2:$D$676,4,0)</f>
        <v>30301</v>
      </c>
      <c r="E10290" s="37">
        <v>30</v>
      </c>
    </row>
    <row r="10291" spans="1:5" x14ac:dyDescent="0.2">
      <c r="A10291" s="36">
        <v>44386</v>
      </c>
      <c r="B10291" s="221">
        <v>44386</v>
      </c>
      <c r="C10291" s="37" t="s">
        <v>1142</v>
      </c>
      <c r="D10291" s="181">
        <f>VLOOKUP(Pag_Inicio_Corr_mas_casos[[#This Row],[Corregimiento]],Hoja3!$A$2:$D$676,4,0)</f>
        <v>10207</v>
      </c>
      <c r="E10291" s="37">
        <v>29</v>
      </c>
    </row>
    <row r="10292" spans="1:5" x14ac:dyDescent="0.2">
      <c r="A10292" s="36">
        <v>44386</v>
      </c>
      <c r="B10292" s="221">
        <v>44386</v>
      </c>
      <c r="C10292" s="37" t="s">
        <v>1005</v>
      </c>
      <c r="D10292" s="181">
        <f>VLOOKUP(Pag_Inicio_Corr_mas_casos[[#This Row],[Corregimiento]],Hoja3!$A$2:$D$676,4,0)</f>
        <v>130101</v>
      </c>
      <c r="E10292" s="37">
        <v>29</v>
      </c>
    </row>
    <row r="10293" spans="1:5" x14ac:dyDescent="0.2">
      <c r="A10293" s="36">
        <v>44386</v>
      </c>
      <c r="B10293" s="221">
        <v>44386</v>
      </c>
      <c r="C10293" s="37" t="s">
        <v>991</v>
      </c>
      <c r="D10293" s="181">
        <f>VLOOKUP(Pag_Inicio_Corr_mas_casos[[#This Row],[Corregimiento]],Hoja3!$A$2:$D$676,4,0)</f>
        <v>130102</v>
      </c>
      <c r="E10293" s="37">
        <v>29</v>
      </c>
    </row>
    <row r="10294" spans="1:5" x14ac:dyDescent="0.2">
      <c r="A10294" s="36">
        <v>44386</v>
      </c>
      <c r="B10294" s="221">
        <v>44386</v>
      </c>
      <c r="C10294" s="37" t="s">
        <v>983</v>
      </c>
      <c r="D10294" s="181">
        <f>VLOOKUP(Pag_Inicio_Corr_mas_casos[[#This Row],[Corregimiento]],Hoja3!$A$2:$D$676,4,0)</f>
        <v>80812</v>
      </c>
      <c r="E10294" s="37">
        <v>28</v>
      </c>
    </row>
    <row r="10295" spans="1:5" x14ac:dyDescent="0.2">
      <c r="A10295" s="36">
        <v>44386</v>
      </c>
      <c r="B10295" s="221">
        <v>44386</v>
      </c>
      <c r="C10295" s="37" t="s">
        <v>881</v>
      </c>
      <c r="D10295" s="181">
        <f>VLOOKUP(Pag_Inicio_Corr_mas_casos[[#This Row],[Corregimiento]],Hoja3!$A$2:$D$676,4,0)</f>
        <v>130708</v>
      </c>
      <c r="E10295" s="37">
        <v>26</v>
      </c>
    </row>
    <row r="10296" spans="1:5" x14ac:dyDescent="0.2">
      <c r="A10296" s="36">
        <v>44386</v>
      </c>
      <c r="B10296" s="221">
        <v>44386</v>
      </c>
      <c r="C10296" s="37" t="s">
        <v>709</v>
      </c>
      <c r="D10296" s="181">
        <f>VLOOKUP(Pag_Inicio_Corr_mas_casos[[#This Row],[Corregimiento]],Hoja3!$A$2:$D$676,4,0)</f>
        <v>80821</v>
      </c>
      <c r="E10296" s="37">
        <v>26</v>
      </c>
    </row>
    <row r="10297" spans="1:5" x14ac:dyDescent="0.2">
      <c r="A10297" s="36">
        <v>44386</v>
      </c>
      <c r="B10297" s="221">
        <v>44386</v>
      </c>
      <c r="C10297" s="37" t="s">
        <v>942</v>
      </c>
      <c r="D10297" s="181">
        <f>VLOOKUP(Pag_Inicio_Corr_mas_casos[[#This Row],[Corregimiento]],Hoja3!$A$2:$D$676,4,0)</f>
        <v>60103</v>
      </c>
      <c r="E10297" s="37">
        <v>23</v>
      </c>
    </row>
    <row r="10298" spans="1:5" x14ac:dyDescent="0.2">
      <c r="A10298" s="36">
        <v>44386</v>
      </c>
      <c r="B10298" s="221">
        <v>44386</v>
      </c>
      <c r="C10298" s="37" t="s">
        <v>878</v>
      </c>
      <c r="D10298" s="181">
        <f>VLOOKUP(Pag_Inicio_Corr_mas_casos[[#This Row],[Corregimiento]],Hoja3!$A$2:$D$676,4,0)</f>
        <v>80823</v>
      </c>
      <c r="E10298" s="37">
        <v>22</v>
      </c>
    </row>
    <row r="10299" spans="1:5" x14ac:dyDescent="0.2">
      <c r="A10299" s="36">
        <v>44386</v>
      </c>
      <c r="B10299" s="221">
        <v>44386</v>
      </c>
      <c r="C10299" s="37" t="s">
        <v>898</v>
      </c>
      <c r="D10299" s="181">
        <f>VLOOKUP(Pag_Inicio_Corr_mas_casos[[#This Row],[Corregimiento]],Hoja3!$A$2:$D$676,4,0)</f>
        <v>20601</v>
      </c>
      <c r="E10299" s="37">
        <v>22</v>
      </c>
    </row>
    <row r="10300" spans="1:5" x14ac:dyDescent="0.2">
      <c r="A10300" s="36">
        <v>44386</v>
      </c>
      <c r="B10300" s="221">
        <v>44386</v>
      </c>
      <c r="C10300" s="37" t="s">
        <v>890</v>
      </c>
      <c r="D10300" s="181">
        <f>VLOOKUP(Pag_Inicio_Corr_mas_casos[[#This Row],[Corregimiento]],Hoja3!$A$2:$D$676,4,0)</f>
        <v>80817</v>
      </c>
      <c r="E10300" s="37">
        <v>22</v>
      </c>
    </row>
    <row r="10301" spans="1:5" x14ac:dyDescent="0.2">
      <c r="A10301" s="36">
        <v>44386</v>
      </c>
      <c r="B10301" s="221">
        <v>44386</v>
      </c>
      <c r="C10301" s="37" t="s">
        <v>1263</v>
      </c>
      <c r="D10301" s="181">
        <f>VLOOKUP(Pag_Inicio_Corr_mas_casos[[#This Row],[Corregimiento]],Hoja3!$A$2:$D$676,4,0)</f>
        <v>90801</v>
      </c>
      <c r="E10301" s="37">
        <v>21</v>
      </c>
    </row>
    <row r="10302" spans="1:5" x14ac:dyDescent="0.2">
      <c r="A10302" s="36">
        <v>44386</v>
      </c>
      <c r="B10302" s="221">
        <v>44386</v>
      </c>
      <c r="C10302" s="37" t="s">
        <v>874</v>
      </c>
      <c r="D10302" s="181">
        <f>VLOOKUP(Pag_Inicio_Corr_mas_casos[[#This Row],[Corregimiento]],Hoja3!$A$2:$D$676,4,0)</f>
        <v>80810</v>
      </c>
      <c r="E10302" s="37">
        <v>21</v>
      </c>
    </row>
    <row r="10303" spans="1:5" x14ac:dyDescent="0.2">
      <c r="A10303" s="36">
        <v>44386</v>
      </c>
      <c r="B10303" s="221">
        <v>44386</v>
      </c>
      <c r="C10303" s="37" t="s">
        <v>877</v>
      </c>
      <c r="D10303" s="181">
        <f>VLOOKUP(Pag_Inicio_Corr_mas_casos[[#This Row],[Corregimiento]],Hoja3!$A$2:$D$676,4,0)</f>
        <v>80806</v>
      </c>
      <c r="E10303" s="37">
        <v>21</v>
      </c>
    </row>
    <row r="10304" spans="1:5" x14ac:dyDescent="0.2">
      <c r="A10304" s="36">
        <v>44386</v>
      </c>
      <c r="B10304" s="221">
        <v>44386</v>
      </c>
      <c r="C10304" s="37" t="s">
        <v>952</v>
      </c>
      <c r="D10304" s="181">
        <f>VLOOKUP(Pag_Inicio_Corr_mas_casos[[#This Row],[Corregimiento]],Hoja3!$A$2:$D$676,4,0)</f>
        <v>130702</v>
      </c>
      <c r="E10304" s="37">
        <v>17</v>
      </c>
    </row>
    <row r="10305" spans="1:5" x14ac:dyDescent="0.2">
      <c r="A10305" s="36">
        <v>44386</v>
      </c>
      <c r="B10305" s="221">
        <v>44386</v>
      </c>
      <c r="C10305" s="37" t="s">
        <v>894</v>
      </c>
      <c r="D10305" s="181">
        <f>VLOOKUP(Pag_Inicio_Corr_mas_casos[[#This Row],[Corregimiento]],Hoja3!$A$2:$D$676,4,0)</f>
        <v>130716</v>
      </c>
      <c r="E10305" s="37">
        <v>17</v>
      </c>
    </row>
    <row r="10306" spans="1:5" x14ac:dyDescent="0.2">
      <c r="A10306" s="36">
        <v>44386</v>
      </c>
      <c r="B10306" s="221">
        <v>44386</v>
      </c>
      <c r="C10306" s="37" t="s">
        <v>913</v>
      </c>
      <c r="D10306" s="181">
        <f>VLOOKUP(Pag_Inicio_Corr_mas_casos[[#This Row],[Corregimiento]],Hoja3!$A$2:$D$676,4,0)</f>
        <v>60105</v>
      </c>
      <c r="E10306" s="37">
        <v>16</v>
      </c>
    </row>
    <row r="10307" spans="1:5" x14ac:dyDescent="0.2">
      <c r="A10307" s="36">
        <v>44386</v>
      </c>
      <c r="B10307" s="221">
        <v>44386</v>
      </c>
      <c r="C10307" s="37" t="s">
        <v>949</v>
      </c>
      <c r="D10307" s="181">
        <f>VLOOKUP(Pag_Inicio_Corr_mas_casos[[#This Row],[Corregimiento]],Hoja3!$A$2:$D$676,4,0)</f>
        <v>80819</v>
      </c>
      <c r="E10307" s="37">
        <v>15</v>
      </c>
    </row>
    <row r="10308" spans="1:5" x14ac:dyDescent="0.2">
      <c r="A10308" s="44">
        <v>44387</v>
      </c>
      <c r="B10308" s="216">
        <v>44387</v>
      </c>
      <c r="C10308" s="42" t="s">
        <v>1005</v>
      </c>
      <c r="D10308" s="184">
        <f>VLOOKUP(Pag_Inicio_Corr_mas_casos[[#This Row],[Corregimiento]],Hoja3!$A$2:$D$676,4,0)</f>
        <v>130101</v>
      </c>
      <c r="E10308" s="42">
        <v>34</v>
      </c>
    </row>
    <row r="10309" spans="1:5" x14ac:dyDescent="0.2">
      <c r="A10309" s="44">
        <v>44387</v>
      </c>
      <c r="B10309" s="216">
        <v>44387</v>
      </c>
      <c r="C10309" s="42" t="s">
        <v>904</v>
      </c>
      <c r="D10309" s="184">
        <f>VLOOKUP(Pag_Inicio_Corr_mas_casos[[#This Row],[Corregimiento]],Hoja3!$A$2:$D$676,4,0)</f>
        <v>30107</v>
      </c>
      <c r="E10309" s="42">
        <v>30</v>
      </c>
    </row>
    <row r="10310" spans="1:5" x14ac:dyDescent="0.2">
      <c r="A10310" s="44">
        <v>44387</v>
      </c>
      <c r="B10310" s="216">
        <v>44387</v>
      </c>
      <c r="C10310" s="42" t="s">
        <v>890</v>
      </c>
      <c r="D10310" s="184">
        <f>VLOOKUP(Pag_Inicio_Corr_mas_casos[[#This Row],[Corregimiento]],Hoja3!$A$2:$D$676,4,0)</f>
        <v>80817</v>
      </c>
      <c r="E10310" s="42">
        <v>25</v>
      </c>
    </row>
    <row r="10311" spans="1:5" x14ac:dyDescent="0.2">
      <c r="A10311" s="44">
        <v>44387</v>
      </c>
      <c r="B10311" s="216">
        <v>44387</v>
      </c>
      <c r="C10311" s="42" t="s">
        <v>942</v>
      </c>
      <c r="D10311" s="184">
        <f>VLOOKUP(Pag_Inicio_Corr_mas_casos[[#This Row],[Corregimiento]],Hoja3!$A$2:$D$676,4,0)</f>
        <v>60103</v>
      </c>
      <c r="E10311" s="42">
        <v>23</v>
      </c>
    </row>
    <row r="10312" spans="1:5" x14ac:dyDescent="0.2">
      <c r="A10312" s="44">
        <v>44387</v>
      </c>
      <c r="B10312" s="216">
        <v>44387</v>
      </c>
      <c r="C10312" s="42" t="s">
        <v>973</v>
      </c>
      <c r="D10312" s="184">
        <f>VLOOKUP(Pag_Inicio_Corr_mas_casos[[#This Row],[Corregimiento]],Hoja3!$A$2:$D$676,4,0)</f>
        <v>130106</v>
      </c>
      <c r="E10312" s="42">
        <v>23</v>
      </c>
    </row>
    <row r="10313" spans="1:5" x14ac:dyDescent="0.2">
      <c r="A10313" s="44">
        <v>44387</v>
      </c>
      <c r="B10313" s="216">
        <v>44387</v>
      </c>
      <c r="C10313" s="42" t="s">
        <v>983</v>
      </c>
      <c r="D10313" s="184">
        <f>VLOOKUP(Pag_Inicio_Corr_mas_casos[[#This Row],[Corregimiento]],Hoja3!$A$2:$D$676,4,0)</f>
        <v>80812</v>
      </c>
      <c r="E10313" s="42">
        <v>22</v>
      </c>
    </row>
    <row r="10314" spans="1:5" x14ac:dyDescent="0.2">
      <c r="A10314" s="44">
        <v>44387</v>
      </c>
      <c r="B10314" s="216">
        <v>44387</v>
      </c>
      <c r="C10314" s="42" t="s">
        <v>991</v>
      </c>
      <c r="D10314" s="184">
        <f>VLOOKUP(Pag_Inicio_Corr_mas_casos[[#This Row],[Corregimiento]],Hoja3!$A$2:$D$676,4,0)</f>
        <v>130102</v>
      </c>
      <c r="E10314" s="42">
        <v>21</v>
      </c>
    </row>
    <row r="10315" spans="1:5" x14ac:dyDescent="0.2">
      <c r="A10315" s="44">
        <v>44387</v>
      </c>
      <c r="B10315" s="216">
        <v>44387</v>
      </c>
      <c r="C10315" s="42" t="s">
        <v>875</v>
      </c>
      <c r="D10315" s="184">
        <f>VLOOKUP(Pag_Inicio_Corr_mas_casos[[#This Row],[Corregimiento]],Hoja3!$A$2:$D$676,4,0)</f>
        <v>130717</v>
      </c>
      <c r="E10315" s="42">
        <v>21</v>
      </c>
    </row>
    <row r="10316" spans="1:5" x14ac:dyDescent="0.2">
      <c r="A10316" s="44">
        <v>44387</v>
      </c>
      <c r="B10316" s="216">
        <v>44387</v>
      </c>
      <c r="C10316" s="42" t="s">
        <v>952</v>
      </c>
      <c r="D10316" s="184">
        <f>VLOOKUP(Pag_Inicio_Corr_mas_casos[[#This Row],[Corregimiento]],Hoja3!$A$2:$D$676,4,0)</f>
        <v>130702</v>
      </c>
      <c r="E10316" s="42">
        <v>21</v>
      </c>
    </row>
    <row r="10317" spans="1:5" x14ac:dyDescent="0.2">
      <c r="A10317" s="44">
        <v>44387</v>
      </c>
      <c r="B10317" s="216">
        <v>44387</v>
      </c>
      <c r="C10317" s="42" t="s">
        <v>949</v>
      </c>
      <c r="D10317" s="184">
        <f>VLOOKUP(Pag_Inicio_Corr_mas_casos[[#This Row],[Corregimiento]],Hoja3!$A$2:$D$676,4,0)</f>
        <v>80819</v>
      </c>
      <c r="E10317" s="42">
        <v>19</v>
      </c>
    </row>
    <row r="10318" spans="1:5" x14ac:dyDescent="0.2">
      <c r="A10318" s="44">
        <v>44387</v>
      </c>
      <c r="B10318" s="216">
        <v>44387</v>
      </c>
      <c r="C10318" s="42" t="s">
        <v>912</v>
      </c>
      <c r="D10318" s="184">
        <f>VLOOKUP(Pag_Inicio_Corr_mas_casos[[#This Row],[Corregimiento]],Hoja3!$A$2:$D$676,4,0)</f>
        <v>20207</v>
      </c>
      <c r="E10318" s="42">
        <v>17</v>
      </c>
    </row>
    <row r="10319" spans="1:5" x14ac:dyDescent="0.2">
      <c r="A10319" s="44">
        <v>44387</v>
      </c>
      <c r="B10319" s="216">
        <v>44387</v>
      </c>
      <c r="C10319" s="42" t="s">
        <v>898</v>
      </c>
      <c r="D10319" s="184">
        <f>VLOOKUP(Pag_Inicio_Corr_mas_casos[[#This Row],[Corregimiento]],Hoja3!$A$2:$D$676,4,0)</f>
        <v>20601</v>
      </c>
      <c r="E10319" s="42">
        <v>17</v>
      </c>
    </row>
    <row r="10320" spans="1:5" x14ac:dyDescent="0.2">
      <c r="A10320" s="44">
        <v>44387</v>
      </c>
      <c r="B10320" s="216">
        <v>44387</v>
      </c>
      <c r="C10320" s="42" t="s">
        <v>1263</v>
      </c>
      <c r="D10320" s="184">
        <f>VLOOKUP(Pag_Inicio_Corr_mas_casos[[#This Row],[Corregimiento]],Hoja3!$A$2:$D$676,4,0)</f>
        <v>90801</v>
      </c>
      <c r="E10320" s="42">
        <v>17</v>
      </c>
    </row>
    <row r="10321" spans="1:5" x14ac:dyDescent="0.2">
      <c r="A10321" s="44">
        <v>44387</v>
      </c>
      <c r="B10321" s="216">
        <v>44387</v>
      </c>
      <c r="C10321" s="42" t="s">
        <v>883</v>
      </c>
      <c r="D10321" s="184">
        <f>VLOOKUP(Pag_Inicio_Corr_mas_casos[[#This Row],[Corregimiento]],Hoja3!$A$2:$D$676,4,0)</f>
        <v>80814</v>
      </c>
      <c r="E10321" s="42">
        <v>17</v>
      </c>
    </row>
    <row r="10322" spans="1:5" x14ac:dyDescent="0.2">
      <c r="A10322" s="44">
        <v>44387</v>
      </c>
      <c r="B10322" s="216">
        <v>44387</v>
      </c>
      <c r="C10322" s="42" t="s">
        <v>997</v>
      </c>
      <c r="D10322" s="184">
        <f>VLOOKUP(Pag_Inicio_Corr_mas_casos[[#This Row],[Corregimiento]],Hoja3!$A$2:$D$676,4,0)</f>
        <v>40601</v>
      </c>
      <c r="E10322" s="42">
        <v>16</v>
      </c>
    </row>
    <row r="10323" spans="1:5" x14ac:dyDescent="0.2">
      <c r="A10323" s="44">
        <v>44387</v>
      </c>
      <c r="B10323" s="216">
        <v>44387</v>
      </c>
      <c r="C10323" s="42" t="s">
        <v>888</v>
      </c>
      <c r="D10323" s="184">
        <f>VLOOKUP(Pag_Inicio_Corr_mas_casos[[#This Row],[Corregimiento]],Hoja3!$A$2:$D$676,4,0)</f>
        <v>80813</v>
      </c>
      <c r="E10323" s="42">
        <v>15</v>
      </c>
    </row>
    <row r="10324" spans="1:5" x14ac:dyDescent="0.2">
      <c r="A10324" s="44">
        <v>44387</v>
      </c>
      <c r="B10324" s="216">
        <v>44387</v>
      </c>
      <c r="C10324" s="42" t="s">
        <v>958</v>
      </c>
      <c r="D10324" s="184">
        <f>VLOOKUP(Pag_Inicio_Corr_mas_casos[[#This Row],[Corregimiento]],Hoja3!$A$2:$D$676,4,0)</f>
        <v>81003</v>
      </c>
      <c r="E10324" s="42">
        <v>15</v>
      </c>
    </row>
    <row r="10325" spans="1:5" x14ac:dyDescent="0.2">
      <c r="A10325" s="44">
        <v>44387</v>
      </c>
      <c r="B10325" s="216">
        <v>44387</v>
      </c>
      <c r="C10325" s="42" t="s">
        <v>959</v>
      </c>
      <c r="D10325" s="184">
        <f>VLOOKUP(Pag_Inicio_Corr_mas_casos[[#This Row],[Corregimiento]],Hoja3!$A$2:$D$676,4,0)</f>
        <v>91001</v>
      </c>
      <c r="E10325" s="42">
        <v>14</v>
      </c>
    </row>
    <row r="10326" spans="1:5" x14ac:dyDescent="0.2">
      <c r="A10326" s="44">
        <v>44387</v>
      </c>
      <c r="B10326" s="216">
        <v>44387</v>
      </c>
      <c r="C10326" s="42" t="s">
        <v>1004</v>
      </c>
      <c r="D10326" s="184">
        <f>VLOOKUP(Pag_Inicio_Corr_mas_casos[[#This Row],[Corregimiento]],Hoja3!$A$2:$D$676,4,0)</f>
        <v>20201</v>
      </c>
      <c r="E10326" s="42">
        <v>13</v>
      </c>
    </row>
    <row r="10327" spans="1:5" x14ac:dyDescent="0.2">
      <c r="A10327" s="44">
        <v>44387</v>
      </c>
      <c r="B10327" s="216">
        <v>44387</v>
      </c>
      <c r="C10327" s="42" t="s">
        <v>879</v>
      </c>
      <c r="D10327" s="184">
        <f>VLOOKUP(Pag_Inicio_Corr_mas_casos[[#This Row],[Corregimiento]],Hoja3!$A$2:$D$676,4,0)</f>
        <v>80807</v>
      </c>
      <c r="E10327" s="42">
        <v>12</v>
      </c>
    </row>
    <row r="10328" spans="1:5" x14ac:dyDescent="0.2">
      <c r="A10328" s="48">
        <v>44388</v>
      </c>
      <c r="B10328" s="217">
        <v>44388</v>
      </c>
      <c r="C10328" s="49" t="s">
        <v>991</v>
      </c>
      <c r="D10328" s="190">
        <f>VLOOKUP(Pag_Inicio_Corr_mas_casos[[#This Row],[Corregimiento]],Hoja3!$A$2:$D$676,4,0)</f>
        <v>130102</v>
      </c>
      <c r="E10328" s="49">
        <v>24</v>
      </c>
    </row>
    <row r="10329" spans="1:5" x14ac:dyDescent="0.2">
      <c r="A10329" s="48">
        <v>44388</v>
      </c>
      <c r="B10329" s="217">
        <v>44388</v>
      </c>
      <c r="C10329" s="49" t="s">
        <v>709</v>
      </c>
      <c r="D10329" s="190">
        <f>VLOOKUP(Pag_Inicio_Corr_mas_casos[[#This Row],[Corregimiento]],Hoja3!$A$2:$D$676,4,0)</f>
        <v>80821</v>
      </c>
      <c r="E10329" s="49">
        <v>20</v>
      </c>
    </row>
    <row r="10330" spans="1:5" x14ac:dyDescent="0.2">
      <c r="A10330" s="48">
        <v>44388</v>
      </c>
      <c r="B10330" s="217">
        <v>44388</v>
      </c>
      <c r="C10330" s="49" t="s">
        <v>1142</v>
      </c>
      <c r="D10330" s="190">
        <f>VLOOKUP(Pag_Inicio_Corr_mas_casos[[#This Row],[Corregimiento]],Hoja3!$A$2:$D$676,4,0)</f>
        <v>10207</v>
      </c>
      <c r="E10330" s="49">
        <v>20</v>
      </c>
    </row>
    <row r="10331" spans="1:5" x14ac:dyDescent="0.2">
      <c r="A10331" s="48">
        <v>44388</v>
      </c>
      <c r="B10331" s="217">
        <v>44388</v>
      </c>
      <c r="C10331" s="49" t="s">
        <v>989</v>
      </c>
      <c r="D10331" s="190">
        <f>VLOOKUP(Pag_Inicio_Corr_mas_casos[[#This Row],[Corregimiento]],Hoja3!$A$2:$D$676,4,0)</f>
        <v>40201</v>
      </c>
      <c r="E10331" s="49">
        <v>20</v>
      </c>
    </row>
    <row r="10332" spans="1:5" x14ac:dyDescent="0.2">
      <c r="A10332" s="48">
        <v>44388</v>
      </c>
      <c r="B10332" s="217">
        <v>44388</v>
      </c>
      <c r="C10332" s="49" t="s">
        <v>879</v>
      </c>
      <c r="D10332" s="190">
        <f>VLOOKUP(Pag_Inicio_Corr_mas_casos[[#This Row],[Corregimiento]],Hoja3!$A$2:$D$676,4,0)</f>
        <v>80807</v>
      </c>
      <c r="E10332" s="49">
        <v>19</v>
      </c>
    </row>
    <row r="10333" spans="1:5" x14ac:dyDescent="0.2">
      <c r="A10333" s="48">
        <v>44388</v>
      </c>
      <c r="B10333" s="217">
        <v>44388</v>
      </c>
      <c r="C10333" s="49" t="s">
        <v>890</v>
      </c>
      <c r="D10333" s="190">
        <f>VLOOKUP(Pag_Inicio_Corr_mas_casos[[#This Row],[Corregimiento]],Hoja3!$A$2:$D$676,4,0)</f>
        <v>80817</v>
      </c>
      <c r="E10333" s="49">
        <v>19</v>
      </c>
    </row>
    <row r="10334" spans="1:5" x14ac:dyDescent="0.2">
      <c r="A10334" s="48">
        <v>44388</v>
      </c>
      <c r="B10334" s="217">
        <v>44388</v>
      </c>
      <c r="C10334" s="49" t="s">
        <v>983</v>
      </c>
      <c r="D10334" s="190">
        <f>VLOOKUP(Pag_Inicio_Corr_mas_casos[[#This Row],[Corregimiento]],Hoja3!$A$2:$D$676,4,0)</f>
        <v>80812</v>
      </c>
      <c r="E10334" s="49">
        <v>81</v>
      </c>
    </row>
    <row r="10335" spans="1:5" x14ac:dyDescent="0.2">
      <c r="A10335" s="48">
        <v>44388</v>
      </c>
      <c r="B10335" s="217">
        <v>44388</v>
      </c>
      <c r="C10335" s="49" t="s">
        <v>949</v>
      </c>
      <c r="D10335" s="190">
        <f>VLOOKUP(Pag_Inicio_Corr_mas_casos[[#This Row],[Corregimiento]],Hoja3!$A$2:$D$676,4,0)</f>
        <v>80819</v>
      </c>
      <c r="E10335" s="49">
        <v>18</v>
      </c>
    </row>
    <row r="10336" spans="1:5" x14ac:dyDescent="0.2">
      <c r="A10336" s="48">
        <v>44388</v>
      </c>
      <c r="B10336" s="217">
        <v>44388</v>
      </c>
      <c r="C10336" s="49" t="s">
        <v>911</v>
      </c>
      <c r="D10336" s="190">
        <f>VLOOKUP(Pag_Inicio_Corr_mas_casos[[#This Row],[Corregimiento]],Hoja3!$A$2:$D$676,4,0)</f>
        <v>40203</v>
      </c>
      <c r="E10336" s="49">
        <v>17</v>
      </c>
    </row>
    <row r="10337" spans="1:5" x14ac:dyDescent="0.2">
      <c r="A10337" s="48">
        <v>44388</v>
      </c>
      <c r="B10337" s="217">
        <v>44388</v>
      </c>
      <c r="C10337" s="49" t="s">
        <v>1171</v>
      </c>
      <c r="D10337" s="190">
        <f>VLOOKUP(Pag_Inicio_Corr_mas_casos[[#This Row],[Corregimiento]],Hoja3!$A$2:$D$676,4,0)</f>
        <v>60202</v>
      </c>
      <c r="E10337" s="49">
        <v>16</v>
      </c>
    </row>
    <row r="10338" spans="1:5" x14ac:dyDescent="0.2">
      <c r="A10338" s="48">
        <v>44388</v>
      </c>
      <c r="B10338" s="217">
        <v>44388</v>
      </c>
      <c r="C10338" s="49" t="s">
        <v>960</v>
      </c>
      <c r="D10338" s="190">
        <f>VLOOKUP(Pag_Inicio_Corr_mas_casos[[#This Row],[Corregimiento]],Hoja3!$A$2:$D$676,4,0)</f>
        <v>30111</v>
      </c>
      <c r="E10338" s="49">
        <v>15</v>
      </c>
    </row>
    <row r="10339" spans="1:5" x14ac:dyDescent="0.2">
      <c r="A10339" s="48">
        <v>44388</v>
      </c>
      <c r="B10339" s="217">
        <v>44388</v>
      </c>
      <c r="C10339" t="s">
        <v>645</v>
      </c>
      <c r="D10339" s="190">
        <f>VLOOKUP(Pag_Inicio_Corr_mas_casos[[#This Row],[Corregimiento]],Hoja3!$A$2:$D$676,4,0)</f>
        <v>80820</v>
      </c>
      <c r="E10339" s="49">
        <v>13</v>
      </c>
    </row>
    <row r="10340" spans="1:5" x14ac:dyDescent="0.2">
      <c r="A10340" s="48">
        <v>44388</v>
      </c>
      <c r="B10340" s="217">
        <v>44388</v>
      </c>
      <c r="C10340" s="49" t="s">
        <v>888</v>
      </c>
      <c r="D10340" s="190">
        <f>VLOOKUP(Pag_Inicio_Corr_mas_casos[[#This Row],[Corregimiento]],Hoja3!$A$2:$D$676,4,0)</f>
        <v>80813</v>
      </c>
      <c r="E10340" s="49">
        <v>12</v>
      </c>
    </row>
    <row r="10341" spans="1:5" x14ac:dyDescent="0.2">
      <c r="A10341" s="48">
        <v>44388</v>
      </c>
      <c r="B10341" s="217">
        <v>44388</v>
      </c>
      <c r="C10341" s="49" t="s">
        <v>881</v>
      </c>
      <c r="D10341" s="190">
        <f>VLOOKUP(Pag_Inicio_Corr_mas_casos[[#This Row],[Corregimiento]],Hoja3!$A$2:$D$676,4,0)</f>
        <v>130708</v>
      </c>
      <c r="E10341" s="49">
        <v>12</v>
      </c>
    </row>
    <row r="10342" spans="1:5" x14ac:dyDescent="0.2">
      <c r="A10342" s="48">
        <v>44388</v>
      </c>
      <c r="B10342" s="217">
        <v>44388</v>
      </c>
      <c r="C10342" s="49" t="s">
        <v>893</v>
      </c>
      <c r="D10342" s="190">
        <f>VLOOKUP(Pag_Inicio_Corr_mas_casos[[#This Row],[Corregimiento]],Hoja3!$A$2:$D$676,4,0)</f>
        <v>80815</v>
      </c>
      <c r="E10342" s="49">
        <v>12</v>
      </c>
    </row>
    <row r="10343" spans="1:5" x14ac:dyDescent="0.2">
      <c r="A10343" s="48">
        <v>44388</v>
      </c>
      <c r="B10343" s="217">
        <v>44388</v>
      </c>
      <c r="C10343" s="49" t="s">
        <v>877</v>
      </c>
      <c r="D10343" s="190">
        <f>VLOOKUP(Pag_Inicio_Corr_mas_casos[[#This Row],[Corregimiento]],Hoja3!$A$2:$D$676,4,0)</f>
        <v>80806</v>
      </c>
      <c r="E10343" s="49">
        <v>12</v>
      </c>
    </row>
    <row r="10344" spans="1:5" x14ac:dyDescent="0.2">
      <c r="A10344" s="48">
        <v>44388</v>
      </c>
      <c r="B10344" s="217">
        <v>44388</v>
      </c>
      <c r="C10344" s="49" t="s">
        <v>952</v>
      </c>
      <c r="D10344" s="190">
        <f>VLOOKUP(Pag_Inicio_Corr_mas_casos[[#This Row],[Corregimiento]],Hoja3!$A$2:$D$676,4,0)</f>
        <v>130702</v>
      </c>
      <c r="E10344" s="49">
        <v>12</v>
      </c>
    </row>
    <row r="10345" spans="1:5" x14ac:dyDescent="0.2">
      <c r="A10345" s="48">
        <v>44388</v>
      </c>
      <c r="B10345" s="217">
        <v>44388</v>
      </c>
      <c r="C10345" s="49" t="s">
        <v>997</v>
      </c>
      <c r="D10345" s="190">
        <f>VLOOKUP(Pag_Inicio_Corr_mas_casos[[#This Row],[Corregimiento]],Hoja3!$A$2:$D$676,4,0)</f>
        <v>40601</v>
      </c>
      <c r="E10345" s="49">
        <v>12</v>
      </c>
    </row>
    <row r="10346" spans="1:5" x14ac:dyDescent="0.2">
      <c r="A10346" s="48">
        <v>44388</v>
      </c>
      <c r="B10346" s="217">
        <v>44388</v>
      </c>
      <c r="C10346" s="49" t="s">
        <v>958</v>
      </c>
      <c r="D10346" s="190">
        <f>VLOOKUP(Pag_Inicio_Corr_mas_casos[[#This Row],[Corregimiento]],Hoja3!$A$2:$D$676,4,0)</f>
        <v>81003</v>
      </c>
      <c r="E10346" s="49">
        <v>12</v>
      </c>
    </row>
    <row r="10347" spans="1:5" x14ac:dyDescent="0.2">
      <c r="A10347" s="48">
        <v>44388</v>
      </c>
      <c r="B10347" s="217">
        <v>44388</v>
      </c>
      <c r="C10347" s="49" t="s">
        <v>880</v>
      </c>
      <c r="D10347" s="190">
        <f>VLOOKUP(Pag_Inicio_Corr_mas_casos[[#This Row],[Corregimiento]],Hoja3!$A$2:$D$676,4,0)</f>
        <v>80816</v>
      </c>
      <c r="E10347" s="49">
        <v>11</v>
      </c>
    </row>
    <row r="10348" spans="1:5" x14ac:dyDescent="0.2">
      <c r="A10348" s="81">
        <v>44389</v>
      </c>
      <c r="B10348" s="224">
        <v>44389</v>
      </c>
      <c r="C10348" s="82" t="s">
        <v>991</v>
      </c>
      <c r="D10348" s="170">
        <f>VLOOKUP(Pag_Inicio_Corr_mas_casos[[#This Row],[Corregimiento]],Hoja3!$A$2:$D$676,4,0)</f>
        <v>130102</v>
      </c>
      <c r="E10348" s="82">
        <v>17</v>
      </c>
    </row>
    <row r="10349" spans="1:5" x14ac:dyDescent="0.2">
      <c r="A10349" s="81">
        <v>44389</v>
      </c>
      <c r="B10349" s="224">
        <v>44389</v>
      </c>
      <c r="C10349" s="82" t="s">
        <v>910</v>
      </c>
      <c r="D10349" s="170">
        <f>VLOOKUP(Pag_Inicio_Corr_mas_casos[[#This Row],[Corregimiento]],Hoja3!$A$2:$D$676,4,0)</f>
        <v>20606</v>
      </c>
      <c r="E10349" s="82">
        <v>16</v>
      </c>
    </row>
    <row r="10350" spans="1:5" x14ac:dyDescent="0.2">
      <c r="A10350" s="81">
        <v>44389</v>
      </c>
      <c r="B10350" s="224">
        <v>44389</v>
      </c>
      <c r="C10350" s="82" t="s">
        <v>890</v>
      </c>
      <c r="D10350" s="170">
        <f>VLOOKUP(Pag_Inicio_Corr_mas_casos[[#This Row],[Corregimiento]],Hoja3!$A$2:$D$676,4,0)</f>
        <v>80817</v>
      </c>
      <c r="E10350" s="82">
        <v>14</v>
      </c>
    </row>
    <row r="10351" spans="1:5" x14ac:dyDescent="0.2">
      <c r="A10351" s="81">
        <v>44389</v>
      </c>
      <c r="B10351" s="224">
        <v>44389</v>
      </c>
      <c r="C10351" s="82" t="s">
        <v>912</v>
      </c>
      <c r="D10351" s="170">
        <f>VLOOKUP(Pag_Inicio_Corr_mas_casos[[#This Row],[Corregimiento]],Hoja3!$A$2:$D$676,4,0)</f>
        <v>20207</v>
      </c>
      <c r="E10351" s="82">
        <v>14</v>
      </c>
    </row>
    <row r="10352" spans="1:5" x14ac:dyDescent="0.2">
      <c r="A10352" s="81">
        <v>44389</v>
      </c>
      <c r="B10352" s="224">
        <v>44389</v>
      </c>
      <c r="C10352" s="82" t="s">
        <v>1265</v>
      </c>
      <c r="D10352" s="170">
        <f>VLOOKUP(Pag_Inicio_Corr_mas_casos[[#This Row],[Corregimiento]],Hoja3!$A$2:$D$676,4,0)</f>
        <v>80502</v>
      </c>
      <c r="E10352" s="82">
        <v>13</v>
      </c>
    </row>
    <row r="10353" spans="1:5" x14ac:dyDescent="0.2">
      <c r="A10353" s="81">
        <v>44389</v>
      </c>
      <c r="B10353" s="224">
        <v>44389</v>
      </c>
      <c r="C10353" s="82" t="s">
        <v>949</v>
      </c>
      <c r="D10353" s="170">
        <f>VLOOKUP(Pag_Inicio_Corr_mas_casos[[#This Row],[Corregimiento]],Hoja3!$A$2:$D$676,4,0)</f>
        <v>80819</v>
      </c>
      <c r="E10353" s="82">
        <v>13</v>
      </c>
    </row>
    <row r="10354" spans="1:5" x14ac:dyDescent="0.2">
      <c r="A10354" s="81">
        <v>44389</v>
      </c>
      <c r="B10354" s="224">
        <v>44389</v>
      </c>
      <c r="C10354" s="82" t="s">
        <v>1266</v>
      </c>
      <c r="D10354" s="170">
        <f>VLOOKUP(Pag_Inicio_Corr_mas_casos[[#This Row],[Corregimiento]],Hoja3!$A$2:$D$676,4,0)</f>
        <v>90103</v>
      </c>
      <c r="E10354" s="82">
        <v>13</v>
      </c>
    </row>
    <row r="10355" spans="1:5" x14ac:dyDescent="0.2">
      <c r="A10355" s="81">
        <v>44389</v>
      </c>
      <c r="B10355" s="224">
        <v>44389</v>
      </c>
      <c r="C10355" s="82" t="s">
        <v>877</v>
      </c>
      <c r="D10355" s="170">
        <f>VLOOKUP(Pag_Inicio_Corr_mas_casos[[#This Row],[Corregimiento]],Hoja3!$A$2:$D$676,4,0)</f>
        <v>80806</v>
      </c>
      <c r="E10355" s="82">
        <v>12</v>
      </c>
    </row>
    <row r="10356" spans="1:5" x14ac:dyDescent="0.2">
      <c r="A10356" s="81">
        <v>44389</v>
      </c>
      <c r="B10356" s="224">
        <v>44389</v>
      </c>
      <c r="C10356" s="82" t="s">
        <v>973</v>
      </c>
      <c r="D10356" s="170">
        <f>VLOOKUP(Pag_Inicio_Corr_mas_casos[[#This Row],[Corregimiento]],Hoja3!$A$2:$D$676,4,0)</f>
        <v>130106</v>
      </c>
      <c r="E10356" s="82">
        <v>12</v>
      </c>
    </row>
    <row r="10357" spans="1:5" x14ac:dyDescent="0.2">
      <c r="A10357" s="81">
        <v>44389</v>
      </c>
      <c r="B10357" s="224">
        <v>44389</v>
      </c>
      <c r="C10357" s="82" t="s">
        <v>883</v>
      </c>
      <c r="D10357" s="170">
        <f>VLOOKUP(Pag_Inicio_Corr_mas_casos[[#This Row],[Corregimiento]],Hoja3!$A$2:$D$676,4,0)</f>
        <v>80814</v>
      </c>
      <c r="E10357" s="82">
        <v>12</v>
      </c>
    </row>
    <row r="10358" spans="1:5" x14ac:dyDescent="0.2">
      <c r="A10358" s="81">
        <v>44389</v>
      </c>
      <c r="B10358" s="224">
        <v>44389</v>
      </c>
      <c r="C10358" s="82" t="s">
        <v>978</v>
      </c>
      <c r="D10358" s="170">
        <f>VLOOKUP(Pag_Inicio_Corr_mas_casos[[#This Row],[Corregimiento]],Hoja3!$A$2:$D$676,4,0)</f>
        <v>70301</v>
      </c>
      <c r="E10358" s="82">
        <v>11</v>
      </c>
    </row>
    <row r="10359" spans="1:5" x14ac:dyDescent="0.2">
      <c r="A10359" s="81">
        <v>44389</v>
      </c>
      <c r="B10359" s="224">
        <v>44389</v>
      </c>
      <c r="C10359" s="82" t="s">
        <v>952</v>
      </c>
      <c r="D10359" s="170">
        <f>VLOOKUP(Pag_Inicio_Corr_mas_casos[[#This Row],[Corregimiento]],Hoja3!$A$2:$D$676,4,0)</f>
        <v>130702</v>
      </c>
      <c r="E10359" s="82">
        <v>11</v>
      </c>
    </row>
    <row r="10360" spans="1:5" x14ac:dyDescent="0.2">
      <c r="A10360" s="81">
        <v>44389</v>
      </c>
      <c r="B10360" s="224">
        <v>44389</v>
      </c>
      <c r="C10360" s="82" t="s">
        <v>894</v>
      </c>
      <c r="D10360" s="170">
        <f>VLOOKUP(Pag_Inicio_Corr_mas_casos[[#This Row],[Corregimiento]],Hoja3!$A$2:$D$676,4,0)</f>
        <v>130716</v>
      </c>
      <c r="E10360" s="82">
        <v>10</v>
      </c>
    </row>
    <row r="10361" spans="1:5" x14ac:dyDescent="0.2">
      <c r="A10361" s="81">
        <v>44389</v>
      </c>
      <c r="B10361" s="224">
        <v>44389</v>
      </c>
      <c r="C10361" s="82" t="s">
        <v>893</v>
      </c>
      <c r="D10361" s="170">
        <f>VLOOKUP(Pag_Inicio_Corr_mas_casos[[#This Row],[Corregimiento]],Hoja3!$A$2:$D$676,4,0)</f>
        <v>80815</v>
      </c>
      <c r="E10361" s="82">
        <v>10</v>
      </c>
    </row>
    <row r="10362" spans="1:5" x14ac:dyDescent="0.2">
      <c r="A10362" s="81">
        <v>44389</v>
      </c>
      <c r="B10362" s="224">
        <v>44389</v>
      </c>
      <c r="C10362" s="82" t="s">
        <v>959</v>
      </c>
      <c r="D10362" s="170">
        <f>VLOOKUP(Pag_Inicio_Corr_mas_casos[[#This Row],[Corregimiento]],Hoja3!$A$2:$D$676,4,0)</f>
        <v>91001</v>
      </c>
      <c r="E10362" s="82">
        <v>10</v>
      </c>
    </row>
    <row r="10363" spans="1:5" x14ac:dyDescent="0.2">
      <c r="A10363" s="81">
        <v>44389</v>
      </c>
      <c r="B10363" s="224">
        <v>44389</v>
      </c>
      <c r="C10363" s="82" t="s">
        <v>1171</v>
      </c>
      <c r="D10363" s="170">
        <f>VLOOKUP(Pag_Inicio_Corr_mas_casos[[#This Row],[Corregimiento]],Hoja3!$A$2:$D$676,4,0)</f>
        <v>60202</v>
      </c>
      <c r="E10363" s="82">
        <v>10</v>
      </c>
    </row>
    <row r="10364" spans="1:5" x14ac:dyDescent="0.2">
      <c r="A10364" s="81">
        <v>44389</v>
      </c>
      <c r="B10364" s="224">
        <v>44389</v>
      </c>
      <c r="C10364" s="82" t="s">
        <v>874</v>
      </c>
      <c r="D10364" s="170">
        <f>VLOOKUP(Pag_Inicio_Corr_mas_casos[[#This Row],[Corregimiento]],Hoja3!$A$2:$D$676,4,0)</f>
        <v>80810</v>
      </c>
      <c r="E10364" s="82">
        <v>10</v>
      </c>
    </row>
    <row r="10365" spans="1:5" x14ac:dyDescent="0.2">
      <c r="A10365" s="81">
        <v>44389</v>
      </c>
      <c r="B10365" s="224">
        <v>44389</v>
      </c>
      <c r="C10365" s="82" t="s">
        <v>880</v>
      </c>
      <c r="D10365" s="170">
        <f>VLOOKUP(Pag_Inicio_Corr_mas_casos[[#This Row],[Corregimiento]],Hoja3!$A$2:$D$676,4,0)</f>
        <v>80816</v>
      </c>
      <c r="E10365" s="82">
        <v>10</v>
      </c>
    </row>
    <row r="10366" spans="1:5" x14ac:dyDescent="0.2">
      <c r="A10366" s="81">
        <v>44389</v>
      </c>
      <c r="B10366" s="224">
        <v>44389</v>
      </c>
      <c r="C10366" s="82" t="s">
        <v>960</v>
      </c>
      <c r="D10366" s="170">
        <f>VLOOKUP(Pag_Inicio_Corr_mas_casos[[#This Row],[Corregimiento]],Hoja3!$A$2:$D$676,4,0)</f>
        <v>30111</v>
      </c>
      <c r="E10366" s="82">
        <v>9</v>
      </c>
    </row>
    <row r="10367" spans="1:5" x14ac:dyDescent="0.2">
      <c r="A10367" s="81">
        <v>44389</v>
      </c>
      <c r="B10367" s="224">
        <v>44389</v>
      </c>
      <c r="C10367" s="82" t="s">
        <v>1267</v>
      </c>
      <c r="D10367" s="170">
        <f>VLOOKUP(Pag_Inicio_Corr_mas_casos[[#This Row],[Corregimiento]],Hoja3!$A$2:$D$676,4,0)</f>
        <v>70504</v>
      </c>
      <c r="E10367" s="82">
        <v>9</v>
      </c>
    </row>
    <row r="10368" spans="1:5" x14ac:dyDescent="0.2">
      <c r="A10368" s="33">
        <v>44390</v>
      </c>
      <c r="B10368" s="220">
        <v>44390</v>
      </c>
      <c r="C10368" s="34" t="s">
        <v>912</v>
      </c>
      <c r="D10368" s="179">
        <f>VLOOKUP(Pag_Inicio_Corr_mas_casos[[#This Row],[Corregimiento]],Hoja3!$A$2:$D$676,4,0)</f>
        <v>20207</v>
      </c>
      <c r="E10368" s="34">
        <v>26</v>
      </c>
    </row>
    <row r="10369" spans="1:5" x14ac:dyDescent="0.2">
      <c r="A10369" s="33">
        <v>44390</v>
      </c>
      <c r="B10369" s="220">
        <v>44390</v>
      </c>
      <c r="C10369" s="34" t="s">
        <v>942</v>
      </c>
      <c r="D10369" s="179">
        <f>VLOOKUP(Pag_Inicio_Corr_mas_casos[[#This Row],[Corregimiento]],Hoja3!$A$2:$D$676,4,0)</f>
        <v>60103</v>
      </c>
      <c r="E10369" s="34">
        <v>21</v>
      </c>
    </row>
    <row r="10370" spans="1:5" x14ac:dyDescent="0.2">
      <c r="A10370" s="33">
        <v>44390</v>
      </c>
      <c r="B10370" s="220">
        <v>44390</v>
      </c>
      <c r="C10370" s="34" t="s">
        <v>879</v>
      </c>
      <c r="D10370" s="179">
        <f>VLOOKUP(Pag_Inicio_Corr_mas_casos[[#This Row],[Corregimiento]],Hoja3!$A$2:$D$676,4,0)</f>
        <v>80807</v>
      </c>
      <c r="E10370" s="34">
        <v>21</v>
      </c>
    </row>
    <row r="10371" spans="1:5" x14ac:dyDescent="0.2">
      <c r="A10371" s="33">
        <v>44390</v>
      </c>
      <c r="B10371" s="220">
        <v>44390</v>
      </c>
      <c r="C10371" s="34" t="s">
        <v>948</v>
      </c>
      <c r="D10371" s="179">
        <f>VLOOKUP(Pag_Inicio_Corr_mas_casos[[#This Row],[Corregimiento]],Hoja3!$A$2:$D$676,4,0)</f>
        <v>80809</v>
      </c>
      <c r="E10371" s="34">
        <v>19</v>
      </c>
    </row>
    <row r="10372" spans="1:5" x14ac:dyDescent="0.2">
      <c r="A10372" s="33">
        <v>44390</v>
      </c>
      <c r="B10372" s="220">
        <v>44390</v>
      </c>
      <c r="C10372" s="34" t="s">
        <v>983</v>
      </c>
      <c r="D10372" s="179">
        <f>VLOOKUP(Pag_Inicio_Corr_mas_casos[[#This Row],[Corregimiento]],Hoja3!$A$2:$D$676,4,0)</f>
        <v>80812</v>
      </c>
      <c r="E10372" s="34">
        <v>17</v>
      </c>
    </row>
    <row r="10373" spans="1:5" x14ac:dyDescent="0.2">
      <c r="A10373" s="33">
        <v>44390</v>
      </c>
      <c r="B10373" s="220">
        <v>44390</v>
      </c>
      <c r="C10373" s="34" t="s">
        <v>890</v>
      </c>
      <c r="D10373" s="179">
        <f>VLOOKUP(Pag_Inicio_Corr_mas_casos[[#This Row],[Corregimiento]],Hoja3!$A$2:$D$676,4,0)</f>
        <v>80817</v>
      </c>
      <c r="E10373" s="34">
        <v>16</v>
      </c>
    </row>
    <row r="10374" spans="1:5" x14ac:dyDescent="0.2">
      <c r="A10374" s="33">
        <v>44390</v>
      </c>
      <c r="B10374" s="220">
        <v>44390</v>
      </c>
      <c r="C10374" s="34" t="s">
        <v>991</v>
      </c>
      <c r="D10374" s="179">
        <f>VLOOKUP(Pag_Inicio_Corr_mas_casos[[#This Row],[Corregimiento]],Hoja3!$A$2:$D$676,4,0)</f>
        <v>130102</v>
      </c>
      <c r="E10374" s="34">
        <v>16</v>
      </c>
    </row>
    <row r="10375" spans="1:5" x14ac:dyDescent="0.2">
      <c r="A10375" s="33">
        <v>44390</v>
      </c>
      <c r="B10375" s="220">
        <v>44390</v>
      </c>
      <c r="C10375" s="34" t="s">
        <v>883</v>
      </c>
      <c r="D10375" s="179">
        <f>VLOOKUP(Pag_Inicio_Corr_mas_casos[[#This Row],[Corregimiento]],Hoja3!$A$2:$D$676,4,0)</f>
        <v>80814</v>
      </c>
      <c r="E10375" s="34">
        <v>15</v>
      </c>
    </row>
    <row r="10376" spans="1:5" x14ac:dyDescent="0.2">
      <c r="A10376" s="33">
        <v>44390</v>
      </c>
      <c r="B10376" s="220">
        <v>44390</v>
      </c>
      <c r="C10376" s="34" t="s">
        <v>904</v>
      </c>
      <c r="D10376" s="179">
        <f>VLOOKUP(Pag_Inicio_Corr_mas_casos[[#This Row],[Corregimiento]],Hoja3!$A$2:$D$676,4,0)</f>
        <v>30107</v>
      </c>
      <c r="E10376" s="34">
        <v>15</v>
      </c>
    </row>
    <row r="10377" spans="1:5" x14ac:dyDescent="0.2">
      <c r="A10377" s="33">
        <v>44390</v>
      </c>
      <c r="B10377" s="220">
        <v>44390</v>
      </c>
      <c r="C10377" s="34" t="s">
        <v>959</v>
      </c>
      <c r="D10377" s="179">
        <f>VLOOKUP(Pag_Inicio_Corr_mas_casos[[#This Row],[Corregimiento]],Hoja3!$A$2:$D$676,4,0)</f>
        <v>91001</v>
      </c>
      <c r="E10377" s="34">
        <v>14</v>
      </c>
    </row>
    <row r="10378" spans="1:5" x14ac:dyDescent="0.2">
      <c r="A10378" s="33">
        <v>44390</v>
      </c>
      <c r="B10378" s="220">
        <v>44390</v>
      </c>
      <c r="C10378" s="34" t="s">
        <v>960</v>
      </c>
      <c r="D10378" s="179">
        <f>VLOOKUP(Pag_Inicio_Corr_mas_casos[[#This Row],[Corregimiento]],Hoja3!$A$2:$D$676,4,0)</f>
        <v>30111</v>
      </c>
      <c r="E10378" s="34">
        <v>14</v>
      </c>
    </row>
    <row r="10379" spans="1:5" x14ac:dyDescent="0.2">
      <c r="A10379" s="33">
        <v>44390</v>
      </c>
      <c r="B10379" s="220">
        <v>44390</v>
      </c>
      <c r="C10379" s="34" t="s">
        <v>894</v>
      </c>
      <c r="D10379" s="179">
        <f>VLOOKUP(Pag_Inicio_Corr_mas_casos[[#This Row],[Corregimiento]],Hoja3!$A$2:$D$676,4,0)</f>
        <v>130716</v>
      </c>
      <c r="E10379" s="34">
        <v>14</v>
      </c>
    </row>
    <row r="10380" spans="1:5" x14ac:dyDescent="0.2">
      <c r="A10380" s="33">
        <v>44390</v>
      </c>
      <c r="B10380" s="220">
        <v>44390</v>
      </c>
      <c r="C10380" s="34" t="s">
        <v>877</v>
      </c>
      <c r="D10380" s="179">
        <f>VLOOKUP(Pag_Inicio_Corr_mas_casos[[#This Row],[Corregimiento]],Hoja3!$A$2:$D$676,4,0)</f>
        <v>80806</v>
      </c>
      <c r="E10380" s="34">
        <v>13</v>
      </c>
    </row>
    <row r="10381" spans="1:5" x14ac:dyDescent="0.2">
      <c r="A10381" s="33">
        <v>44390</v>
      </c>
      <c r="B10381" s="220">
        <v>44390</v>
      </c>
      <c r="C10381" s="34" t="s">
        <v>881</v>
      </c>
      <c r="D10381" s="179">
        <f>VLOOKUP(Pag_Inicio_Corr_mas_casos[[#This Row],[Corregimiento]],Hoja3!$A$2:$D$676,4,0)</f>
        <v>130708</v>
      </c>
      <c r="E10381" s="34">
        <v>13</v>
      </c>
    </row>
    <row r="10382" spans="1:5" x14ac:dyDescent="0.2">
      <c r="A10382" s="33">
        <v>44390</v>
      </c>
      <c r="B10382" s="220">
        <v>44390</v>
      </c>
      <c r="C10382" s="34" t="s">
        <v>896</v>
      </c>
      <c r="D10382" s="179">
        <f>VLOOKUP(Pag_Inicio_Corr_mas_casos[[#This Row],[Corregimiento]],Hoja3!$A$2:$D$676,4,0)</f>
        <v>130701</v>
      </c>
      <c r="E10382" s="34">
        <v>13</v>
      </c>
    </row>
    <row r="10383" spans="1:5" x14ac:dyDescent="0.2">
      <c r="A10383" s="33">
        <v>44390</v>
      </c>
      <c r="B10383" s="220">
        <v>44390</v>
      </c>
      <c r="C10383" s="34" t="s">
        <v>907</v>
      </c>
      <c r="D10383" s="179">
        <f>VLOOKUP(Pag_Inicio_Corr_mas_casos[[#This Row],[Corregimiento]],Hoja3!$A$2:$D$676,4,0)</f>
        <v>40606</v>
      </c>
      <c r="E10383" s="34">
        <v>12</v>
      </c>
    </row>
    <row r="10384" spans="1:5" x14ac:dyDescent="0.2">
      <c r="A10384" s="33">
        <v>44390</v>
      </c>
      <c r="B10384" s="220">
        <v>44390</v>
      </c>
      <c r="C10384" s="34" t="s">
        <v>929</v>
      </c>
      <c r="D10384" s="179">
        <f>VLOOKUP(Pag_Inicio_Corr_mas_casos[[#This Row],[Corregimiento]],Hoja3!$A$2:$D$676,4,0)</f>
        <v>80808</v>
      </c>
      <c r="E10384" s="34">
        <v>12</v>
      </c>
    </row>
    <row r="10385" spans="1:5" x14ac:dyDescent="0.2">
      <c r="A10385" s="33">
        <v>44390</v>
      </c>
      <c r="B10385" s="220">
        <v>44390</v>
      </c>
      <c r="C10385" s="34" t="s">
        <v>949</v>
      </c>
      <c r="D10385" s="179">
        <f>VLOOKUP(Pag_Inicio_Corr_mas_casos[[#This Row],[Corregimiento]],Hoja3!$A$2:$D$676,4,0)</f>
        <v>80819</v>
      </c>
      <c r="E10385" s="34">
        <v>12</v>
      </c>
    </row>
    <row r="10386" spans="1:5" x14ac:dyDescent="0.2">
      <c r="A10386" s="33">
        <v>44390</v>
      </c>
      <c r="B10386" s="220">
        <v>44390</v>
      </c>
      <c r="C10386" s="34" t="s">
        <v>880</v>
      </c>
      <c r="D10386" s="179">
        <f>VLOOKUP(Pag_Inicio_Corr_mas_casos[[#This Row],[Corregimiento]],Hoja3!$A$2:$D$676,4,0)</f>
        <v>80816</v>
      </c>
      <c r="E10386" s="34">
        <v>12</v>
      </c>
    </row>
    <row r="10387" spans="1:5" x14ac:dyDescent="0.2">
      <c r="A10387" s="33">
        <v>44390</v>
      </c>
      <c r="B10387" s="220">
        <v>44390</v>
      </c>
      <c r="C10387" s="34" t="s">
        <v>958</v>
      </c>
      <c r="D10387" s="179">
        <f>VLOOKUP(Pag_Inicio_Corr_mas_casos[[#This Row],[Corregimiento]],Hoja3!$A$2:$D$676,4,0)</f>
        <v>81003</v>
      </c>
      <c r="E10387" s="34">
        <v>12</v>
      </c>
    </row>
    <row r="10388" spans="1:5" x14ac:dyDescent="0.2">
      <c r="A10388" s="36">
        <v>44391</v>
      </c>
      <c r="B10388" s="221">
        <v>44391</v>
      </c>
      <c r="C10388" s="37" t="s">
        <v>881</v>
      </c>
      <c r="D10388" s="181">
        <f>VLOOKUP(Pag_Inicio_Corr_mas_casos[[#This Row],[Corregimiento]],Hoja3!$A$2:$D$676,4,0)</f>
        <v>130708</v>
      </c>
      <c r="E10388" s="37">
        <v>43</v>
      </c>
    </row>
    <row r="10389" spans="1:5" x14ac:dyDescent="0.2">
      <c r="A10389" s="36">
        <v>44391</v>
      </c>
      <c r="B10389" s="221">
        <v>44391</v>
      </c>
      <c r="C10389" s="37" t="s">
        <v>973</v>
      </c>
      <c r="D10389" s="181">
        <f>VLOOKUP(Pag_Inicio_Corr_mas_casos[[#This Row],[Corregimiento]],Hoja3!$A$2:$D$676,4,0)</f>
        <v>130106</v>
      </c>
      <c r="E10389" s="37">
        <v>36</v>
      </c>
    </row>
    <row r="10390" spans="1:5" x14ac:dyDescent="0.2">
      <c r="A10390" s="36">
        <v>44391</v>
      </c>
      <c r="B10390" s="221">
        <v>44391</v>
      </c>
      <c r="C10390" s="37" t="s">
        <v>1005</v>
      </c>
      <c r="D10390" s="181">
        <f>VLOOKUP(Pag_Inicio_Corr_mas_casos[[#This Row],[Corregimiento]],Hoja3!$A$2:$D$676,4,0)</f>
        <v>130101</v>
      </c>
      <c r="E10390" s="37">
        <v>33</v>
      </c>
    </row>
    <row r="10391" spans="1:5" x14ac:dyDescent="0.2">
      <c r="A10391" s="36">
        <v>44391</v>
      </c>
      <c r="B10391" s="221">
        <v>44391</v>
      </c>
      <c r="C10391" s="37" t="s">
        <v>877</v>
      </c>
      <c r="D10391" s="181">
        <f>VLOOKUP(Pag_Inicio_Corr_mas_casos[[#This Row],[Corregimiento]],Hoja3!$A$2:$D$676,4,0)</f>
        <v>80806</v>
      </c>
      <c r="E10391" s="37">
        <v>33</v>
      </c>
    </row>
    <row r="10392" spans="1:5" x14ac:dyDescent="0.2">
      <c r="A10392" s="36">
        <v>44391</v>
      </c>
      <c r="B10392" s="221">
        <v>44391</v>
      </c>
      <c r="C10392" s="37" t="s">
        <v>949</v>
      </c>
      <c r="D10392" s="181">
        <f>VLOOKUP(Pag_Inicio_Corr_mas_casos[[#This Row],[Corregimiento]],Hoja3!$A$2:$D$676,4,0)</f>
        <v>80819</v>
      </c>
      <c r="E10392" s="37">
        <v>31</v>
      </c>
    </row>
    <row r="10393" spans="1:5" x14ac:dyDescent="0.2">
      <c r="A10393" s="36">
        <v>44391</v>
      </c>
      <c r="B10393" s="221">
        <v>44391</v>
      </c>
      <c r="C10393" s="37" t="s">
        <v>890</v>
      </c>
      <c r="D10393" s="181">
        <f>VLOOKUP(Pag_Inicio_Corr_mas_casos[[#This Row],[Corregimiento]],Hoja3!$A$2:$D$676,4,0)</f>
        <v>80817</v>
      </c>
      <c r="E10393" s="37">
        <v>29</v>
      </c>
    </row>
    <row r="10394" spans="1:5" x14ac:dyDescent="0.2">
      <c r="A10394" s="36">
        <v>44391</v>
      </c>
      <c r="B10394" s="221">
        <v>44391</v>
      </c>
      <c r="C10394" s="37" t="s">
        <v>709</v>
      </c>
      <c r="D10394" s="181">
        <f>VLOOKUP(Pag_Inicio_Corr_mas_casos[[#This Row],[Corregimiento]],Hoja3!$A$2:$D$676,4,0)</f>
        <v>80821</v>
      </c>
      <c r="E10394" s="37">
        <v>29</v>
      </c>
    </row>
    <row r="10395" spans="1:5" x14ac:dyDescent="0.2">
      <c r="A10395" s="36">
        <v>44391</v>
      </c>
      <c r="B10395" s="221">
        <v>44391</v>
      </c>
      <c r="C10395" s="37" t="s">
        <v>894</v>
      </c>
      <c r="D10395" s="181">
        <f>VLOOKUP(Pag_Inicio_Corr_mas_casos[[#This Row],[Corregimiento]],Hoja3!$A$2:$D$676,4,0)</f>
        <v>130716</v>
      </c>
      <c r="E10395" s="37">
        <v>28</v>
      </c>
    </row>
    <row r="10396" spans="1:5" x14ac:dyDescent="0.2">
      <c r="A10396" s="36">
        <v>44391</v>
      </c>
      <c r="B10396" s="221">
        <v>44391</v>
      </c>
      <c r="C10396" s="37" t="s">
        <v>1142</v>
      </c>
      <c r="D10396" s="181">
        <f>VLOOKUP(Pag_Inicio_Corr_mas_casos[[#This Row],[Corregimiento]],Hoja3!$A$2:$D$676,4,0)</f>
        <v>10207</v>
      </c>
      <c r="E10396" s="37">
        <v>27</v>
      </c>
    </row>
    <row r="10397" spans="1:5" x14ac:dyDescent="0.2">
      <c r="A10397" s="36">
        <v>44391</v>
      </c>
      <c r="B10397" s="221">
        <v>44391</v>
      </c>
      <c r="C10397" s="37" t="s">
        <v>991</v>
      </c>
      <c r="D10397" s="181">
        <f>VLOOKUP(Pag_Inicio_Corr_mas_casos[[#This Row],[Corregimiento]],Hoja3!$A$2:$D$676,4,0)</f>
        <v>130102</v>
      </c>
      <c r="E10397" s="37">
        <v>27</v>
      </c>
    </row>
    <row r="10398" spans="1:5" x14ac:dyDescent="0.2">
      <c r="A10398" s="36">
        <v>44391</v>
      </c>
      <c r="B10398" s="221">
        <v>44391</v>
      </c>
      <c r="C10398" s="37" t="s">
        <v>952</v>
      </c>
      <c r="D10398" s="181">
        <f>VLOOKUP(Pag_Inicio_Corr_mas_casos[[#This Row],[Corregimiento]],Hoja3!$A$2:$D$676,4,0)</f>
        <v>130702</v>
      </c>
      <c r="E10398" s="37">
        <v>26</v>
      </c>
    </row>
    <row r="10399" spans="1:5" x14ac:dyDescent="0.2">
      <c r="A10399" s="36">
        <v>44391</v>
      </c>
      <c r="B10399" s="221">
        <v>44391</v>
      </c>
      <c r="C10399" s="37" t="s">
        <v>896</v>
      </c>
      <c r="D10399" s="181">
        <f>VLOOKUP(Pag_Inicio_Corr_mas_casos[[#This Row],[Corregimiento]],Hoja3!$A$2:$D$676,4,0)</f>
        <v>130701</v>
      </c>
      <c r="E10399" s="37">
        <v>26</v>
      </c>
    </row>
    <row r="10400" spans="1:5" x14ac:dyDescent="0.2">
      <c r="A10400" s="36">
        <v>44391</v>
      </c>
      <c r="B10400" s="221">
        <v>44391</v>
      </c>
      <c r="C10400" s="37" t="s">
        <v>898</v>
      </c>
      <c r="D10400" s="181">
        <f>VLOOKUP(Pag_Inicio_Corr_mas_casos[[#This Row],[Corregimiento]],Hoja3!$A$2:$D$676,4,0)</f>
        <v>20601</v>
      </c>
      <c r="E10400" s="37">
        <v>25</v>
      </c>
    </row>
    <row r="10401" spans="1:5" x14ac:dyDescent="0.2">
      <c r="A10401" s="36">
        <v>44391</v>
      </c>
      <c r="B10401" s="221">
        <v>44391</v>
      </c>
      <c r="C10401" s="37" t="s">
        <v>875</v>
      </c>
      <c r="D10401" s="181">
        <f>VLOOKUP(Pag_Inicio_Corr_mas_casos[[#This Row],[Corregimiento]],Hoja3!$A$2:$D$676,4,0)</f>
        <v>130717</v>
      </c>
      <c r="E10401" s="37">
        <v>24</v>
      </c>
    </row>
    <row r="10402" spans="1:5" x14ac:dyDescent="0.2">
      <c r="A10402" s="36">
        <v>44391</v>
      </c>
      <c r="B10402" s="221">
        <v>44391</v>
      </c>
      <c r="C10402" s="37" t="s">
        <v>879</v>
      </c>
      <c r="D10402" s="181">
        <f>VLOOKUP(Pag_Inicio_Corr_mas_casos[[#This Row],[Corregimiento]],Hoja3!$A$2:$D$676,4,0)</f>
        <v>80807</v>
      </c>
      <c r="E10402" s="37">
        <v>22</v>
      </c>
    </row>
    <row r="10403" spans="1:5" x14ac:dyDescent="0.2">
      <c r="A10403" s="36">
        <v>44391</v>
      </c>
      <c r="B10403" s="221">
        <v>44391</v>
      </c>
      <c r="C10403" s="37" t="s">
        <v>891</v>
      </c>
      <c r="D10403" s="181">
        <f>VLOOKUP(Pag_Inicio_Corr_mas_casos[[#This Row],[Corregimiento]],Hoja3!$A$2:$D$676,4,0)</f>
        <v>80822</v>
      </c>
      <c r="E10403" s="37">
        <v>21</v>
      </c>
    </row>
    <row r="10404" spans="1:5" x14ac:dyDescent="0.2">
      <c r="A10404" s="36">
        <v>44391</v>
      </c>
      <c r="B10404" s="221">
        <v>44391</v>
      </c>
      <c r="C10404" s="37" t="s">
        <v>942</v>
      </c>
      <c r="D10404" s="181">
        <f>VLOOKUP(Pag_Inicio_Corr_mas_casos[[#This Row],[Corregimiento]],Hoja3!$A$2:$D$676,4,0)</f>
        <v>60103</v>
      </c>
      <c r="E10404" s="37">
        <v>21</v>
      </c>
    </row>
    <row r="10405" spans="1:5" x14ac:dyDescent="0.2">
      <c r="A10405" s="36">
        <v>44391</v>
      </c>
      <c r="B10405" s="221">
        <v>44391</v>
      </c>
      <c r="C10405" s="37" t="s">
        <v>983</v>
      </c>
      <c r="D10405" s="181">
        <f>VLOOKUP(Pag_Inicio_Corr_mas_casos[[#This Row],[Corregimiento]],Hoja3!$A$2:$D$676,4,0)</f>
        <v>80812</v>
      </c>
      <c r="E10405" s="37">
        <v>21</v>
      </c>
    </row>
    <row r="10406" spans="1:5" x14ac:dyDescent="0.2">
      <c r="A10406" s="36">
        <v>44391</v>
      </c>
      <c r="B10406" s="221">
        <v>44391</v>
      </c>
      <c r="C10406" s="37" t="s">
        <v>1263</v>
      </c>
      <c r="D10406" s="181">
        <f>VLOOKUP(Pag_Inicio_Corr_mas_casos[[#This Row],[Corregimiento]],Hoja3!$A$2:$D$676,4,0)</f>
        <v>90801</v>
      </c>
      <c r="E10406" s="37">
        <v>20</v>
      </c>
    </row>
    <row r="10407" spans="1:5" x14ac:dyDescent="0.2">
      <c r="A10407" s="36">
        <v>44391</v>
      </c>
      <c r="B10407" s="221">
        <v>44391</v>
      </c>
      <c r="C10407" s="37" t="s">
        <v>884</v>
      </c>
      <c r="D10407" s="181">
        <f>VLOOKUP(Pag_Inicio_Corr_mas_casos[[#This Row],[Corregimiento]],Hoja3!$A$2:$D$676,4,0)</f>
        <v>80826</v>
      </c>
      <c r="E10407" s="37">
        <v>20</v>
      </c>
    </row>
    <row r="10408" spans="1:5" x14ac:dyDescent="0.2">
      <c r="A10408" s="44">
        <v>44392</v>
      </c>
      <c r="B10408" s="216">
        <v>44392</v>
      </c>
      <c r="C10408" s="42" t="s">
        <v>942</v>
      </c>
      <c r="D10408" s="184">
        <f>VLOOKUP(Pag_Inicio_Corr_mas_casos[[#This Row],[Corregimiento]],Hoja3!$A$2:$D$676,4,0)</f>
        <v>60103</v>
      </c>
      <c r="E10408" s="42">
        <v>34</v>
      </c>
    </row>
    <row r="10409" spans="1:5" x14ac:dyDescent="0.2">
      <c r="A10409" s="44">
        <v>44392</v>
      </c>
      <c r="B10409" s="216">
        <v>44392</v>
      </c>
      <c r="C10409" s="42" t="s">
        <v>890</v>
      </c>
      <c r="D10409" s="184">
        <f>VLOOKUP(Pag_Inicio_Corr_mas_casos[[#This Row],[Corregimiento]],Hoja3!$A$2:$D$676,4,0)</f>
        <v>80817</v>
      </c>
      <c r="E10409" s="42">
        <v>33</v>
      </c>
    </row>
    <row r="10410" spans="1:5" x14ac:dyDescent="0.2">
      <c r="A10410" s="44">
        <v>44392</v>
      </c>
      <c r="B10410" s="216">
        <v>44392</v>
      </c>
      <c r="C10410" s="42" t="s">
        <v>949</v>
      </c>
      <c r="D10410" s="184">
        <f>VLOOKUP(Pag_Inicio_Corr_mas_casos[[#This Row],[Corregimiento]],Hoja3!$A$2:$D$676,4,0)</f>
        <v>80819</v>
      </c>
      <c r="E10410" s="42">
        <v>32</v>
      </c>
    </row>
    <row r="10411" spans="1:5" x14ac:dyDescent="0.2">
      <c r="A10411" s="44">
        <v>44392</v>
      </c>
      <c r="B10411" s="216">
        <v>44392</v>
      </c>
      <c r="C10411" s="42" t="s">
        <v>952</v>
      </c>
      <c r="D10411" s="184">
        <f>VLOOKUP(Pag_Inicio_Corr_mas_casos[[#This Row],[Corregimiento]],Hoja3!$A$2:$D$676,4,0)</f>
        <v>130702</v>
      </c>
      <c r="E10411" s="42">
        <v>26</v>
      </c>
    </row>
    <row r="10412" spans="1:5" x14ac:dyDescent="0.2">
      <c r="A10412" s="44">
        <v>44392</v>
      </c>
      <c r="B10412" s="216">
        <v>44392</v>
      </c>
      <c r="C10412" s="42" t="s">
        <v>1142</v>
      </c>
      <c r="D10412" s="184">
        <f>VLOOKUP(Pag_Inicio_Corr_mas_casos[[#This Row],[Corregimiento]],Hoja3!$A$2:$D$676,4,0)</f>
        <v>10207</v>
      </c>
      <c r="E10412" s="42">
        <v>25</v>
      </c>
    </row>
    <row r="10413" spans="1:5" x14ac:dyDescent="0.2">
      <c r="A10413" s="44">
        <v>44392</v>
      </c>
      <c r="B10413" s="216">
        <v>44392</v>
      </c>
      <c r="C10413" s="42" t="s">
        <v>879</v>
      </c>
      <c r="D10413" s="184">
        <f>VLOOKUP(Pag_Inicio_Corr_mas_casos[[#This Row],[Corregimiento]],Hoja3!$A$2:$D$676,4,0)</f>
        <v>80807</v>
      </c>
      <c r="E10413" s="42">
        <v>25</v>
      </c>
    </row>
    <row r="10414" spans="1:5" x14ac:dyDescent="0.2">
      <c r="A10414" s="44">
        <v>44392</v>
      </c>
      <c r="B10414" s="216">
        <v>44392</v>
      </c>
      <c r="C10414" s="42" t="s">
        <v>904</v>
      </c>
      <c r="D10414" s="184">
        <f>VLOOKUP(Pag_Inicio_Corr_mas_casos[[#This Row],[Corregimiento]],Hoja3!$A$2:$D$676,4,0)</f>
        <v>30107</v>
      </c>
      <c r="E10414" s="42">
        <v>24</v>
      </c>
    </row>
    <row r="10415" spans="1:5" x14ac:dyDescent="0.2">
      <c r="A10415" s="44">
        <v>44392</v>
      </c>
      <c r="B10415" s="216">
        <v>44392</v>
      </c>
      <c r="C10415" s="42" t="s">
        <v>959</v>
      </c>
      <c r="D10415" s="184">
        <f>VLOOKUP(Pag_Inicio_Corr_mas_casos[[#This Row],[Corregimiento]],Hoja3!$A$2:$D$676,4,0)</f>
        <v>91001</v>
      </c>
      <c r="E10415" s="42">
        <v>23</v>
      </c>
    </row>
    <row r="10416" spans="1:5" x14ac:dyDescent="0.2">
      <c r="A10416" s="44">
        <v>44392</v>
      </c>
      <c r="B10416" s="216">
        <v>44392</v>
      </c>
      <c r="C10416" s="42" t="s">
        <v>991</v>
      </c>
      <c r="D10416" s="184">
        <f>VLOOKUP(Pag_Inicio_Corr_mas_casos[[#This Row],[Corregimiento]],Hoja3!$A$2:$D$676,4,0)</f>
        <v>130102</v>
      </c>
      <c r="E10416" s="42">
        <v>23</v>
      </c>
    </row>
    <row r="10417" spans="1:5" x14ac:dyDescent="0.2">
      <c r="A10417" s="44">
        <v>44392</v>
      </c>
      <c r="B10417" s="216">
        <v>44392</v>
      </c>
      <c r="C10417" s="42" t="s">
        <v>1005</v>
      </c>
      <c r="D10417" s="184">
        <f>VLOOKUP(Pag_Inicio_Corr_mas_casos[[#This Row],[Corregimiento]],Hoja3!$A$2:$D$676,4,0)</f>
        <v>130101</v>
      </c>
      <c r="E10417" s="42">
        <v>22</v>
      </c>
    </row>
    <row r="10418" spans="1:5" x14ac:dyDescent="0.2">
      <c r="A10418" s="44">
        <v>44392</v>
      </c>
      <c r="B10418" s="216">
        <v>44392</v>
      </c>
      <c r="C10418" s="42" t="s">
        <v>973</v>
      </c>
      <c r="D10418" s="184">
        <f>VLOOKUP(Pag_Inicio_Corr_mas_casos[[#This Row],[Corregimiento]],Hoja3!$A$2:$D$676,4,0)</f>
        <v>130106</v>
      </c>
      <c r="E10418" s="42">
        <v>22</v>
      </c>
    </row>
    <row r="10419" spans="1:5" x14ac:dyDescent="0.2">
      <c r="A10419" s="44">
        <v>44392</v>
      </c>
      <c r="B10419" s="216">
        <v>44392</v>
      </c>
      <c r="C10419" s="42" t="s">
        <v>894</v>
      </c>
      <c r="D10419" s="184">
        <f>VLOOKUP(Pag_Inicio_Corr_mas_casos[[#This Row],[Corregimiento]],Hoja3!$A$2:$D$676,4,0)</f>
        <v>130716</v>
      </c>
      <c r="E10419" s="42">
        <v>21</v>
      </c>
    </row>
    <row r="10420" spans="1:5" x14ac:dyDescent="0.2">
      <c r="A10420" s="44">
        <v>44392</v>
      </c>
      <c r="B10420" s="216">
        <v>44392</v>
      </c>
      <c r="C10420" s="42" t="s">
        <v>709</v>
      </c>
      <c r="D10420" s="184">
        <f>VLOOKUP(Pag_Inicio_Corr_mas_casos[[#This Row],[Corregimiento]],Hoja3!$A$2:$D$676,4,0)</f>
        <v>80821</v>
      </c>
      <c r="E10420" s="42">
        <v>20</v>
      </c>
    </row>
    <row r="10421" spans="1:5" x14ac:dyDescent="0.2">
      <c r="A10421" s="44">
        <v>44392</v>
      </c>
      <c r="B10421" s="216">
        <v>44392</v>
      </c>
      <c r="C10421" s="42" t="s">
        <v>1263</v>
      </c>
      <c r="D10421" s="184">
        <f>VLOOKUP(Pag_Inicio_Corr_mas_casos[[#This Row],[Corregimiento]],Hoja3!$A$2:$D$676,4,0)</f>
        <v>90801</v>
      </c>
      <c r="E10421" s="42">
        <v>19</v>
      </c>
    </row>
    <row r="10422" spans="1:5" x14ac:dyDescent="0.2">
      <c r="A10422" s="44">
        <v>44392</v>
      </c>
      <c r="B10422" s="216">
        <v>44392</v>
      </c>
      <c r="C10422" s="42" t="s">
        <v>877</v>
      </c>
      <c r="D10422" s="184">
        <f>VLOOKUP(Pag_Inicio_Corr_mas_casos[[#This Row],[Corregimiento]],Hoja3!$A$2:$D$676,4,0)</f>
        <v>80806</v>
      </c>
      <c r="E10422" s="42">
        <v>19</v>
      </c>
    </row>
    <row r="10423" spans="1:5" x14ac:dyDescent="0.2">
      <c r="A10423" s="44">
        <v>44392</v>
      </c>
      <c r="B10423" s="216">
        <v>44392</v>
      </c>
      <c r="C10423" s="42" t="s">
        <v>964</v>
      </c>
      <c r="D10423" s="184">
        <f>VLOOKUP(Pag_Inicio_Corr_mas_casos[[#This Row],[Corregimiento]],Hoja3!$A$2:$D$676,4,0)</f>
        <v>30103</v>
      </c>
      <c r="E10423" s="42">
        <v>19</v>
      </c>
    </row>
    <row r="10424" spans="1:5" x14ac:dyDescent="0.2">
      <c r="A10424" s="44">
        <v>44392</v>
      </c>
      <c r="B10424" s="216">
        <v>44392</v>
      </c>
      <c r="C10424" s="42" t="s">
        <v>876</v>
      </c>
      <c r="D10424" s="184">
        <f>VLOOKUP(Pag_Inicio_Corr_mas_casos[[#This Row],[Corregimiento]],Hoja3!$A$2:$D$676,4,0)</f>
        <v>81009</v>
      </c>
      <c r="E10424" s="42">
        <v>18</v>
      </c>
    </row>
    <row r="10425" spans="1:5" x14ac:dyDescent="0.2">
      <c r="A10425" s="44">
        <v>44392</v>
      </c>
      <c r="B10425" s="216">
        <v>44392</v>
      </c>
      <c r="C10425" s="42" t="s">
        <v>958</v>
      </c>
      <c r="D10425" s="184">
        <f>VLOOKUP(Pag_Inicio_Corr_mas_casos[[#This Row],[Corregimiento]],Hoja3!$A$2:$D$676,4,0)</f>
        <v>81003</v>
      </c>
      <c r="E10425" s="42">
        <v>18</v>
      </c>
    </row>
    <row r="10426" spans="1:5" x14ac:dyDescent="0.2">
      <c r="A10426" s="44">
        <v>44392</v>
      </c>
      <c r="B10426" s="216">
        <v>44392</v>
      </c>
      <c r="C10426" s="42" t="s">
        <v>878</v>
      </c>
      <c r="D10426" s="184">
        <f>VLOOKUP(Pag_Inicio_Corr_mas_casos[[#This Row],[Corregimiento]],Hoja3!$A$2:$D$676,4,0)</f>
        <v>80823</v>
      </c>
      <c r="E10426" s="42">
        <v>17</v>
      </c>
    </row>
    <row r="10427" spans="1:5" x14ac:dyDescent="0.2">
      <c r="A10427" s="106">
        <v>44393</v>
      </c>
      <c r="B10427" s="223">
        <v>44393</v>
      </c>
      <c r="C10427" s="107" t="s">
        <v>991</v>
      </c>
      <c r="D10427" s="206">
        <f>VLOOKUP(Pag_Inicio_Corr_mas_casos[[#This Row],[Corregimiento]],Hoja3!$A$2:$D$676,4,0)</f>
        <v>130102</v>
      </c>
      <c r="E10427" s="107">
        <v>30</v>
      </c>
    </row>
    <row r="10428" spans="1:5" x14ac:dyDescent="0.2">
      <c r="A10428" s="106">
        <v>44393</v>
      </c>
      <c r="B10428" s="223">
        <v>44393</v>
      </c>
      <c r="C10428" s="107" t="s">
        <v>959</v>
      </c>
      <c r="D10428" s="206">
        <f>VLOOKUP(Pag_Inicio_Corr_mas_casos[[#This Row],[Corregimiento]],Hoja3!$A$2:$D$676,4,0)</f>
        <v>91001</v>
      </c>
      <c r="E10428" s="107">
        <v>26</v>
      </c>
    </row>
    <row r="10429" spans="1:5" x14ac:dyDescent="0.2">
      <c r="A10429" s="106">
        <v>44393</v>
      </c>
      <c r="B10429" s="223">
        <v>44393</v>
      </c>
      <c r="C10429" s="107" t="s">
        <v>983</v>
      </c>
      <c r="D10429" s="206">
        <f>VLOOKUP(Pag_Inicio_Corr_mas_casos[[#This Row],[Corregimiento]],Hoja3!$A$2:$D$676,4,0)</f>
        <v>80812</v>
      </c>
      <c r="E10429" s="107">
        <v>25</v>
      </c>
    </row>
    <row r="10430" spans="1:5" x14ac:dyDescent="0.2">
      <c r="A10430" s="106">
        <v>44393</v>
      </c>
      <c r="B10430" s="223">
        <v>44393</v>
      </c>
      <c r="C10430" s="107" t="s">
        <v>973</v>
      </c>
      <c r="D10430" s="206">
        <f>VLOOKUP(Pag_Inicio_Corr_mas_casos[[#This Row],[Corregimiento]],Hoja3!$A$2:$D$676,4,0)</f>
        <v>130106</v>
      </c>
      <c r="E10430" s="107">
        <v>24</v>
      </c>
    </row>
    <row r="10431" spans="1:5" x14ac:dyDescent="0.2">
      <c r="A10431" s="106">
        <v>44393</v>
      </c>
      <c r="B10431" s="223">
        <v>44393</v>
      </c>
      <c r="C10431" s="107" t="s">
        <v>949</v>
      </c>
      <c r="D10431" s="206">
        <f>VLOOKUP(Pag_Inicio_Corr_mas_casos[[#This Row],[Corregimiento]],Hoja3!$A$2:$D$676,4,0)</f>
        <v>80819</v>
      </c>
      <c r="E10431" s="107">
        <v>24</v>
      </c>
    </row>
    <row r="10432" spans="1:5" x14ac:dyDescent="0.2">
      <c r="A10432" s="106">
        <v>44393</v>
      </c>
      <c r="B10432" s="223">
        <v>44393</v>
      </c>
      <c r="C10432" s="107" t="s">
        <v>1050</v>
      </c>
      <c r="D10432" s="206">
        <f>VLOOKUP(Pag_Inicio_Corr_mas_casos[[#This Row],[Corregimiento]],Hoja3!$A$2:$D$676,4,0)</f>
        <v>20307</v>
      </c>
      <c r="E10432" s="107">
        <v>24</v>
      </c>
    </row>
    <row r="10433" spans="1:5" x14ac:dyDescent="0.2">
      <c r="A10433" s="106">
        <v>44393</v>
      </c>
      <c r="B10433" s="223">
        <v>44393</v>
      </c>
      <c r="C10433" s="107" t="s">
        <v>1005</v>
      </c>
      <c r="D10433" s="206">
        <f>VLOOKUP(Pag_Inicio_Corr_mas_casos[[#This Row],[Corregimiento]],Hoja3!$A$2:$D$676,4,0)</f>
        <v>130101</v>
      </c>
      <c r="E10433" s="107">
        <v>23</v>
      </c>
    </row>
    <row r="10434" spans="1:5" x14ac:dyDescent="0.2">
      <c r="A10434" s="106">
        <v>44393</v>
      </c>
      <c r="B10434" s="223">
        <v>44393</v>
      </c>
      <c r="C10434" s="107" t="s">
        <v>898</v>
      </c>
      <c r="D10434" s="206">
        <f>VLOOKUP(Pag_Inicio_Corr_mas_casos[[#This Row],[Corregimiento]],Hoja3!$A$2:$D$676,4,0)</f>
        <v>20601</v>
      </c>
      <c r="E10434" s="107">
        <v>22</v>
      </c>
    </row>
    <row r="10435" spans="1:5" x14ac:dyDescent="0.2">
      <c r="A10435" s="106">
        <v>44393</v>
      </c>
      <c r="B10435" s="223">
        <v>44393</v>
      </c>
      <c r="C10435" s="107" t="s">
        <v>881</v>
      </c>
      <c r="D10435" s="206">
        <f>VLOOKUP(Pag_Inicio_Corr_mas_casos[[#This Row],[Corregimiento]],Hoja3!$A$2:$D$676,4,0)</f>
        <v>130708</v>
      </c>
      <c r="E10435" s="107">
        <v>19</v>
      </c>
    </row>
    <row r="10436" spans="1:5" x14ac:dyDescent="0.2">
      <c r="A10436" s="106">
        <v>44393</v>
      </c>
      <c r="B10436" s="223">
        <v>44393</v>
      </c>
      <c r="C10436" s="107" t="s">
        <v>890</v>
      </c>
      <c r="D10436" s="206">
        <f>VLOOKUP(Pag_Inicio_Corr_mas_casos[[#This Row],[Corregimiento]],Hoja3!$A$2:$D$676,4,0)</f>
        <v>80817</v>
      </c>
      <c r="E10436" s="107">
        <v>19</v>
      </c>
    </row>
    <row r="10437" spans="1:5" x14ac:dyDescent="0.2">
      <c r="A10437" s="106">
        <v>44393</v>
      </c>
      <c r="B10437" s="223">
        <v>44393</v>
      </c>
      <c r="C10437" s="107" t="s">
        <v>1142</v>
      </c>
      <c r="D10437" s="206">
        <f>VLOOKUP(Pag_Inicio_Corr_mas_casos[[#This Row],[Corregimiento]],Hoja3!$A$2:$D$676,4,0)</f>
        <v>10207</v>
      </c>
      <c r="E10437" s="107">
        <v>19</v>
      </c>
    </row>
    <row r="10438" spans="1:5" x14ac:dyDescent="0.2">
      <c r="A10438" s="106">
        <v>44393</v>
      </c>
      <c r="B10438" s="223">
        <v>44393</v>
      </c>
      <c r="C10438" s="107" t="s">
        <v>952</v>
      </c>
      <c r="D10438" s="206">
        <f>VLOOKUP(Pag_Inicio_Corr_mas_casos[[#This Row],[Corregimiento]],Hoja3!$A$2:$D$676,4,0)</f>
        <v>130702</v>
      </c>
      <c r="E10438" s="107">
        <v>18</v>
      </c>
    </row>
    <row r="10439" spans="1:5" x14ac:dyDescent="0.2">
      <c r="A10439" s="106">
        <v>44393</v>
      </c>
      <c r="B10439" s="223">
        <v>44393</v>
      </c>
      <c r="C10439" s="107" t="s">
        <v>942</v>
      </c>
      <c r="D10439" s="206">
        <f>VLOOKUP(Pag_Inicio_Corr_mas_casos[[#This Row],[Corregimiento]],Hoja3!$A$2:$D$676,4,0)</f>
        <v>60103</v>
      </c>
      <c r="E10439" s="107">
        <v>15</v>
      </c>
    </row>
    <row r="10440" spans="1:5" x14ac:dyDescent="0.2">
      <c r="A10440" s="106">
        <v>44393</v>
      </c>
      <c r="B10440" s="223">
        <v>44393</v>
      </c>
      <c r="C10440" s="107" t="s">
        <v>876</v>
      </c>
      <c r="D10440" s="206">
        <f>VLOOKUP(Pag_Inicio_Corr_mas_casos[[#This Row],[Corregimiento]],Hoja3!$A$2:$D$676,4,0)</f>
        <v>81009</v>
      </c>
      <c r="E10440" s="107">
        <v>15</v>
      </c>
    </row>
    <row r="10441" spans="1:5" x14ac:dyDescent="0.2">
      <c r="A10441" s="106">
        <v>44393</v>
      </c>
      <c r="B10441" s="223">
        <v>44393</v>
      </c>
      <c r="C10441" s="107" t="s">
        <v>896</v>
      </c>
      <c r="D10441" s="206">
        <f>VLOOKUP(Pag_Inicio_Corr_mas_casos[[#This Row],[Corregimiento]],Hoja3!$A$2:$D$676,4,0)</f>
        <v>130701</v>
      </c>
      <c r="E10441" s="107">
        <v>15</v>
      </c>
    </row>
    <row r="10442" spans="1:5" x14ac:dyDescent="0.2">
      <c r="A10442" s="106">
        <v>44393</v>
      </c>
      <c r="B10442" s="223">
        <v>44393</v>
      </c>
      <c r="C10442" s="107" t="s">
        <v>1263</v>
      </c>
      <c r="D10442" s="206">
        <f>VLOOKUP(Pag_Inicio_Corr_mas_casos[[#This Row],[Corregimiento]],Hoja3!$A$2:$D$676,4,0)</f>
        <v>90801</v>
      </c>
      <c r="E10442" s="107">
        <v>14</v>
      </c>
    </row>
    <row r="10443" spans="1:5" x14ac:dyDescent="0.2">
      <c r="A10443" s="106">
        <v>44393</v>
      </c>
      <c r="B10443" s="223">
        <v>44393</v>
      </c>
      <c r="C10443" s="107" t="s">
        <v>877</v>
      </c>
      <c r="D10443" s="206">
        <f>VLOOKUP(Pag_Inicio_Corr_mas_casos[[#This Row],[Corregimiento]],Hoja3!$A$2:$D$676,4,0)</f>
        <v>80806</v>
      </c>
      <c r="E10443" s="107">
        <v>13</v>
      </c>
    </row>
    <row r="10444" spans="1:5" x14ac:dyDescent="0.2">
      <c r="A10444" s="106">
        <v>44393</v>
      </c>
      <c r="B10444" s="223">
        <v>44393</v>
      </c>
      <c r="C10444" s="107" t="s">
        <v>878</v>
      </c>
      <c r="D10444" s="206">
        <f>VLOOKUP(Pag_Inicio_Corr_mas_casos[[#This Row],[Corregimiento]],Hoja3!$A$2:$D$676,4,0)</f>
        <v>80823</v>
      </c>
      <c r="E10444" s="107">
        <v>13</v>
      </c>
    </row>
    <row r="10445" spans="1:5" x14ac:dyDescent="0.2">
      <c r="A10445" s="106">
        <v>44393</v>
      </c>
      <c r="B10445" s="223">
        <v>44393</v>
      </c>
      <c r="C10445" s="107" t="s">
        <v>891</v>
      </c>
      <c r="D10445" s="206">
        <f>VLOOKUP(Pag_Inicio_Corr_mas_casos[[#This Row],[Corregimiento]],Hoja3!$A$2:$D$676,4,0)</f>
        <v>80822</v>
      </c>
      <c r="E10445" s="107">
        <v>12</v>
      </c>
    </row>
    <row r="10446" spans="1:5" x14ac:dyDescent="0.2">
      <c r="A10446" s="106">
        <v>44393</v>
      </c>
      <c r="B10446" s="223">
        <v>44393</v>
      </c>
      <c r="C10446" s="107" t="s">
        <v>964</v>
      </c>
      <c r="D10446" s="206">
        <f>VLOOKUP(Pag_Inicio_Corr_mas_casos[[#This Row],[Corregimiento]],Hoja3!$A$2:$D$676,4,0)</f>
        <v>30103</v>
      </c>
      <c r="E10446" s="107">
        <v>12</v>
      </c>
    </row>
    <row r="10447" spans="1:5" x14ac:dyDescent="0.2">
      <c r="A10447" s="81">
        <v>44394</v>
      </c>
      <c r="B10447" s="224">
        <v>44394</v>
      </c>
      <c r="C10447" s="82" t="s">
        <v>890</v>
      </c>
      <c r="D10447" s="170">
        <f>VLOOKUP(Pag_Inicio_Corr_mas_casos[[#This Row],[Corregimiento]],Hoja3!$A$2:$D$676,4,0)</f>
        <v>80817</v>
      </c>
      <c r="E10447" s="82">
        <v>30</v>
      </c>
    </row>
    <row r="10448" spans="1:5" x14ac:dyDescent="0.2">
      <c r="A10448" s="81">
        <v>44394</v>
      </c>
      <c r="B10448" s="224">
        <v>44394</v>
      </c>
      <c r="C10448" s="82" t="s">
        <v>709</v>
      </c>
      <c r="D10448" s="170">
        <f>VLOOKUP(Pag_Inicio_Corr_mas_casos[[#This Row],[Corregimiento]],Hoja3!$A$2:$D$676,4,0)</f>
        <v>80821</v>
      </c>
      <c r="E10448" s="82">
        <v>27</v>
      </c>
    </row>
    <row r="10449" spans="1:5" x14ac:dyDescent="0.2">
      <c r="A10449" s="81">
        <v>44394</v>
      </c>
      <c r="B10449" s="224">
        <v>44394</v>
      </c>
      <c r="C10449" s="82" t="s">
        <v>877</v>
      </c>
      <c r="D10449" s="170">
        <f>VLOOKUP(Pag_Inicio_Corr_mas_casos[[#This Row],[Corregimiento]],Hoja3!$A$2:$D$676,4,0)</f>
        <v>80806</v>
      </c>
      <c r="E10449" s="82">
        <v>26</v>
      </c>
    </row>
    <row r="10450" spans="1:5" x14ac:dyDescent="0.2">
      <c r="A10450" s="81">
        <v>44394</v>
      </c>
      <c r="B10450" s="224">
        <v>44394</v>
      </c>
      <c r="C10450" s="82" t="s">
        <v>898</v>
      </c>
      <c r="D10450" s="170">
        <f>VLOOKUP(Pag_Inicio_Corr_mas_casos[[#This Row],[Corregimiento]],Hoja3!$A$2:$D$676,4,0)</f>
        <v>20601</v>
      </c>
      <c r="E10450" s="82">
        <v>26</v>
      </c>
    </row>
    <row r="10451" spans="1:5" x14ac:dyDescent="0.2">
      <c r="A10451" s="81">
        <v>44394</v>
      </c>
      <c r="B10451" s="224">
        <v>44394</v>
      </c>
      <c r="C10451" s="82" t="s">
        <v>949</v>
      </c>
      <c r="D10451" s="170">
        <f>VLOOKUP(Pag_Inicio_Corr_mas_casos[[#This Row],[Corregimiento]],Hoja3!$A$2:$D$676,4,0)</f>
        <v>80819</v>
      </c>
      <c r="E10451" s="82">
        <v>25</v>
      </c>
    </row>
    <row r="10452" spans="1:5" x14ac:dyDescent="0.2">
      <c r="A10452" s="81">
        <v>44394</v>
      </c>
      <c r="B10452" s="224">
        <v>44394</v>
      </c>
      <c r="C10452" s="82" t="s">
        <v>1005</v>
      </c>
      <c r="D10452" s="170">
        <f>VLOOKUP(Pag_Inicio_Corr_mas_casos[[#This Row],[Corregimiento]],Hoja3!$A$2:$D$676,4,0)</f>
        <v>130101</v>
      </c>
      <c r="E10452" s="82">
        <v>23</v>
      </c>
    </row>
    <row r="10453" spans="1:5" x14ac:dyDescent="0.2">
      <c r="A10453" s="81">
        <v>44394</v>
      </c>
      <c r="B10453" s="224">
        <v>44394</v>
      </c>
      <c r="C10453" s="82" t="s">
        <v>896</v>
      </c>
      <c r="D10453" s="170">
        <f>VLOOKUP(Pag_Inicio_Corr_mas_casos[[#This Row],[Corregimiento]],Hoja3!$A$2:$D$676,4,0)</f>
        <v>130701</v>
      </c>
      <c r="E10453" s="82">
        <v>20</v>
      </c>
    </row>
    <row r="10454" spans="1:5" x14ac:dyDescent="0.2">
      <c r="A10454" s="81">
        <v>44394</v>
      </c>
      <c r="B10454" s="224">
        <v>44394</v>
      </c>
      <c r="C10454" s="82" t="s">
        <v>973</v>
      </c>
      <c r="D10454" s="170">
        <f>VLOOKUP(Pag_Inicio_Corr_mas_casos[[#This Row],[Corregimiento]],Hoja3!$A$2:$D$676,4,0)</f>
        <v>130106</v>
      </c>
      <c r="E10454" s="82">
        <v>19</v>
      </c>
    </row>
    <row r="10455" spans="1:5" x14ac:dyDescent="0.2">
      <c r="A10455" s="81">
        <v>44394</v>
      </c>
      <c r="B10455" s="224">
        <v>44394</v>
      </c>
      <c r="C10455" s="82" t="s">
        <v>952</v>
      </c>
      <c r="D10455" s="170">
        <f>VLOOKUP(Pag_Inicio_Corr_mas_casos[[#This Row],[Corregimiento]],Hoja3!$A$2:$D$676,4,0)</f>
        <v>130702</v>
      </c>
      <c r="E10455" s="82">
        <v>18</v>
      </c>
    </row>
    <row r="10456" spans="1:5" x14ac:dyDescent="0.2">
      <c r="A10456" s="81">
        <v>44394</v>
      </c>
      <c r="B10456" s="224">
        <v>44394</v>
      </c>
      <c r="C10456" s="82" t="s">
        <v>1142</v>
      </c>
      <c r="D10456" s="170">
        <f>VLOOKUP(Pag_Inicio_Corr_mas_casos[[#This Row],[Corregimiento]],Hoja3!$A$2:$D$676,4,0)</f>
        <v>10207</v>
      </c>
      <c r="E10456" s="82">
        <v>17</v>
      </c>
    </row>
    <row r="10457" spans="1:5" x14ac:dyDescent="0.2">
      <c r="A10457" s="81">
        <v>44394</v>
      </c>
      <c r="B10457" s="224">
        <v>44394</v>
      </c>
      <c r="C10457" s="82" t="s">
        <v>879</v>
      </c>
      <c r="D10457" s="170">
        <f>VLOOKUP(Pag_Inicio_Corr_mas_casos[[#This Row],[Corregimiento]],Hoja3!$A$2:$D$676,4,0)</f>
        <v>80807</v>
      </c>
      <c r="E10457" s="82">
        <v>16</v>
      </c>
    </row>
    <row r="10458" spans="1:5" x14ac:dyDescent="0.2">
      <c r="A10458" s="81">
        <v>44394</v>
      </c>
      <c r="B10458" s="224">
        <v>44394</v>
      </c>
      <c r="C10458" s="82" t="s">
        <v>894</v>
      </c>
      <c r="D10458" s="170">
        <f>VLOOKUP(Pag_Inicio_Corr_mas_casos[[#This Row],[Corregimiento]],Hoja3!$A$2:$D$676,4,0)</f>
        <v>130716</v>
      </c>
      <c r="E10458" s="82">
        <v>15</v>
      </c>
    </row>
    <row r="10459" spans="1:5" x14ac:dyDescent="0.2">
      <c r="A10459" s="81">
        <v>44394</v>
      </c>
      <c r="B10459" s="224">
        <v>44394</v>
      </c>
      <c r="C10459" s="82" t="s">
        <v>875</v>
      </c>
      <c r="D10459" s="170">
        <f>VLOOKUP(Pag_Inicio_Corr_mas_casos[[#This Row],[Corregimiento]],Hoja3!$A$2:$D$676,4,0)</f>
        <v>130717</v>
      </c>
      <c r="E10459" s="82">
        <v>15</v>
      </c>
    </row>
    <row r="10460" spans="1:5" x14ac:dyDescent="0.2">
      <c r="A10460" s="81">
        <v>44394</v>
      </c>
      <c r="B10460" s="224">
        <v>44394</v>
      </c>
      <c r="C10460" s="82" t="s">
        <v>876</v>
      </c>
      <c r="D10460" s="170">
        <f>VLOOKUP(Pag_Inicio_Corr_mas_casos[[#This Row],[Corregimiento]],Hoja3!$A$2:$D$676,4,0)</f>
        <v>81009</v>
      </c>
      <c r="E10460" s="82">
        <v>15</v>
      </c>
    </row>
    <row r="10461" spans="1:5" x14ac:dyDescent="0.2">
      <c r="A10461" s="81">
        <v>44394</v>
      </c>
      <c r="B10461" s="224">
        <v>44394</v>
      </c>
      <c r="C10461" s="82" t="s">
        <v>1171</v>
      </c>
      <c r="D10461" s="170">
        <f>VLOOKUP(Pag_Inicio_Corr_mas_casos[[#This Row],[Corregimiento]],Hoja3!$A$2:$D$676,4,0)</f>
        <v>60202</v>
      </c>
      <c r="E10461" s="82">
        <v>14</v>
      </c>
    </row>
    <row r="10462" spans="1:5" x14ac:dyDescent="0.2">
      <c r="A10462" s="81">
        <v>44394</v>
      </c>
      <c r="B10462" s="224">
        <v>44394</v>
      </c>
      <c r="C10462" s="82" t="s">
        <v>959</v>
      </c>
      <c r="D10462" s="170">
        <f>VLOOKUP(Pag_Inicio_Corr_mas_casos[[#This Row],[Corregimiento]],Hoja3!$A$2:$D$676,4,0)</f>
        <v>91001</v>
      </c>
      <c r="E10462" s="82">
        <v>14</v>
      </c>
    </row>
    <row r="10463" spans="1:5" x14ac:dyDescent="0.2">
      <c r="A10463" s="81">
        <v>44394</v>
      </c>
      <c r="B10463" s="224">
        <v>44394</v>
      </c>
      <c r="C10463" s="82" t="s">
        <v>893</v>
      </c>
      <c r="D10463" s="170">
        <f>VLOOKUP(Pag_Inicio_Corr_mas_casos[[#This Row],[Corregimiento]],Hoja3!$A$2:$D$676,4,0)</f>
        <v>80815</v>
      </c>
      <c r="E10463" s="82">
        <v>14</v>
      </c>
    </row>
    <row r="10464" spans="1:5" x14ac:dyDescent="0.2">
      <c r="A10464" s="81">
        <v>44394</v>
      </c>
      <c r="B10464" s="224">
        <v>44394</v>
      </c>
      <c r="C10464" s="82" t="s">
        <v>1263</v>
      </c>
      <c r="D10464" s="170">
        <f>VLOOKUP(Pag_Inicio_Corr_mas_casos[[#This Row],[Corregimiento]],Hoja3!$A$2:$D$676,4,0)</f>
        <v>90801</v>
      </c>
      <c r="E10464" s="82">
        <v>14</v>
      </c>
    </row>
    <row r="10465" spans="1:5" x14ac:dyDescent="0.2">
      <c r="A10465" s="81">
        <v>44394</v>
      </c>
      <c r="B10465" s="224">
        <v>44394</v>
      </c>
      <c r="C10465" s="82" t="s">
        <v>891</v>
      </c>
      <c r="D10465" s="170">
        <f>VLOOKUP(Pag_Inicio_Corr_mas_casos[[#This Row],[Corregimiento]],Hoja3!$A$2:$D$676,4,0)</f>
        <v>80822</v>
      </c>
      <c r="E10465" s="82">
        <v>13</v>
      </c>
    </row>
    <row r="10466" spans="1:5" x14ac:dyDescent="0.2">
      <c r="A10466" s="81">
        <v>44394</v>
      </c>
      <c r="B10466" s="224">
        <v>44394</v>
      </c>
      <c r="C10466" s="82" t="s">
        <v>983</v>
      </c>
      <c r="D10466" s="170">
        <f>VLOOKUP(Pag_Inicio_Corr_mas_casos[[#This Row],[Corregimiento]],Hoja3!$A$2:$D$676,4,0)</f>
        <v>80812</v>
      </c>
      <c r="E10466" s="82">
        <v>12</v>
      </c>
    </row>
    <row r="10467" spans="1:5" x14ac:dyDescent="0.2">
      <c r="A10467" s="33">
        <v>44395</v>
      </c>
      <c r="B10467" s="220">
        <v>44395</v>
      </c>
      <c r="C10467" s="34" t="s">
        <v>709</v>
      </c>
      <c r="D10467" s="179">
        <f>VLOOKUP(Pag_Inicio_Corr_mas_casos[[#This Row],[Corregimiento]],Hoja3!$A$2:$D$676,4,0)</f>
        <v>80821</v>
      </c>
      <c r="E10467" s="34">
        <v>22</v>
      </c>
    </row>
    <row r="10468" spans="1:5" x14ac:dyDescent="0.2">
      <c r="A10468" s="33">
        <v>44395</v>
      </c>
      <c r="B10468" s="220">
        <v>44395</v>
      </c>
      <c r="C10468" s="34" t="s">
        <v>949</v>
      </c>
      <c r="D10468" s="179">
        <f>VLOOKUP(Pag_Inicio_Corr_mas_casos[[#This Row],[Corregimiento]],Hoja3!$A$2:$D$676,4,0)</f>
        <v>80819</v>
      </c>
      <c r="E10468" s="34">
        <v>19</v>
      </c>
    </row>
    <row r="10469" spans="1:5" x14ac:dyDescent="0.2">
      <c r="A10469" s="33">
        <v>44395</v>
      </c>
      <c r="B10469" s="220">
        <v>44395</v>
      </c>
      <c r="C10469" s="34" t="s">
        <v>877</v>
      </c>
      <c r="D10469" s="179">
        <f>VLOOKUP(Pag_Inicio_Corr_mas_casos[[#This Row],[Corregimiento]],Hoja3!$A$2:$D$676,4,0)</f>
        <v>80806</v>
      </c>
      <c r="E10469" s="34">
        <v>17</v>
      </c>
    </row>
    <row r="10470" spans="1:5" x14ac:dyDescent="0.2">
      <c r="A10470" s="33">
        <v>44395</v>
      </c>
      <c r="B10470" s="220">
        <v>44395</v>
      </c>
      <c r="C10470" s="34" t="s">
        <v>1263</v>
      </c>
      <c r="D10470" s="179">
        <f>VLOOKUP(Pag_Inicio_Corr_mas_casos[[#This Row],[Corregimiento]],Hoja3!$A$2:$D$676,4,0)</f>
        <v>90801</v>
      </c>
      <c r="E10470" s="34">
        <v>15</v>
      </c>
    </row>
    <row r="10471" spans="1:5" x14ac:dyDescent="0.2">
      <c r="A10471" s="33">
        <v>44395</v>
      </c>
      <c r="B10471" s="220">
        <v>44395</v>
      </c>
      <c r="C10471" s="34" t="s">
        <v>958</v>
      </c>
      <c r="D10471" s="179">
        <f>VLOOKUP(Pag_Inicio_Corr_mas_casos[[#This Row],[Corregimiento]],Hoja3!$A$2:$D$676,4,0)</f>
        <v>81003</v>
      </c>
      <c r="E10471" s="34">
        <v>15</v>
      </c>
    </row>
    <row r="10472" spans="1:5" x14ac:dyDescent="0.2">
      <c r="A10472" s="33">
        <v>44395</v>
      </c>
      <c r="B10472" s="220">
        <v>44395</v>
      </c>
      <c r="C10472" s="34" t="s">
        <v>890</v>
      </c>
      <c r="D10472" s="179">
        <f>VLOOKUP(Pag_Inicio_Corr_mas_casos[[#This Row],[Corregimiento]],Hoja3!$A$2:$D$676,4,0)</f>
        <v>80817</v>
      </c>
      <c r="E10472" s="34">
        <v>14</v>
      </c>
    </row>
    <row r="10473" spans="1:5" x14ac:dyDescent="0.2">
      <c r="A10473" s="33">
        <v>44395</v>
      </c>
      <c r="B10473" s="220">
        <v>44395</v>
      </c>
      <c r="C10473" s="34" t="s">
        <v>1005</v>
      </c>
      <c r="D10473" s="179">
        <f>VLOOKUP(Pag_Inicio_Corr_mas_casos[[#This Row],[Corregimiento]],Hoja3!$A$2:$D$676,4,0)</f>
        <v>130101</v>
      </c>
      <c r="E10473" s="34">
        <v>14</v>
      </c>
    </row>
    <row r="10474" spans="1:5" x14ac:dyDescent="0.2">
      <c r="A10474" s="33">
        <v>44395</v>
      </c>
      <c r="B10474" s="220">
        <v>44395</v>
      </c>
      <c r="C10474" s="34" t="s">
        <v>969</v>
      </c>
      <c r="D10474" s="179">
        <f>VLOOKUP(Pag_Inicio_Corr_mas_casos[[#This Row],[Corregimiento]],Hoja3!$A$2:$D$676,4,0)</f>
        <v>30104</v>
      </c>
      <c r="E10474" s="34">
        <v>13</v>
      </c>
    </row>
    <row r="10475" spans="1:5" x14ac:dyDescent="0.2">
      <c r="A10475" s="33">
        <v>44395</v>
      </c>
      <c r="B10475" s="220">
        <v>44395</v>
      </c>
      <c r="C10475" s="34" t="s">
        <v>983</v>
      </c>
      <c r="D10475" s="179">
        <f>VLOOKUP(Pag_Inicio_Corr_mas_casos[[#This Row],[Corregimiento]],Hoja3!$A$2:$D$676,4,0)</f>
        <v>80812</v>
      </c>
      <c r="E10475" s="34">
        <v>13</v>
      </c>
    </row>
    <row r="10476" spans="1:5" x14ac:dyDescent="0.2">
      <c r="A10476" s="33">
        <v>44395</v>
      </c>
      <c r="B10476" s="220">
        <v>44395</v>
      </c>
      <c r="C10476" s="34" t="s">
        <v>910</v>
      </c>
      <c r="D10476" s="179">
        <f>VLOOKUP(Pag_Inicio_Corr_mas_casos[[#This Row],[Corregimiento]],Hoja3!$A$2:$D$676,4,0)</f>
        <v>20606</v>
      </c>
      <c r="E10476" s="34">
        <v>12</v>
      </c>
    </row>
    <row r="10477" spans="1:5" x14ac:dyDescent="0.2">
      <c r="A10477" s="33">
        <v>44395</v>
      </c>
      <c r="B10477" s="220">
        <v>44395</v>
      </c>
      <c r="C10477" s="34" t="s">
        <v>1053</v>
      </c>
      <c r="D10477" s="179">
        <f>VLOOKUP(Pag_Inicio_Corr_mas_casos[[#This Row],[Corregimiento]],Hoja3!$A$2:$D$676,4,0)</f>
        <v>20106</v>
      </c>
      <c r="E10477" s="34">
        <v>10</v>
      </c>
    </row>
    <row r="10478" spans="1:5" x14ac:dyDescent="0.2">
      <c r="A10478" s="33">
        <v>44395</v>
      </c>
      <c r="B10478" s="220">
        <v>44395</v>
      </c>
      <c r="C10478" s="34" t="s">
        <v>882</v>
      </c>
      <c r="D10478" s="179">
        <f>VLOOKUP(Pag_Inicio_Corr_mas_casos[[#This Row],[Corregimiento]],Hoja3!$A$2:$D$676,4,0)</f>
        <v>81007</v>
      </c>
      <c r="E10478" s="34">
        <v>10</v>
      </c>
    </row>
    <row r="10479" spans="1:5" x14ac:dyDescent="0.2">
      <c r="A10479" s="33">
        <v>44395</v>
      </c>
      <c r="B10479" s="220">
        <v>44395</v>
      </c>
      <c r="C10479" s="34" t="s">
        <v>975</v>
      </c>
      <c r="D10479" s="179">
        <f>VLOOKUP(Pag_Inicio_Corr_mas_casos[[#This Row],[Corregimiento]],Hoja3!$A$2:$D$676,4,0)</f>
        <v>130108</v>
      </c>
      <c r="E10479" s="34">
        <v>10</v>
      </c>
    </row>
    <row r="10480" spans="1:5" x14ac:dyDescent="0.2">
      <c r="A10480" s="33">
        <v>44395</v>
      </c>
      <c r="B10480" s="220">
        <v>44395</v>
      </c>
      <c r="C10480" s="34" t="s">
        <v>912</v>
      </c>
      <c r="D10480" s="179">
        <f>VLOOKUP(Pag_Inicio_Corr_mas_casos[[#This Row],[Corregimiento]],Hoja3!$A$2:$D$676,4,0)</f>
        <v>20207</v>
      </c>
      <c r="E10480" s="34">
        <v>10</v>
      </c>
    </row>
    <row r="10481" spans="1:5" x14ac:dyDescent="0.2">
      <c r="A10481" s="33">
        <v>44395</v>
      </c>
      <c r="B10481" s="220">
        <v>44395</v>
      </c>
      <c r="C10481" s="34" t="s">
        <v>878</v>
      </c>
      <c r="D10481" s="179">
        <f>VLOOKUP(Pag_Inicio_Corr_mas_casos[[#This Row],[Corregimiento]],Hoja3!$A$2:$D$676,4,0)</f>
        <v>80823</v>
      </c>
      <c r="E10481" s="34">
        <v>10</v>
      </c>
    </row>
    <row r="10482" spans="1:5" x14ac:dyDescent="0.2">
      <c r="A10482" s="33">
        <v>44395</v>
      </c>
      <c r="B10482" s="220">
        <v>44395</v>
      </c>
      <c r="C10482" s="34" t="s">
        <v>991</v>
      </c>
      <c r="D10482" s="179">
        <f>VLOOKUP(Pag_Inicio_Corr_mas_casos[[#This Row],[Corregimiento]],Hoja3!$A$2:$D$676,4,0)</f>
        <v>130102</v>
      </c>
      <c r="E10482" s="34">
        <v>10</v>
      </c>
    </row>
    <row r="10483" spans="1:5" x14ac:dyDescent="0.2">
      <c r="A10483" s="33">
        <v>44395</v>
      </c>
      <c r="B10483" s="220">
        <v>44395</v>
      </c>
      <c r="C10483" s="34" t="s">
        <v>889</v>
      </c>
      <c r="D10483" s="179">
        <f>VLOOKUP(Pag_Inicio_Corr_mas_casos[[#This Row],[Corregimiento]],Hoja3!$A$2:$D$676,4,0)</f>
        <v>80820</v>
      </c>
      <c r="E10483" s="34">
        <v>10</v>
      </c>
    </row>
    <row r="10484" spans="1:5" x14ac:dyDescent="0.2">
      <c r="A10484" s="33">
        <v>44395</v>
      </c>
      <c r="B10484" s="220">
        <v>44395</v>
      </c>
      <c r="C10484" s="34" t="s">
        <v>874</v>
      </c>
      <c r="D10484" s="179">
        <f>VLOOKUP(Pag_Inicio_Corr_mas_casos[[#This Row],[Corregimiento]],Hoja3!$A$2:$D$676,4,0)</f>
        <v>80810</v>
      </c>
      <c r="E10484" s="34">
        <v>9</v>
      </c>
    </row>
    <row r="10485" spans="1:5" x14ac:dyDescent="0.2">
      <c r="A10485" s="33">
        <v>44395</v>
      </c>
      <c r="B10485" s="220">
        <v>44395</v>
      </c>
      <c r="C10485" s="34" t="s">
        <v>973</v>
      </c>
      <c r="D10485" s="179">
        <f>VLOOKUP(Pag_Inicio_Corr_mas_casos[[#This Row],[Corregimiento]],Hoja3!$A$2:$D$676,4,0)</f>
        <v>130106</v>
      </c>
      <c r="E10485" s="34">
        <v>9</v>
      </c>
    </row>
    <row r="10486" spans="1:5" x14ac:dyDescent="0.2">
      <c r="A10486" s="33">
        <v>44395</v>
      </c>
      <c r="B10486" s="220">
        <v>44395</v>
      </c>
      <c r="C10486" s="34" t="s">
        <v>911</v>
      </c>
      <c r="D10486" s="179">
        <f>VLOOKUP(Pag_Inicio_Corr_mas_casos[[#This Row],[Corregimiento]],Hoja3!$A$2:$D$676,4,0)</f>
        <v>40203</v>
      </c>
      <c r="E10486" s="34">
        <v>9</v>
      </c>
    </row>
    <row r="10487" spans="1:5" x14ac:dyDescent="0.2">
      <c r="A10487" s="36">
        <v>44396</v>
      </c>
      <c r="B10487" s="221">
        <v>44396</v>
      </c>
      <c r="C10487" s="37" t="s">
        <v>629</v>
      </c>
      <c r="D10487" s="181">
        <f>VLOOKUP(Pag_Inicio_Corr_mas_casos[[#This Row],[Corregimiento]],Hoja3!$A$2:$D$676,4,0)</f>
        <v>130107</v>
      </c>
      <c r="E10487" s="37">
        <v>18</v>
      </c>
    </row>
    <row r="10488" spans="1:5" x14ac:dyDescent="0.2">
      <c r="A10488" s="36">
        <v>44396</v>
      </c>
      <c r="B10488" s="221">
        <v>44396</v>
      </c>
      <c r="C10488" s="37" t="s">
        <v>949</v>
      </c>
      <c r="D10488" s="181">
        <f>VLOOKUP(Pag_Inicio_Corr_mas_casos[[#This Row],[Corregimiento]],Hoja3!$A$2:$D$676,4,0)</f>
        <v>80819</v>
      </c>
      <c r="E10488" s="37">
        <v>17</v>
      </c>
    </row>
    <row r="10489" spans="1:5" x14ac:dyDescent="0.2">
      <c r="A10489" s="36">
        <v>44396</v>
      </c>
      <c r="B10489" s="221">
        <v>44396</v>
      </c>
      <c r="C10489" s="37" t="s">
        <v>1007</v>
      </c>
      <c r="D10489" s="181">
        <f>VLOOKUP(Pag_Inicio_Corr_mas_casos[[#This Row],[Corregimiento]],Hoja3!$A$2:$D$676,4,0)</f>
        <v>91011</v>
      </c>
      <c r="E10489" s="37">
        <v>16</v>
      </c>
    </row>
    <row r="10490" spans="1:5" x14ac:dyDescent="0.2">
      <c r="A10490" s="36">
        <v>44396</v>
      </c>
      <c r="B10490" s="221">
        <v>44396</v>
      </c>
      <c r="C10490" s="37" t="s">
        <v>973</v>
      </c>
      <c r="D10490" s="181">
        <f>VLOOKUP(Pag_Inicio_Corr_mas_casos[[#This Row],[Corregimiento]],Hoja3!$A$2:$D$676,4,0)</f>
        <v>130106</v>
      </c>
      <c r="E10490" s="37">
        <v>15</v>
      </c>
    </row>
    <row r="10491" spans="1:5" x14ac:dyDescent="0.2">
      <c r="A10491" s="36">
        <v>44396</v>
      </c>
      <c r="B10491" s="221">
        <v>44396</v>
      </c>
      <c r="C10491" s="37" t="s">
        <v>991</v>
      </c>
      <c r="D10491" s="181">
        <f>VLOOKUP(Pag_Inicio_Corr_mas_casos[[#This Row],[Corregimiento]],Hoja3!$A$2:$D$676,4,0)</f>
        <v>130102</v>
      </c>
      <c r="E10491" s="37">
        <v>15</v>
      </c>
    </row>
    <row r="10492" spans="1:5" x14ac:dyDescent="0.2">
      <c r="A10492" s="36">
        <v>44396</v>
      </c>
      <c r="B10492" s="221">
        <v>44396</v>
      </c>
      <c r="C10492" s="37" t="s">
        <v>709</v>
      </c>
      <c r="D10492" s="181">
        <f>VLOOKUP(Pag_Inicio_Corr_mas_casos[[#This Row],[Corregimiento]],Hoja3!$A$2:$D$676,4,0)</f>
        <v>80821</v>
      </c>
      <c r="E10492" s="37">
        <v>14</v>
      </c>
    </row>
    <row r="10493" spans="1:5" x14ac:dyDescent="0.2">
      <c r="A10493" s="36">
        <v>44396</v>
      </c>
      <c r="B10493" s="221">
        <v>44396</v>
      </c>
      <c r="C10493" s="37" t="s">
        <v>1064</v>
      </c>
      <c r="D10493" s="181">
        <f>VLOOKUP(Pag_Inicio_Corr_mas_casos[[#This Row],[Corregimiento]],Hoja3!$A$2:$D$676,4,0)</f>
        <v>30112</v>
      </c>
      <c r="E10493" s="37">
        <v>12</v>
      </c>
    </row>
    <row r="10494" spans="1:5" x14ac:dyDescent="0.2">
      <c r="A10494" s="36">
        <v>44396</v>
      </c>
      <c r="B10494" s="221">
        <v>44396</v>
      </c>
      <c r="C10494" s="37" t="s">
        <v>958</v>
      </c>
      <c r="D10494" s="181">
        <f>VLOOKUP(Pag_Inicio_Corr_mas_casos[[#This Row],[Corregimiento]],Hoja3!$A$2:$D$676,4,0)</f>
        <v>81003</v>
      </c>
      <c r="E10494" s="37">
        <v>11</v>
      </c>
    </row>
    <row r="10495" spans="1:5" x14ac:dyDescent="0.2">
      <c r="A10495" s="36">
        <v>44396</v>
      </c>
      <c r="B10495" s="221">
        <v>44396</v>
      </c>
      <c r="C10495" s="37" t="s">
        <v>882</v>
      </c>
      <c r="D10495" s="181">
        <f>VLOOKUP(Pag_Inicio_Corr_mas_casos[[#This Row],[Corregimiento]],Hoja3!$A$2:$D$676,4,0)</f>
        <v>81007</v>
      </c>
      <c r="E10495" s="37">
        <v>11</v>
      </c>
    </row>
    <row r="10496" spans="1:5" x14ac:dyDescent="0.2">
      <c r="A10496" s="36">
        <v>44396</v>
      </c>
      <c r="B10496" s="221">
        <v>44396</v>
      </c>
      <c r="C10496" s="37" t="s">
        <v>904</v>
      </c>
      <c r="D10496" s="181">
        <f>VLOOKUP(Pag_Inicio_Corr_mas_casos[[#This Row],[Corregimiento]],Hoja3!$A$2:$D$676,4,0)</f>
        <v>30107</v>
      </c>
      <c r="E10496" s="37">
        <v>10</v>
      </c>
    </row>
    <row r="10497" spans="1:5" x14ac:dyDescent="0.2">
      <c r="A10497" s="36">
        <v>44396</v>
      </c>
      <c r="B10497" s="221">
        <v>44396</v>
      </c>
      <c r="C10497" s="37" t="s">
        <v>891</v>
      </c>
      <c r="D10497" s="181">
        <f>VLOOKUP(Pag_Inicio_Corr_mas_casos[[#This Row],[Corregimiento]],Hoja3!$A$2:$D$676,4,0)</f>
        <v>80822</v>
      </c>
      <c r="E10497" s="37">
        <v>10</v>
      </c>
    </row>
    <row r="10498" spans="1:5" x14ac:dyDescent="0.2">
      <c r="A10498" s="36">
        <v>44396</v>
      </c>
      <c r="B10498" s="221">
        <v>44396</v>
      </c>
      <c r="C10498" s="37" t="s">
        <v>956</v>
      </c>
      <c r="D10498" s="181">
        <f>VLOOKUP(Pag_Inicio_Corr_mas_casos[[#This Row],[Corregimiento]],Hoja3!$A$2:$D$676,4,0)</f>
        <v>81001</v>
      </c>
      <c r="E10498" s="37">
        <v>10</v>
      </c>
    </row>
    <row r="10499" spans="1:5" x14ac:dyDescent="0.2">
      <c r="A10499" s="36">
        <v>44396</v>
      </c>
      <c r="B10499" s="221">
        <v>44396</v>
      </c>
      <c r="C10499" s="37" t="s">
        <v>879</v>
      </c>
      <c r="D10499" s="181">
        <f>VLOOKUP(Pag_Inicio_Corr_mas_casos[[#This Row],[Corregimiento]],Hoja3!$A$2:$D$676,4,0)</f>
        <v>80807</v>
      </c>
      <c r="E10499" s="37">
        <v>10</v>
      </c>
    </row>
    <row r="10500" spans="1:5" x14ac:dyDescent="0.2">
      <c r="A10500" s="36">
        <v>44396</v>
      </c>
      <c r="B10500" s="221">
        <v>44396</v>
      </c>
      <c r="C10500" s="37" t="s">
        <v>877</v>
      </c>
      <c r="D10500" s="181">
        <f>VLOOKUP(Pag_Inicio_Corr_mas_casos[[#This Row],[Corregimiento]],Hoja3!$A$2:$D$676,4,0)</f>
        <v>80806</v>
      </c>
      <c r="E10500" s="37">
        <v>9</v>
      </c>
    </row>
    <row r="10501" spans="1:5" x14ac:dyDescent="0.2">
      <c r="A10501" s="36">
        <v>44396</v>
      </c>
      <c r="B10501" s="221">
        <v>44396</v>
      </c>
      <c r="C10501" s="37" t="s">
        <v>912</v>
      </c>
      <c r="D10501" s="181">
        <f>VLOOKUP(Pag_Inicio_Corr_mas_casos[[#This Row],[Corregimiento]],Hoja3!$A$2:$D$676,4,0)</f>
        <v>20207</v>
      </c>
      <c r="E10501" s="37">
        <v>9</v>
      </c>
    </row>
    <row r="10502" spans="1:5" x14ac:dyDescent="0.2">
      <c r="A10502" s="36">
        <v>44396</v>
      </c>
      <c r="B10502" s="221">
        <v>44396</v>
      </c>
      <c r="C10502" s="37" t="s">
        <v>898</v>
      </c>
      <c r="D10502" s="181">
        <f>VLOOKUP(Pag_Inicio_Corr_mas_casos[[#This Row],[Corregimiento]],Hoja3!$A$2:$D$676,4,0)</f>
        <v>20601</v>
      </c>
      <c r="E10502" s="37">
        <v>9</v>
      </c>
    </row>
    <row r="10503" spans="1:5" x14ac:dyDescent="0.2">
      <c r="A10503" s="36">
        <v>44396</v>
      </c>
      <c r="B10503" s="221">
        <v>44396</v>
      </c>
      <c r="C10503" s="37" t="s">
        <v>890</v>
      </c>
      <c r="D10503" s="181">
        <f>VLOOKUP(Pag_Inicio_Corr_mas_casos[[#This Row],[Corregimiento]],Hoja3!$A$2:$D$676,4,0)</f>
        <v>80817</v>
      </c>
      <c r="E10503" s="37">
        <v>9</v>
      </c>
    </row>
    <row r="10504" spans="1:5" x14ac:dyDescent="0.2">
      <c r="A10504" s="36">
        <v>44396</v>
      </c>
      <c r="B10504" s="221">
        <v>44396</v>
      </c>
      <c r="C10504" s="37" t="s">
        <v>1008</v>
      </c>
      <c r="D10504" s="181">
        <f>VLOOKUP(Pag_Inicio_Corr_mas_casos[[#This Row],[Corregimiento]],Hoja3!$A$2:$D$676,4,0)</f>
        <v>130718</v>
      </c>
      <c r="E10504" s="37">
        <v>8</v>
      </c>
    </row>
    <row r="10505" spans="1:5" x14ac:dyDescent="0.2">
      <c r="A10505" s="36">
        <v>44396</v>
      </c>
      <c r="B10505" s="221">
        <v>44396</v>
      </c>
      <c r="C10505" s="37" t="s">
        <v>1004</v>
      </c>
      <c r="D10505" s="181">
        <f>VLOOKUP(Pag_Inicio_Corr_mas_casos[[#This Row],[Corregimiento]],Hoja3!$A$2:$D$676,4,0)</f>
        <v>20201</v>
      </c>
      <c r="E10505" s="37">
        <v>8</v>
      </c>
    </row>
    <row r="10506" spans="1:5" x14ac:dyDescent="0.2">
      <c r="A10506" s="36">
        <v>44396</v>
      </c>
      <c r="B10506" s="221">
        <v>44396</v>
      </c>
      <c r="C10506" s="227" t="s">
        <v>948</v>
      </c>
      <c r="D10506" s="181">
        <f>VLOOKUP(Pag_Inicio_Corr_mas_casos[[#This Row],[Corregimiento]],Hoja3!$A$2:$D$676,4,0)</f>
        <v>80809</v>
      </c>
      <c r="E10506" s="37">
        <v>8</v>
      </c>
    </row>
    <row r="10507" spans="1:5" x14ac:dyDescent="0.2">
      <c r="A10507" s="44">
        <v>44397</v>
      </c>
      <c r="B10507" s="216">
        <v>44397</v>
      </c>
      <c r="C10507" s="42" t="s">
        <v>973</v>
      </c>
      <c r="D10507" s="184">
        <f>VLOOKUP(Pag_Inicio_Corr_mas_casos[[#This Row],[Corregimiento]],Hoja3!$A$2:$D$676,4,0)</f>
        <v>130106</v>
      </c>
      <c r="E10507" s="42">
        <v>39</v>
      </c>
    </row>
    <row r="10508" spans="1:5" x14ac:dyDescent="0.2">
      <c r="A10508" s="44">
        <v>44397</v>
      </c>
      <c r="B10508" s="216">
        <v>44397</v>
      </c>
      <c r="C10508" s="42" t="s">
        <v>949</v>
      </c>
      <c r="D10508" s="184">
        <f>VLOOKUP(Pag_Inicio_Corr_mas_casos[[#This Row],[Corregimiento]],Hoja3!$A$2:$D$676,4,0)</f>
        <v>80819</v>
      </c>
      <c r="E10508" s="42">
        <v>24</v>
      </c>
    </row>
    <row r="10509" spans="1:5" x14ac:dyDescent="0.2">
      <c r="A10509" s="44">
        <v>44397</v>
      </c>
      <c r="B10509" s="216">
        <v>44397</v>
      </c>
      <c r="C10509" s="42" t="s">
        <v>890</v>
      </c>
      <c r="D10509" s="184">
        <f>VLOOKUP(Pag_Inicio_Corr_mas_casos[[#This Row],[Corregimiento]],Hoja3!$A$2:$D$676,4,0)</f>
        <v>80817</v>
      </c>
      <c r="E10509" s="42">
        <v>22</v>
      </c>
    </row>
    <row r="10510" spans="1:5" x14ac:dyDescent="0.2">
      <c r="A10510" s="44">
        <v>44397</v>
      </c>
      <c r="B10510" s="216">
        <v>44397</v>
      </c>
      <c r="C10510" s="42" t="s">
        <v>991</v>
      </c>
      <c r="D10510" s="184">
        <f>VLOOKUP(Pag_Inicio_Corr_mas_casos[[#This Row],[Corregimiento]],Hoja3!$A$2:$D$676,4,0)</f>
        <v>130102</v>
      </c>
      <c r="E10510" s="42">
        <v>21</v>
      </c>
    </row>
    <row r="10511" spans="1:5" x14ac:dyDescent="0.2">
      <c r="A10511" s="44">
        <v>44397</v>
      </c>
      <c r="B10511" s="216">
        <v>44397</v>
      </c>
      <c r="C10511" s="42" t="s">
        <v>877</v>
      </c>
      <c r="D10511" s="184">
        <f>VLOOKUP(Pag_Inicio_Corr_mas_casos[[#This Row],[Corregimiento]],Hoja3!$A$2:$D$676,4,0)</f>
        <v>80806</v>
      </c>
      <c r="E10511" s="42">
        <v>20</v>
      </c>
    </row>
    <row r="10512" spans="1:5" x14ac:dyDescent="0.2">
      <c r="A10512" s="44">
        <v>44397</v>
      </c>
      <c r="B10512" s="216">
        <v>44397</v>
      </c>
      <c r="C10512" s="42" t="s">
        <v>879</v>
      </c>
      <c r="D10512" s="184">
        <f>VLOOKUP(Pag_Inicio_Corr_mas_casos[[#This Row],[Corregimiento]],Hoja3!$A$2:$D$676,4,0)</f>
        <v>80807</v>
      </c>
      <c r="E10512" s="42">
        <v>19</v>
      </c>
    </row>
    <row r="10513" spans="1:5" x14ac:dyDescent="0.2">
      <c r="A10513" s="44">
        <v>44397</v>
      </c>
      <c r="B10513" s="216">
        <v>44397</v>
      </c>
      <c r="C10513" s="42" t="s">
        <v>709</v>
      </c>
      <c r="D10513" s="184">
        <f>VLOOKUP(Pag_Inicio_Corr_mas_casos[[#This Row],[Corregimiento]],Hoja3!$A$2:$D$676,4,0)</f>
        <v>80821</v>
      </c>
      <c r="E10513" s="42">
        <v>19</v>
      </c>
    </row>
    <row r="10514" spans="1:5" x14ac:dyDescent="0.2">
      <c r="A10514" s="44">
        <v>44397</v>
      </c>
      <c r="B10514" s="216">
        <v>44397</v>
      </c>
      <c r="C10514" s="42" t="s">
        <v>1005</v>
      </c>
      <c r="D10514" s="184">
        <f>VLOOKUP(Pag_Inicio_Corr_mas_casos[[#This Row],[Corregimiento]],Hoja3!$A$2:$D$676,4,0)</f>
        <v>130101</v>
      </c>
      <c r="E10514" s="42">
        <v>18</v>
      </c>
    </row>
    <row r="10515" spans="1:5" x14ac:dyDescent="0.2">
      <c r="A10515" s="44">
        <v>44397</v>
      </c>
      <c r="B10515" s="216">
        <v>44397</v>
      </c>
      <c r="C10515" s="42" t="s">
        <v>891</v>
      </c>
      <c r="D10515" s="184">
        <f>VLOOKUP(Pag_Inicio_Corr_mas_casos[[#This Row],[Corregimiento]],Hoja3!$A$2:$D$676,4,0)</f>
        <v>80822</v>
      </c>
      <c r="E10515" s="42">
        <v>17</v>
      </c>
    </row>
    <row r="10516" spans="1:5" x14ac:dyDescent="0.2">
      <c r="A10516" s="44">
        <v>44397</v>
      </c>
      <c r="B10516" s="216">
        <v>44397</v>
      </c>
      <c r="C10516" s="42" t="s">
        <v>878</v>
      </c>
      <c r="D10516" s="184">
        <f>VLOOKUP(Pag_Inicio_Corr_mas_casos[[#This Row],[Corregimiento]],Hoja3!$A$2:$D$676,4,0)</f>
        <v>80823</v>
      </c>
      <c r="E10516" s="42">
        <v>17</v>
      </c>
    </row>
    <row r="10517" spans="1:5" x14ac:dyDescent="0.2">
      <c r="A10517" s="44">
        <v>44397</v>
      </c>
      <c r="B10517" s="216">
        <v>44397</v>
      </c>
      <c r="C10517" s="42" t="s">
        <v>913</v>
      </c>
      <c r="D10517" s="184">
        <f>VLOOKUP(Pag_Inicio_Corr_mas_casos[[#This Row],[Corregimiento]],Hoja3!$A$2:$D$676,4,0)</f>
        <v>60105</v>
      </c>
      <c r="E10517" s="42">
        <v>16</v>
      </c>
    </row>
    <row r="10518" spans="1:5" x14ac:dyDescent="0.2">
      <c r="A10518" s="44">
        <v>44397</v>
      </c>
      <c r="B10518" s="216">
        <v>44397</v>
      </c>
      <c r="C10518" s="42" t="s">
        <v>957</v>
      </c>
      <c r="D10518" s="184">
        <f>VLOOKUP(Pag_Inicio_Corr_mas_casos[[#This Row],[Corregimiento]],Hoja3!$A$2:$D$676,4,0)</f>
        <v>81002</v>
      </c>
      <c r="E10518" s="42">
        <v>16</v>
      </c>
    </row>
    <row r="10519" spans="1:5" x14ac:dyDescent="0.2">
      <c r="A10519" s="44">
        <v>44397</v>
      </c>
      <c r="B10519" s="216">
        <v>44397</v>
      </c>
      <c r="C10519" s="42" t="s">
        <v>904</v>
      </c>
      <c r="D10519" s="184">
        <f>VLOOKUP(Pag_Inicio_Corr_mas_casos[[#This Row],[Corregimiento]],Hoja3!$A$2:$D$676,4,0)</f>
        <v>30107</v>
      </c>
      <c r="E10519" s="42">
        <v>16</v>
      </c>
    </row>
    <row r="10520" spans="1:5" x14ac:dyDescent="0.2">
      <c r="A10520" s="44">
        <v>44397</v>
      </c>
      <c r="B10520" s="216">
        <v>44397</v>
      </c>
      <c r="C10520" s="42" t="s">
        <v>880</v>
      </c>
      <c r="D10520" s="184">
        <f>VLOOKUP(Pag_Inicio_Corr_mas_casos[[#This Row],[Corregimiento]],Hoja3!$A$2:$D$676,4,0)</f>
        <v>80816</v>
      </c>
      <c r="E10520" s="42">
        <v>16</v>
      </c>
    </row>
    <row r="10521" spans="1:5" x14ac:dyDescent="0.2">
      <c r="A10521" s="44">
        <v>44397</v>
      </c>
      <c r="B10521" s="216">
        <v>44397</v>
      </c>
      <c r="C10521" s="42" t="s">
        <v>959</v>
      </c>
      <c r="D10521" s="184">
        <f>VLOOKUP(Pag_Inicio_Corr_mas_casos[[#This Row],[Corregimiento]],Hoja3!$A$2:$D$676,4,0)</f>
        <v>91001</v>
      </c>
      <c r="E10521" s="42">
        <v>15</v>
      </c>
    </row>
    <row r="10522" spans="1:5" x14ac:dyDescent="0.2">
      <c r="A10522" s="44">
        <v>44397</v>
      </c>
      <c r="B10522" s="216">
        <v>44397</v>
      </c>
      <c r="C10522" s="42" t="s">
        <v>875</v>
      </c>
      <c r="D10522" s="184">
        <f>VLOOKUP(Pag_Inicio_Corr_mas_casos[[#This Row],[Corregimiento]],Hoja3!$A$2:$D$676,4,0)</f>
        <v>130717</v>
      </c>
      <c r="E10522" s="42">
        <v>15</v>
      </c>
    </row>
    <row r="10523" spans="1:5" x14ac:dyDescent="0.2">
      <c r="A10523" s="44">
        <v>44397</v>
      </c>
      <c r="B10523" s="216">
        <v>44397</v>
      </c>
      <c r="C10523" s="42" t="s">
        <v>998</v>
      </c>
      <c r="D10523" s="184">
        <f>VLOOKUP(Pag_Inicio_Corr_mas_casos[[#This Row],[Corregimiento]],Hoja3!$A$2:$D$676,4,0)</f>
        <v>60401</v>
      </c>
      <c r="E10523" s="42">
        <v>14</v>
      </c>
    </row>
    <row r="10524" spans="1:5" x14ac:dyDescent="0.2">
      <c r="A10524" s="44">
        <v>44397</v>
      </c>
      <c r="B10524" s="216">
        <v>44397</v>
      </c>
      <c r="C10524" s="42" t="s">
        <v>952</v>
      </c>
      <c r="D10524" s="184">
        <f>VLOOKUP(Pag_Inicio_Corr_mas_casos[[#This Row],[Corregimiento]],Hoja3!$A$2:$D$676,4,0)</f>
        <v>130702</v>
      </c>
      <c r="E10524" s="42">
        <v>14</v>
      </c>
    </row>
    <row r="10525" spans="1:5" x14ac:dyDescent="0.2">
      <c r="A10525" s="44">
        <v>44397</v>
      </c>
      <c r="B10525" s="216">
        <v>44397</v>
      </c>
      <c r="C10525" s="42" t="s">
        <v>942</v>
      </c>
      <c r="D10525" s="184">
        <f>VLOOKUP(Pag_Inicio_Corr_mas_casos[[#This Row],[Corregimiento]],Hoja3!$A$2:$D$676,4,0)</f>
        <v>60103</v>
      </c>
      <c r="E10525" s="42">
        <v>14</v>
      </c>
    </row>
    <row r="10526" spans="1:5" x14ac:dyDescent="0.2">
      <c r="A10526" s="44">
        <v>44397</v>
      </c>
      <c r="B10526" s="216">
        <v>44397</v>
      </c>
      <c r="C10526" s="42" t="s">
        <v>931</v>
      </c>
      <c r="D10526" s="184">
        <f>VLOOKUP(Pag_Inicio_Corr_mas_casos[[#This Row],[Corregimiento]],Hoja3!$A$2:$D$676,4,0)</f>
        <v>130105</v>
      </c>
      <c r="E10526" s="42">
        <v>14</v>
      </c>
    </row>
    <row r="10527" spans="1:5" x14ac:dyDescent="0.2">
      <c r="A10527" s="106">
        <v>44398</v>
      </c>
      <c r="B10527" s="223">
        <v>44398</v>
      </c>
      <c r="C10527" s="107" t="s">
        <v>983</v>
      </c>
      <c r="D10527" s="206">
        <f>VLOOKUP(Pag_Inicio_Corr_mas_casos[[#This Row],[Corregimiento]],Hoja3!$A$2:$D$676,4,0)</f>
        <v>80812</v>
      </c>
      <c r="E10527" s="107">
        <v>30</v>
      </c>
    </row>
    <row r="10528" spans="1:5" x14ac:dyDescent="0.2">
      <c r="A10528" s="106">
        <v>44398</v>
      </c>
      <c r="B10528" s="223">
        <v>44398</v>
      </c>
      <c r="C10528" s="107" t="s">
        <v>959</v>
      </c>
      <c r="D10528" s="206">
        <f>VLOOKUP(Pag_Inicio_Corr_mas_casos[[#This Row],[Corregimiento]],Hoja3!$A$2:$D$676,4,0)</f>
        <v>91001</v>
      </c>
      <c r="E10528" s="107">
        <v>29</v>
      </c>
    </row>
    <row r="10529" spans="1:5" x14ac:dyDescent="0.2">
      <c r="A10529" s="106">
        <v>44398</v>
      </c>
      <c r="B10529" s="223">
        <v>44398</v>
      </c>
      <c r="C10529" s="107" t="s">
        <v>948</v>
      </c>
      <c r="D10529" s="206">
        <f>VLOOKUP(Pag_Inicio_Corr_mas_casos[[#This Row],[Corregimiento]],Hoja3!$A$2:$D$676,4,0)</f>
        <v>80809</v>
      </c>
      <c r="E10529" s="107">
        <v>26</v>
      </c>
    </row>
    <row r="10530" spans="1:5" x14ac:dyDescent="0.2">
      <c r="A10530" s="106">
        <v>44398</v>
      </c>
      <c r="B10530" s="223">
        <v>44398</v>
      </c>
      <c r="C10530" s="107" t="s">
        <v>991</v>
      </c>
      <c r="D10530" s="206">
        <f>VLOOKUP(Pag_Inicio_Corr_mas_casos[[#This Row],[Corregimiento]],Hoja3!$A$2:$D$676,4,0)</f>
        <v>130102</v>
      </c>
      <c r="E10530" s="107">
        <v>26</v>
      </c>
    </row>
    <row r="10531" spans="1:5" x14ac:dyDescent="0.2">
      <c r="A10531" s="106">
        <v>44398</v>
      </c>
      <c r="B10531" s="223">
        <v>44398</v>
      </c>
      <c r="C10531" s="107" t="s">
        <v>881</v>
      </c>
      <c r="D10531" s="206">
        <f>VLOOKUP(Pag_Inicio_Corr_mas_casos[[#This Row],[Corregimiento]],Hoja3!$A$2:$D$676,4,0)</f>
        <v>130708</v>
      </c>
      <c r="E10531" s="107">
        <v>23</v>
      </c>
    </row>
    <row r="10532" spans="1:5" x14ac:dyDescent="0.2">
      <c r="A10532" s="106">
        <v>44398</v>
      </c>
      <c r="B10532" s="223">
        <v>44398</v>
      </c>
      <c r="C10532" s="107" t="s">
        <v>890</v>
      </c>
      <c r="D10532" s="206">
        <f>VLOOKUP(Pag_Inicio_Corr_mas_casos[[#This Row],[Corregimiento]],Hoja3!$A$2:$D$676,4,0)</f>
        <v>80817</v>
      </c>
      <c r="E10532" s="107">
        <v>22</v>
      </c>
    </row>
    <row r="10533" spans="1:5" x14ac:dyDescent="0.2">
      <c r="A10533" s="106">
        <v>44398</v>
      </c>
      <c r="B10533" s="223">
        <v>44398</v>
      </c>
      <c r="C10533" s="107" t="s">
        <v>955</v>
      </c>
      <c r="D10533" s="206">
        <f>VLOOKUP(Pag_Inicio_Corr_mas_casos[[#This Row],[Corregimiento]],Hoja3!$A$2:$D$676,4,0)</f>
        <v>81008</v>
      </c>
      <c r="E10533" s="107">
        <v>22</v>
      </c>
    </row>
    <row r="10534" spans="1:5" x14ac:dyDescent="0.2">
      <c r="A10534" s="106">
        <v>44398</v>
      </c>
      <c r="B10534" s="223">
        <v>44398</v>
      </c>
      <c r="C10534" s="107" t="s">
        <v>709</v>
      </c>
      <c r="D10534" s="206">
        <f>VLOOKUP(Pag_Inicio_Corr_mas_casos[[#This Row],[Corregimiento]],Hoja3!$A$2:$D$676,4,0)</f>
        <v>80821</v>
      </c>
      <c r="E10534" s="107">
        <v>21</v>
      </c>
    </row>
    <row r="10535" spans="1:5" x14ac:dyDescent="0.2">
      <c r="A10535" s="106">
        <v>44398</v>
      </c>
      <c r="B10535" s="223">
        <v>44398</v>
      </c>
      <c r="C10535" s="107" t="s">
        <v>904</v>
      </c>
      <c r="D10535" s="206">
        <f>VLOOKUP(Pag_Inicio_Corr_mas_casos[[#This Row],[Corregimiento]],Hoja3!$A$2:$D$676,4,0)</f>
        <v>30107</v>
      </c>
      <c r="E10535" s="107">
        <v>20</v>
      </c>
    </row>
    <row r="10536" spans="1:5" x14ac:dyDescent="0.2">
      <c r="A10536" s="106">
        <v>44398</v>
      </c>
      <c r="B10536" s="223">
        <v>44398</v>
      </c>
      <c r="C10536" s="107" t="s">
        <v>952</v>
      </c>
      <c r="D10536" s="206">
        <f>VLOOKUP(Pag_Inicio_Corr_mas_casos[[#This Row],[Corregimiento]],Hoja3!$A$2:$D$676,4,0)</f>
        <v>130702</v>
      </c>
      <c r="E10536" s="107">
        <v>19</v>
      </c>
    </row>
    <row r="10537" spans="1:5" x14ac:dyDescent="0.2">
      <c r="A10537" s="106">
        <v>44398</v>
      </c>
      <c r="B10537" s="223">
        <v>44398</v>
      </c>
      <c r="C10537" s="107" t="s">
        <v>949</v>
      </c>
      <c r="D10537" s="206">
        <f>VLOOKUP(Pag_Inicio_Corr_mas_casos[[#This Row],[Corregimiento]],Hoja3!$A$2:$D$676,4,0)</f>
        <v>80819</v>
      </c>
      <c r="E10537" s="107">
        <v>19</v>
      </c>
    </row>
    <row r="10538" spans="1:5" x14ac:dyDescent="0.2">
      <c r="A10538" s="106">
        <v>44398</v>
      </c>
      <c r="B10538" s="223">
        <v>44398</v>
      </c>
      <c r="C10538" s="107" t="s">
        <v>893</v>
      </c>
      <c r="D10538" s="206">
        <f>VLOOKUP(Pag_Inicio_Corr_mas_casos[[#This Row],[Corregimiento]],Hoja3!$A$2:$D$676,4,0)</f>
        <v>80815</v>
      </c>
      <c r="E10538" s="107">
        <v>19</v>
      </c>
    </row>
    <row r="10539" spans="1:5" x14ac:dyDescent="0.2">
      <c r="A10539" s="106">
        <v>44398</v>
      </c>
      <c r="B10539" s="223">
        <v>44398</v>
      </c>
      <c r="C10539" s="107" t="s">
        <v>1142</v>
      </c>
      <c r="D10539" s="206">
        <f>VLOOKUP(Pag_Inicio_Corr_mas_casos[[#This Row],[Corregimiento]],Hoja3!$A$2:$D$676,4,0)</f>
        <v>10207</v>
      </c>
      <c r="E10539" s="107">
        <v>18</v>
      </c>
    </row>
    <row r="10540" spans="1:5" x14ac:dyDescent="0.2">
      <c r="A10540" s="106">
        <v>44398</v>
      </c>
      <c r="B10540" s="223">
        <v>44398</v>
      </c>
      <c r="C10540" s="107" t="s">
        <v>878</v>
      </c>
      <c r="D10540" s="206">
        <f>VLOOKUP(Pag_Inicio_Corr_mas_casos[[#This Row],[Corregimiento]],Hoja3!$A$2:$D$676,4,0)</f>
        <v>80823</v>
      </c>
      <c r="E10540" s="107">
        <v>18</v>
      </c>
    </row>
    <row r="10541" spans="1:5" x14ac:dyDescent="0.2">
      <c r="A10541" s="106">
        <v>44398</v>
      </c>
      <c r="B10541" s="223">
        <v>44398</v>
      </c>
      <c r="C10541" s="107" t="s">
        <v>1005</v>
      </c>
      <c r="D10541" s="206">
        <f>VLOOKUP(Pag_Inicio_Corr_mas_casos[[#This Row],[Corregimiento]],Hoja3!$A$2:$D$676,4,0)</f>
        <v>130101</v>
      </c>
      <c r="E10541" s="107">
        <v>18</v>
      </c>
    </row>
    <row r="10542" spans="1:5" x14ac:dyDescent="0.2">
      <c r="A10542" s="106">
        <v>44398</v>
      </c>
      <c r="B10542" s="223">
        <v>44398</v>
      </c>
      <c r="C10542" s="107" t="s">
        <v>973</v>
      </c>
      <c r="D10542" s="206">
        <f>VLOOKUP(Pag_Inicio_Corr_mas_casos[[#This Row],[Corregimiento]],Hoja3!$A$2:$D$676,4,0)</f>
        <v>130106</v>
      </c>
      <c r="E10542" s="107">
        <v>16</v>
      </c>
    </row>
    <row r="10543" spans="1:5" x14ac:dyDescent="0.2">
      <c r="A10543" s="106">
        <v>44398</v>
      </c>
      <c r="B10543" s="223">
        <v>44398</v>
      </c>
      <c r="C10543" s="107" t="s">
        <v>896</v>
      </c>
      <c r="D10543" s="206">
        <f>VLOOKUP(Pag_Inicio_Corr_mas_casos[[#This Row],[Corregimiento]],Hoja3!$A$2:$D$676,4,0)</f>
        <v>130701</v>
      </c>
      <c r="E10543" s="107">
        <v>15</v>
      </c>
    </row>
    <row r="10544" spans="1:5" x14ac:dyDescent="0.2">
      <c r="A10544" s="106">
        <v>44398</v>
      </c>
      <c r="B10544" s="223">
        <v>44398</v>
      </c>
      <c r="C10544" s="107" t="s">
        <v>894</v>
      </c>
      <c r="D10544" s="206">
        <f>VLOOKUP(Pag_Inicio_Corr_mas_casos[[#This Row],[Corregimiento]],Hoja3!$A$2:$D$676,4,0)</f>
        <v>130716</v>
      </c>
      <c r="E10544" s="107">
        <v>15</v>
      </c>
    </row>
    <row r="10545" spans="1:5" x14ac:dyDescent="0.2">
      <c r="A10545" s="106">
        <v>44398</v>
      </c>
      <c r="B10545" s="223">
        <v>44398</v>
      </c>
      <c r="C10545" s="107" t="s">
        <v>960</v>
      </c>
      <c r="D10545" s="206">
        <f>VLOOKUP(Pag_Inicio_Corr_mas_casos[[#This Row],[Corregimiento]],Hoja3!$A$2:$D$676,4,0)</f>
        <v>30111</v>
      </c>
      <c r="E10545" s="107">
        <v>15</v>
      </c>
    </row>
    <row r="10546" spans="1:5" x14ac:dyDescent="0.2">
      <c r="A10546" s="106">
        <v>44398</v>
      </c>
      <c r="B10546" s="223">
        <v>44398</v>
      </c>
      <c r="C10546" s="107" t="s">
        <v>943</v>
      </c>
      <c r="D10546" s="206">
        <f>VLOOKUP(Pag_Inicio_Corr_mas_casos[[#This Row],[Corregimiento]],Hoja3!$A$2:$D$676,4,0)</f>
        <v>60101</v>
      </c>
      <c r="E10546" s="107">
        <v>14</v>
      </c>
    </row>
    <row r="10547" spans="1:5" x14ac:dyDescent="0.2">
      <c r="A10547" s="81">
        <v>44399</v>
      </c>
      <c r="B10547" s="224">
        <v>44399</v>
      </c>
      <c r="C10547" s="82" t="s">
        <v>973</v>
      </c>
      <c r="D10547" s="170">
        <f>VLOOKUP(Pag_Inicio_Corr_mas_casos[[#This Row],[Corregimiento]],Hoja3!$A$2:$D$676,4,0)</f>
        <v>130106</v>
      </c>
      <c r="E10547" s="82">
        <v>37</v>
      </c>
    </row>
    <row r="10548" spans="1:5" x14ac:dyDescent="0.2">
      <c r="A10548" s="81">
        <v>44399</v>
      </c>
      <c r="B10548" s="224">
        <v>44399</v>
      </c>
      <c r="C10548" s="82" t="s">
        <v>881</v>
      </c>
      <c r="D10548" s="170">
        <f>VLOOKUP(Pag_Inicio_Corr_mas_casos[[#This Row],[Corregimiento]],Hoja3!$A$2:$D$676,4,0)</f>
        <v>130708</v>
      </c>
      <c r="E10548" s="82">
        <v>32</v>
      </c>
    </row>
    <row r="10549" spans="1:5" x14ac:dyDescent="0.2">
      <c r="A10549" s="81">
        <v>44399</v>
      </c>
      <c r="B10549" s="224">
        <v>44399</v>
      </c>
      <c r="C10549" s="82" t="s">
        <v>896</v>
      </c>
      <c r="D10549" s="170">
        <f>VLOOKUP(Pag_Inicio_Corr_mas_casos[[#This Row],[Corregimiento]],Hoja3!$A$2:$D$676,4,0)</f>
        <v>130701</v>
      </c>
      <c r="E10549" s="82">
        <v>29</v>
      </c>
    </row>
    <row r="10550" spans="1:5" x14ac:dyDescent="0.2">
      <c r="A10550" s="81">
        <v>44399</v>
      </c>
      <c r="B10550" s="224">
        <v>44399</v>
      </c>
      <c r="C10550" s="82" t="s">
        <v>709</v>
      </c>
      <c r="D10550" s="170">
        <f>VLOOKUP(Pag_Inicio_Corr_mas_casos[[#This Row],[Corregimiento]],Hoja3!$A$2:$D$676,4,0)</f>
        <v>80821</v>
      </c>
      <c r="E10550" s="82">
        <v>28</v>
      </c>
    </row>
    <row r="10551" spans="1:5" x14ac:dyDescent="0.2">
      <c r="A10551" s="81">
        <v>44399</v>
      </c>
      <c r="B10551" s="224">
        <v>44399</v>
      </c>
      <c r="C10551" s="82" t="s">
        <v>1005</v>
      </c>
      <c r="D10551" s="170">
        <f>VLOOKUP(Pag_Inicio_Corr_mas_casos[[#This Row],[Corregimiento]],Hoja3!$A$2:$D$676,4,0)</f>
        <v>130101</v>
      </c>
      <c r="E10551" s="82">
        <v>26</v>
      </c>
    </row>
    <row r="10552" spans="1:5" x14ac:dyDescent="0.2">
      <c r="A10552" s="81">
        <v>44399</v>
      </c>
      <c r="B10552" s="224">
        <v>44399</v>
      </c>
      <c r="C10552" s="82" t="s">
        <v>949</v>
      </c>
      <c r="D10552" s="170">
        <f>VLOOKUP(Pag_Inicio_Corr_mas_casos[[#This Row],[Corregimiento]],Hoja3!$A$2:$D$676,4,0)</f>
        <v>80819</v>
      </c>
      <c r="E10552" s="82">
        <v>23</v>
      </c>
    </row>
    <row r="10553" spans="1:5" x14ac:dyDescent="0.2">
      <c r="A10553" s="81">
        <v>44399</v>
      </c>
      <c r="B10553" s="224">
        <v>44399</v>
      </c>
      <c r="C10553" s="82" t="s">
        <v>959</v>
      </c>
      <c r="D10553" s="170">
        <f>VLOOKUP(Pag_Inicio_Corr_mas_casos[[#This Row],[Corregimiento]],Hoja3!$A$2:$D$676,4,0)</f>
        <v>91001</v>
      </c>
      <c r="E10553" s="82">
        <v>23</v>
      </c>
    </row>
    <row r="10554" spans="1:5" x14ac:dyDescent="0.2">
      <c r="A10554" s="81">
        <v>44399</v>
      </c>
      <c r="B10554" s="224">
        <v>44399</v>
      </c>
      <c r="C10554" s="82" t="s">
        <v>875</v>
      </c>
      <c r="D10554" s="170">
        <f>VLOOKUP(Pag_Inicio_Corr_mas_casos[[#This Row],[Corregimiento]],Hoja3!$A$2:$D$676,4,0)</f>
        <v>130717</v>
      </c>
      <c r="E10554" s="82">
        <v>22</v>
      </c>
    </row>
    <row r="10555" spans="1:5" x14ac:dyDescent="0.2">
      <c r="A10555" s="81">
        <v>44399</v>
      </c>
      <c r="B10555" s="224">
        <v>44399</v>
      </c>
      <c r="C10555" s="82" t="s">
        <v>877</v>
      </c>
      <c r="D10555" s="170">
        <f>VLOOKUP(Pag_Inicio_Corr_mas_casos[[#This Row],[Corregimiento]],Hoja3!$A$2:$D$676,4,0)</f>
        <v>80806</v>
      </c>
      <c r="E10555" s="82">
        <v>21</v>
      </c>
    </row>
    <row r="10556" spans="1:5" x14ac:dyDescent="0.2">
      <c r="A10556" s="81">
        <v>44399</v>
      </c>
      <c r="B10556" s="224">
        <v>44399</v>
      </c>
      <c r="C10556" s="82" t="s">
        <v>890</v>
      </c>
      <c r="D10556" s="170">
        <f>VLOOKUP(Pag_Inicio_Corr_mas_casos[[#This Row],[Corregimiento]],Hoja3!$A$2:$D$676,4,0)</f>
        <v>80817</v>
      </c>
      <c r="E10556" s="82">
        <v>20</v>
      </c>
    </row>
    <row r="10557" spans="1:5" x14ac:dyDescent="0.2">
      <c r="A10557" s="81">
        <v>44399</v>
      </c>
      <c r="B10557" s="224">
        <v>44399</v>
      </c>
      <c r="C10557" s="82" t="s">
        <v>1142</v>
      </c>
      <c r="D10557" s="170">
        <f>VLOOKUP(Pag_Inicio_Corr_mas_casos[[#This Row],[Corregimiento]],Hoja3!$A$2:$D$676,4,0)</f>
        <v>10207</v>
      </c>
      <c r="E10557" s="82">
        <v>20</v>
      </c>
    </row>
    <row r="10558" spans="1:5" x14ac:dyDescent="0.2">
      <c r="A10558" s="81">
        <v>44399</v>
      </c>
      <c r="B10558" s="224">
        <v>44399</v>
      </c>
      <c r="C10558" s="82" t="s">
        <v>948</v>
      </c>
      <c r="D10558" s="170">
        <f>VLOOKUP(Pag_Inicio_Corr_mas_casos[[#This Row],[Corregimiento]],Hoja3!$A$2:$D$676,4,0)</f>
        <v>80809</v>
      </c>
      <c r="E10558" s="82">
        <v>19</v>
      </c>
    </row>
    <row r="10559" spans="1:5" x14ac:dyDescent="0.2">
      <c r="A10559" s="81">
        <v>44399</v>
      </c>
      <c r="B10559" s="224">
        <v>44399</v>
      </c>
      <c r="C10559" s="82" t="s">
        <v>887</v>
      </c>
      <c r="D10559" s="170">
        <f>VLOOKUP(Pag_Inicio_Corr_mas_casos[[#This Row],[Corregimiento]],Hoja3!$A$2:$D$676,4,0)</f>
        <v>130107</v>
      </c>
      <c r="E10559" s="82">
        <v>19</v>
      </c>
    </row>
    <row r="10560" spans="1:5" x14ac:dyDescent="0.2">
      <c r="A10560" s="81">
        <v>44399</v>
      </c>
      <c r="B10560" s="224">
        <v>44399</v>
      </c>
      <c r="C10560" s="82" t="s">
        <v>942</v>
      </c>
      <c r="D10560" s="170">
        <f>VLOOKUP(Pag_Inicio_Corr_mas_casos[[#This Row],[Corregimiento]],Hoja3!$A$2:$D$676,4,0)</f>
        <v>60103</v>
      </c>
      <c r="E10560" s="82">
        <v>19</v>
      </c>
    </row>
    <row r="10561" spans="1:5" x14ac:dyDescent="0.2">
      <c r="A10561" s="81">
        <v>44399</v>
      </c>
      <c r="B10561" s="224">
        <v>44399</v>
      </c>
      <c r="C10561" s="82" t="s">
        <v>894</v>
      </c>
      <c r="D10561" s="170">
        <f>VLOOKUP(Pag_Inicio_Corr_mas_casos[[#This Row],[Corregimiento]],Hoja3!$A$2:$D$676,4,0)</f>
        <v>130716</v>
      </c>
      <c r="E10561" s="82">
        <v>18</v>
      </c>
    </row>
    <row r="10562" spans="1:5" x14ac:dyDescent="0.2">
      <c r="A10562" s="81">
        <v>44399</v>
      </c>
      <c r="B10562" s="224">
        <v>44399</v>
      </c>
      <c r="C10562" s="82" t="s">
        <v>898</v>
      </c>
      <c r="D10562" s="170">
        <f>VLOOKUP(Pag_Inicio_Corr_mas_casos[[#This Row],[Corregimiento]],Hoja3!$A$2:$D$676,4,0)</f>
        <v>20601</v>
      </c>
      <c r="E10562" s="82">
        <v>18</v>
      </c>
    </row>
    <row r="10563" spans="1:5" x14ac:dyDescent="0.2">
      <c r="A10563" s="81">
        <v>44399</v>
      </c>
      <c r="B10563" s="224">
        <v>44399</v>
      </c>
      <c r="C10563" s="82" t="s">
        <v>969</v>
      </c>
      <c r="D10563" s="170">
        <f>VLOOKUP(Pag_Inicio_Corr_mas_casos[[#This Row],[Corregimiento]],Hoja3!$A$2:$D$676,4,0)</f>
        <v>30104</v>
      </c>
      <c r="E10563" s="82">
        <v>16</v>
      </c>
    </row>
    <row r="10564" spans="1:5" x14ac:dyDescent="0.2">
      <c r="A10564" s="81">
        <v>44399</v>
      </c>
      <c r="B10564" s="224">
        <v>44399</v>
      </c>
      <c r="C10564" s="82" t="s">
        <v>991</v>
      </c>
      <c r="D10564" s="170">
        <f>VLOOKUP(Pag_Inicio_Corr_mas_casos[[#This Row],[Corregimiento]],Hoja3!$A$2:$D$676,4,0)</f>
        <v>130102</v>
      </c>
      <c r="E10564" s="82">
        <v>16</v>
      </c>
    </row>
    <row r="10565" spans="1:5" x14ac:dyDescent="0.2">
      <c r="A10565" s="81">
        <v>44399</v>
      </c>
      <c r="B10565" s="224">
        <v>44399</v>
      </c>
      <c r="C10565" s="82" t="s">
        <v>880</v>
      </c>
      <c r="D10565" s="170">
        <f>VLOOKUP(Pag_Inicio_Corr_mas_casos[[#This Row],[Corregimiento]],Hoja3!$A$2:$D$676,4,0)</f>
        <v>80816</v>
      </c>
      <c r="E10565" s="82">
        <v>16</v>
      </c>
    </row>
    <row r="10566" spans="1:5" x14ac:dyDescent="0.2">
      <c r="A10566" s="81">
        <v>44399</v>
      </c>
      <c r="B10566" s="224">
        <v>44399</v>
      </c>
      <c r="C10566" s="82" t="s">
        <v>943</v>
      </c>
      <c r="D10566" s="170">
        <f>VLOOKUP(Pag_Inicio_Corr_mas_casos[[#This Row],[Corregimiento]],Hoja3!$A$2:$D$676,4,0)</f>
        <v>60101</v>
      </c>
      <c r="E10566" s="82">
        <v>15</v>
      </c>
    </row>
    <row r="10567" spans="1:5" x14ac:dyDescent="0.2">
      <c r="A10567" s="33">
        <v>44400</v>
      </c>
      <c r="B10567" s="220">
        <v>44400</v>
      </c>
      <c r="C10567" s="34" t="s">
        <v>949</v>
      </c>
      <c r="D10567" s="179">
        <f>VLOOKUP(Pag_Inicio_Corr_mas_casos[[#This Row],[Corregimiento]],Hoja3!$A$2:$D$676,4,0)</f>
        <v>80819</v>
      </c>
      <c r="E10567" s="34">
        <v>45</v>
      </c>
    </row>
    <row r="10568" spans="1:5" x14ac:dyDescent="0.2">
      <c r="A10568" s="33">
        <v>44400</v>
      </c>
      <c r="B10568" s="34">
        <v>44400</v>
      </c>
      <c r="C10568" s="34" t="s">
        <v>973</v>
      </c>
      <c r="D10568" s="179">
        <f>VLOOKUP(Pag_Inicio_Corr_mas_casos[[#This Row],[Corregimiento]],Hoja3!$A$2:$D$676,4,0)</f>
        <v>130106</v>
      </c>
      <c r="E10568" s="34">
        <v>25</v>
      </c>
    </row>
    <row r="10569" spans="1:5" x14ac:dyDescent="0.2">
      <c r="A10569" s="33">
        <v>44400</v>
      </c>
      <c r="B10569" s="34">
        <v>44400</v>
      </c>
      <c r="C10569" s="34" t="s">
        <v>878</v>
      </c>
      <c r="D10569" s="179">
        <f>VLOOKUP(Pag_Inicio_Corr_mas_casos[[#This Row],[Corregimiento]],Hoja3!$A$2:$D$676,4,0)</f>
        <v>80823</v>
      </c>
      <c r="E10569" s="34">
        <v>23</v>
      </c>
    </row>
    <row r="10570" spans="1:5" x14ac:dyDescent="0.2">
      <c r="A10570" s="33">
        <v>44400</v>
      </c>
      <c r="B10570" s="34">
        <v>44400</v>
      </c>
      <c r="C10570" s="34" t="s">
        <v>893</v>
      </c>
      <c r="D10570" s="179">
        <f>VLOOKUP(Pag_Inicio_Corr_mas_casos[[#This Row],[Corregimiento]],Hoja3!$A$2:$D$676,4,0)</f>
        <v>80815</v>
      </c>
      <c r="E10570" s="34">
        <v>22</v>
      </c>
    </row>
    <row r="10571" spans="1:5" x14ac:dyDescent="0.2">
      <c r="A10571" s="33">
        <v>44400</v>
      </c>
      <c r="B10571" s="34">
        <v>44400</v>
      </c>
      <c r="C10571" s="34" t="s">
        <v>983</v>
      </c>
      <c r="D10571" s="179">
        <f>VLOOKUP(Pag_Inicio_Corr_mas_casos[[#This Row],[Corregimiento]],Hoja3!$A$2:$D$676,4,0)</f>
        <v>80812</v>
      </c>
      <c r="E10571" s="34">
        <v>21</v>
      </c>
    </row>
    <row r="10572" spans="1:5" x14ac:dyDescent="0.2">
      <c r="A10572" s="33">
        <v>44400</v>
      </c>
      <c r="B10572" s="34">
        <v>44400</v>
      </c>
      <c r="C10572" s="34" t="s">
        <v>898</v>
      </c>
      <c r="D10572" s="179">
        <f>VLOOKUP(Pag_Inicio_Corr_mas_casos[[#This Row],[Corregimiento]],Hoja3!$A$2:$D$676,4,0)</f>
        <v>20601</v>
      </c>
      <c r="E10572" s="34">
        <v>21</v>
      </c>
    </row>
    <row r="10573" spans="1:5" x14ac:dyDescent="0.2">
      <c r="A10573" s="33">
        <v>44400</v>
      </c>
      <c r="B10573" s="34">
        <v>44400</v>
      </c>
      <c r="C10573" s="34" t="s">
        <v>881</v>
      </c>
      <c r="D10573" s="179">
        <f>VLOOKUP(Pag_Inicio_Corr_mas_casos[[#This Row],[Corregimiento]],Hoja3!$A$2:$D$676,4,0)</f>
        <v>130708</v>
      </c>
      <c r="E10573" s="34">
        <v>21</v>
      </c>
    </row>
    <row r="10574" spans="1:5" x14ac:dyDescent="0.2">
      <c r="A10574" s="33">
        <v>44400</v>
      </c>
      <c r="B10574" s="34">
        <v>44400</v>
      </c>
      <c r="C10574" s="34" t="s">
        <v>991</v>
      </c>
      <c r="D10574" s="179">
        <f>VLOOKUP(Pag_Inicio_Corr_mas_casos[[#This Row],[Corregimiento]],Hoja3!$A$2:$D$676,4,0)</f>
        <v>130102</v>
      </c>
      <c r="E10574" s="34">
        <v>21</v>
      </c>
    </row>
    <row r="10575" spans="1:5" x14ac:dyDescent="0.2">
      <c r="A10575" s="33">
        <v>44400</v>
      </c>
      <c r="B10575" s="34">
        <v>44400</v>
      </c>
      <c r="C10575" s="34" t="s">
        <v>952</v>
      </c>
      <c r="D10575" s="179">
        <f>VLOOKUP(Pag_Inicio_Corr_mas_casos[[#This Row],[Corregimiento]],Hoja3!$A$2:$D$676,4,0)</f>
        <v>130702</v>
      </c>
      <c r="E10575" s="34">
        <v>20</v>
      </c>
    </row>
    <row r="10576" spans="1:5" x14ac:dyDescent="0.2">
      <c r="A10576" s="33">
        <v>44400</v>
      </c>
      <c r="B10576" s="34">
        <v>44400</v>
      </c>
      <c r="C10576" s="34" t="s">
        <v>882</v>
      </c>
      <c r="D10576" s="179">
        <f>VLOOKUP(Pag_Inicio_Corr_mas_casos[[#This Row],[Corregimiento]],Hoja3!$A$2:$D$676,4,0)</f>
        <v>81007</v>
      </c>
      <c r="E10576" s="34">
        <v>18</v>
      </c>
    </row>
    <row r="10577" spans="1:5" x14ac:dyDescent="0.2">
      <c r="A10577" s="33">
        <v>44400</v>
      </c>
      <c r="B10577" s="34">
        <v>44400</v>
      </c>
      <c r="C10577" s="34" t="s">
        <v>888</v>
      </c>
      <c r="D10577" s="179">
        <f>VLOOKUP(Pag_Inicio_Corr_mas_casos[[#This Row],[Corregimiento]],Hoja3!$A$2:$D$676,4,0)</f>
        <v>80813</v>
      </c>
      <c r="E10577" s="34">
        <v>17</v>
      </c>
    </row>
    <row r="10578" spans="1:5" x14ac:dyDescent="0.2">
      <c r="A10578" s="33">
        <v>44400</v>
      </c>
      <c r="B10578" s="34">
        <v>44400</v>
      </c>
      <c r="C10578" s="34" t="s">
        <v>891</v>
      </c>
      <c r="D10578" s="179">
        <f>VLOOKUP(Pag_Inicio_Corr_mas_casos[[#This Row],[Corregimiento]],Hoja3!$A$2:$D$676,4,0)</f>
        <v>80822</v>
      </c>
      <c r="E10578" s="34">
        <v>17</v>
      </c>
    </row>
    <row r="10579" spans="1:5" x14ac:dyDescent="0.2">
      <c r="A10579" s="33">
        <v>44400</v>
      </c>
      <c r="B10579" s="34">
        <v>44400</v>
      </c>
      <c r="C10579" s="34" t="s">
        <v>964</v>
      </c>
      <c r="D10579" s="179">
        <f>VLOOKUP(Pag_Inicio_Corr_mas_casos[[#This Row],[Corregimiento]],Hoja3!$A$2:$D$676,4,0)</f>
        <v>30103</v>
      </c>
      <c r="E10579" s="34">
        <v>17</v>
      </c>
    </row>
    <row r="10580" spans="1:5" x14ac:dyDescent="0.2">
      <c r="A10580" s="33">
        <v>44400</v>
      </c>
      <c r="B10580" s="34">
        <v>44400</v>
      </c>
      <c r="C10580" s="34" t="s">
        <v>1076</v>
      </c>
      <c r="D10580" s="179">
        <f>VLOOKUP(Pag_Inicio_Corr_mas_casos[[#This Row],[Corregimiento]],Hoja3!$A$2:$D$676,4,0)</f>
        <v>91201</v>
      </c>
      <c r="E10580" s="34">
        <v>16</v>
      </c>
    </row>
    <row r="10581" spans="1:5" x14ac:dyDescent="0.2">
      <c r="A10581" s="33">
        <v>44400</v>
      </c>
      <c r="B10581" s="34">
        <v>44400</v>
      </c>
      <c r="C10581" s="34" t="s">
        <v>1142</v>
      </c>
      <c r="D10581" s="179">
        <f>VLOOKUP(Pag_Inicio_Corr_mas_casos[[#This Row],[Corregimiento]],Hoja3!$A$2:$D$676,4,0)</f>
        <v>10207</v>
      </c>
      <c r="E10581" s="34">
        <v>16</v>
      </c>
    </row>
    <row r="10582" spans="1:5" x14ac:dyDescent="0.2">
      <c r="A10582" s="33">
        <v>44400</v>
      </c>
      <c r="B10582" s="34">
        <v>44400</v>
      </c>
      <c r="C10582" s="34" t="s">
        <v>877</v>
      </c>
      <c r="D10582" s="179">
        <f>VLOOKUP(Pag_Inicio_Corr_mas_casos[[#This Row],[Corregimiento]],Hoja3!$A$2:$D$676,4,0)</f>
        <v>80806</v>
      </c>
      <c r="E10582" s="34">
        <v>16</v>
      </c>
    </row>
    <row r="10583" spans="1:5" x14ac:dyDescent="0.2">
      <c r="A10583" s="33">
        <v>44400</v>
      </c>
      <c r="B10583" s="34">
        <v>44400</v>
      </c>
      <c r="C10583" s="34" t="s">
        <v>890</v>
      </c>
      <c r="D10583" s="179">
        <f>VLOOKUP(Pag_Inicio_Corr_mas_casos[[#This Row],[Corregimiento]],Hoja3!$A$2:$D$676,4,0)</f>
        <v>80817</v>
      </c>
      <c r="E10583" s="34">
        <v>15</v>
      </c>
    </row>
    <row r="10584" spans="1:5" x14ac:dyDescent="0.2">
      <c r="A10584" s="33">
        <v>44400</v>
      </c>
      <c r="B10584" s="34">
        <v>44400</v>
      </c>
      <c r="C10584" s="34" t="s">
        <v>887</v>
      </c>
      <c r="D10584" s="179">
        <f>VLOOKUP(Pag_Inicio_Corr_mas_casos[[#This Row],[Corregimiento]],Hoja3!$A$2:$D$676,4,0)</f>
        <v>130107</v>
      </c>
      <c r="E10584" s="34">
        <v>15</v>
      </c>
    </row>
    <row r="10585" spans="1:5" x14ac:dyDescent="0.2">
      <c r="A10585" s="33">
        <v>44400</v>
      </c>
      <c r="B10585" s="34">
        <v>44400</v>
      </c>
      <c r="C10585" s="34" t="s">
        <v>1005</v>
      </c>
      <c r="D10585" s="179">
        <f>VLOOKUP(Pag_Inicio_Corr_mas_casos[[#This Row],[Corregimiento]],Hoja3!$A$2:$D$676,4,0)</f>
        <v>130101</v>
      </c>
      <c r="E10585" s="34">
        <v>15</v>
      </c>
    </row>
    <row r="10586" spans="1:5" x14ac:dyDescent="0.2">
      <c r="A10586" s="33">
        <v>44400</v>
      </c>
      <c r="B10586" s="34">
        <v>44400</v>
      </c>
      <c r="C10586" s="34" t="s">
        <v>948</v>
      </c>
      <c r="D10586" s="179">
        <f>VLOOKUP(Pag_Inicio_Corr_mas_casos[[#This Row],[Corregimiento]],Hoja3!$A$2:$D$676,4,0)</f>
        <v>80809</v>
      </c>
      <c r="E10586" s="34">
        <v>15</v>
      </c>
    </row>
    <row r="10587" spans="1:5" x14ac:dyDescent="0.2">
      <c r="A10587" s="36">
        <v>44401</v>
      </c>
      <c r="B10587" s="221">
        <v>44401</v>
      </c>
      <c r="C10587" s="37" t="s">
        <v>1050</v>
      </c>
      <c r="D10587" s="181">
        <f>VLOOKUP(Pag_Inicio_Corr_mas_casos[[#This Row],[Corregimiento]],Hoja3!$A$2:$D$676,4,0)</f>
        <v>20307</v>
      </c>
      <c r="E10587" s="37">
        <v>58</v>
      </c>
    </row>
    <row r="10588" spans="1:5" x14ac:dyDescent="0.2">
      <c r="A10588" s="36">
        <v>44401</v>
      </c>
      <c r="B10588" s="221">
        <v>44401</v>
      </c>
      <c r="C10588" s="37" t="s">
        <v>949</v>
      </c>
      <c r="D10588" s="181">
        <f>VLOOKUP(Pag_Inicio_Corr_mas_casos[[#This Row],[Corregimiento]],Hoja3!$A$2:$D$676,4,0)</f>
        <v>80819</v>
      </c>
      <c r="E10588" s="37">
        <v>32</v>
      </c>
    </row>
    <row r="10589" spans="1:5" x14ac:dyDescent="0.2">
      <c r="A10589" s="36">
        <v>44401</v>
      </c>
      <c r="B10589" s="221">
        <v>44401</v>
      </c>
      <c r="C10589" s="37" t="s">
        <v>887</v>
      </c>
      <c r="D10589" s="181">
        <f>VLOOKUP(Pag_Inicio_Corr_mas_casos[[#This Row],[Corregimiento]],Hoja3!$A$2:$D$676,4,0)</f>
        <v>130107</v>
      </c>
      <c r="E10589" s="37">
        <v>25</v>
      </c>
    </row>
    <row r="10590" spans="1:5" x14ac:dyDescent="0.2">
      <c r="A10590" s="36">
        <v>44401</v>
      </c>
      <c r="B10590" s="221">
        <v>44401</v>
      </c>
      <c r="C10590" s="37" t="s">
        <v>952</v>
      </c>
      <c r="D10590" s="181">
        <f>VLOOKUP(Pag_Inicio_Corr_mas_casos[[#This Row],[Corregimiento]],Hoja3!$A$2:$D$676,4,0)</f>
        <v>130702</v>
      </c>
      <c r="E10590" s="37">
        <v>23</v>
      </c>
    </row>
    <row r="10591" spans="1:5" x14ac:dyDescent="0.2">
      <c r="A10591" s="36">
        <v>44401</v>
      </c>
      <c r="B10591" s="221">
        <v>44401</v>
      </c>
      <c r="C10591" s="37" t="s">
        <v>973</v>
      </c>
      <c r="D10591" s="181">
        <f>VLOOKUP(Pag_Inicio_Corr_mas_casos[[#This Row],[Corregimiento]],Hoja3!$A$2:$D$676,4,0)</f>
        <v>130106</v>
      </c>
      <c r="E10591" s="37">
        <v>22</v>
      </c>
    </row>
    <row r="10592" spans="1:5" x14ac:dyDescent="0.2">
      <c r="A10592" s="36">
        <v>44401</v>
      </c>
      <c r="B10592" s="221">
        <v>44401</v>
      </c>
      <c r="C10592" s="37" t="s">
        <v>983</v>
      </c>
      <c r="D10592" s="181">
        <f>VLOOKUP(Pag_Inicio_Corr_mas_casos[[#This Row],[Corregimiento]],Hoja3!$A$2:$D$676,4,0)</f>
        <v>80812</v>
      </c>
      <c r="E10592" s="37">
        <v>20</v>
      </c>
    </row>
    <row r="10593" spans="1:5" x14ac:dyDescent="0.2">
      <c r="A10593" s="36">
        <v>44401</v>
      </c>
      <c r="B10593" s="221">
        <v>44401</v>
      </c>
      <c r="C10593" s="37" t="s">
        <v>877</v>
      </c>
      <c r="D10593" s="181">
        <f>VLOOKUP(Pag_Inicio_Corr_mas_casos[[#This Row],[Corregimiento]],Hoja3!$A$2:$D$676,4,0)</f>
        <v>80806</v>
      </c>
      <c r="E10593" s="37">
        <v>18</v>
      </c>
    </row>
    <row r="10594" spans="1:5" x14ac:dyDescent="0.2">
      <c r="A10594" s="36">
        <v>44401</v>
      </c>
      <c r="B10594" s="221">
        <v>44401</v>
      </c>
      <c r="C10594" s="37" t="s">
        <v>709</v>
      </c>
      <c r="D10594" s="181">
        <f>VLOOKUP(Pag_Inicio_Corr_mas_casos[[#This Row],[Corregimiento]],Hoja3!$A$2:$D$676,4,0)</f>
        <v>80821</v>
      </c>
      <c r="E10594" s="37">
        <v>17</v>
      </c>
    </row>
    <row r="10595" spans="1:5" x14ac:dyDescent="0.2">
      <c r="A10595" s="36">
        <v>44401</v>
      </c>
      <c r="B10595" s="221">
        <v>44401</v>
      </c>
      <c r="C10595" s="37" t="s">
        <v>1005</v>
      </c>
      <c r="D10595" s="181">
        <f>VLOOKUP(Pag_Inicio_Corr_mas_casos[[#This Row],[Corregimiento]],Hoja3!$A$2:$D$676,4,0)</f>
        <v>130101</v>
      </c>
      <c r="E10595" s="37">
        <v>17</v>
      </c>
    </row>
    <row r="10596" spans="1:5" x14ac:dyDescent="0.2">
      <c r="A10596" s="36">
        <v>44401</v>
      </c>
      <c r="B10596" s="221">
        <v>44401</v>
      </c>
      <c r="C10596" s="37" t="s">
        <v>1142</v>
      </c>
      <c r="D10596" s="181">
        <f>VLOOKUP(Pag_Inicio_Corr_mas_casos[[#This Row],[Corregimiento]],Hoja3!$A$2:$D$676,4,0)</f>
        <v>10207</v>
      </c>
      <c r="E10596" s="37">
        <v>17</v>
      </c>
    </row>
    <row r="10597" spans="1:5" x14ac:dyDescent="0.2">
      <c r="A10597" s="36">
        <v>44401</v>
      </c>
      <c r="B10597" s="221">
        <v>44401</v>
      </c>
      <c r="C10597" s="37" t="s">
        <v>1007</v>
      </c>
      <c r="D10597" s="181">
        <f>VLOOKUP(Pag_Inicio_Corr_mas_casos[[#This Row],[Corregimiento]],Hoja3!$A$2:$D$676,4,0)</f>
        <v>91011</v>
      </c>
      <c r="E10597" s="37">
        <v>16</v>
      </c>
    </row>
    <row r="10598" spans="1:5" x14ac:dyDescent="0.2">
      <c r="A10598" s="36">
        <v>44401</v>
      </c>
      <c r="B10598" s="221">
        <v>44401</v>
      </c>
      <c r="C10598" s="37" t="s">
        <v>898</v>
      </c>
      <c r="D10598" s="181">
        <f>VLOOKUP(Pag_Inicio_Corr_mas_casos[[#This Row],[Corregimiento]],Hoja3!$A$2:$D$676,4,0)</f>
        <v>20601</v>
      </c>
      <c r="E10598" s="37">
        <v>16</v>
      </c>
    </row>
    <row r="10599" spans="1:5" x14ac:dyDescent="0.2">
      <c r="A10599" s="36">
        <v>44401</v>
      </c>
      <c r="B10599" s="221">
        <v>44401</v>
      </c>
      <c r="C10599" s="37" t="s">
        <v>991</v>
      </c>
      <c r="D10599" s="181">
        <f>VLOOKUP(Pag_Inicio_Corr_mas_casos[[#This Row],[Corregimiento]],Hoja3!$A$2:$D$676,4,0)</f>
        <v>130102</v>
      </c>
      <c r="E10599" s="37">
        <v>16</v>
      </c>
    </row>
    <row r="10600" spans="1:5" x14ac:dyDescent="0.2">
      <c r="A10600" s="36">
        <v>44401</v>
      </c>
      <c r="B10600" s="221">
        <v>44401</v>
      </c>
      <c r="C10600" s="37" t="s">
        <v>936</v>
      </c>
      <c r="D10600" s="181">
        <f>VLOOKUP(Pag_Inicio_Corr_mas_casos[[#This Row],[Corregimiento]],Hoja3!$A$2:$D$676,4,0)</f>
        <v>60104</v>
      </c>
      <c r="E10600" s="37">
        <v>16</v>
      </c>
    </row>
    <row r="10601" spans="1:5" x14ac:dyDescent="0.2">
      <c r="A10601" s="36">
        <v>44401</v>
      </c>
      <c r="B10601" s="221">
        <v>44401</v>
      </c>
      <c r="C10601" s="37" t="s">
        <v>890</v>
      </c>
      <c r="D10601" s="181">
        <f>VLOOKUP(Pag_Inicio_Corr_mas_casos[[#This Row],[Corregimiento]],Hoja3!$A$2:$D$676,4,0)</f>
        <v>80817</v>
      </c>
      <c r="E10601" s="37">
        <v>15</v>
      </c>
    </row>
    <row r="10602" spans="1:5" x14ac:dyDescent="0.2">
      <c r="A10602" s="36">
        <v>44401</v>
      </c>
      <c r="B10602" s="221">
        <v>44401</v>
      </c>
      <c r="C10602" s="37" t="s">
        <v>958</v>
      </c>
      <c r="D10602" s="181">
        <f>VLOOKUP(Pag_Inicio_Corr_mas_casos[[#This Row],[Corregimiento]],Hoja3!$A$2:$D$676,4,0)</f>
        <v>81003</v>
      </c>
      <c r="E10602" s="37">
        <v>14</v>
      </c>
    </row>
    <row r="10603" spans="1:5" x14ac:dyDescent="0.2">
      <c r="A10603" s="36">
        <v>44401</v>
      </c>
      <c r="B10603" s="221">
        <v>44401</v>
      </c>
      <c r="C10603" s="37" t="s">
        <v>894</v>
      </c>
      <c r="D10603" s="181">
        <f>VLOOKUP(Pag_Inicio_Corr_mas_casos[[#This Row],[Corregimiento]],Hoja3!$A$2:$D$676,4,0)</f>
        <v>130716</v>
      </c>
      <c r="E10603" s="37">
        <v>13</v>
      </c>
    </row>
    <row r="10604" spans="1:5" x14ac:dyDescent="0.2">
      <c r="A10604" s="36">
        <v>44401</v>
      </c>
      <c r="B10604" s="221">
        <v>44401</v>
      </c>
      <c r="C10604" s="37" t="s">
        <v>959</v>
      </c>
      <c r="D10604" s="181">
        <f>VLOOKUP(Pag_Inicio_Corr_mas_casos[[#This Row],[Corregimiento]],Hoja3!$A$2:$D$676,4,0)</f>
        <v>91001</v>
      </c>
      <c r="E10604" s="37">
        <v>13</v>
      </c>
    </row>
    <row r="10605" spans="1:5" x14ac:dyDescent="0.2">
      <c r="A10605" s="36">
        <v>44401</v>
      </c>
      <c r="B10605" s="221">
        <v>44401</v>
      </c>
      <c r="C10605" s="37" t="s">
        <v>875</v>
      </c>
      <c r="D10605" s="181">
        <f>VLOOKUP(Pag_Inicio_Corr_mas_casos[[#This Row],[Corregimiento]],Hoja3!$A$2:$D$676,4,0)</f>
        <v>130717</v>
      </c>
      <c r="E10605" s="37">
        <v>13</v>
      </c>
    </row>
    <row r="10606" spans="1:5" x14ac:dyDescent="0.2">
      <c r="A10606" s="36">
        <v>44401</v>
      </c>
      <c r="B10606" s="221">
        <v>44401</v>
      </c>
      <c r="C10606" s="37" t="s">
        <v>906</v>
      </c>
      <c r="D10606" s="181">
        <f>VLOOKUP(Pag_Inicio_Corr_mas_casos[[#This Row],[Corregimiento]],Hoja3!$A$2:$D$676,4,0)</f>
        <v>130709</v>
      </c>
      <c r="E10606" s="37">
        <v>13</v>
      </c>
    </row>
    <row r="10607" spans="1:5" x14ac:dyDescent="0.2">
      <c r="A10607" s="44">
        <v>44402</v>
      </c>
      <c r="B10607" s="216">
        <v>44402</v>
      </c>
      <c r="C10607" s="42" t="s">
        <v>955</v>
      </c>
      <c r="D10607" s="184">
        <f>VLOOKUP(Pag_Inicio_Corr_mas_casos[[#This Row],[Corregimiento]],Hoja3!$A$2:$D$676,4,0)</f>
        <v>81008</v>
      </c>
      <c r="E10607" s="42">
        <v>32</v>
      </c>
    </row>
    <row r="10608" spans="1:5" x14ac:dyDescent="0.2">
      <c r="A10608" s="44">
        <v>44402</v>
      </c>
      <c r="B10608" s="216">
        <v>44402</v>
      </c>
      <c r="C10608" s="42" t="s">
        <v>1050</v>
      </c>
      <c r="D10608" s="184">
        <f>VLOOKUP(Pag_Inicio_Corr_mas_casos[[#This Row],[Corregimiento]],Hoja3!$A$2:$D$676,4,0)</f>
        <v>20307</v>
      </c>
      <c r="E10608" s="42">
        <v>28</v>
      </c>
    </row>
    <row r="10609" spans="1:5" x14ac:dyDescent="0.2">
      <c r="A10609" s="44">
        <v>44402</v>
      </c>
      <c r="B10609" s="216">
        <v>44402</v>
      </c>
      <c r="C10609" s="42" t="s">
        <v>949</v>
      </c>
      <c r="D10609" s="184">
        <f>VLOOKUP(Pag_Inicio_Corr_mas_casos[[#This Row],[Corregimiento]],Hoja3!$A$2:$D$676,4,0)</f>
        <v>80819</v>
      </c>
      <c r="E10609" s="42">
        <v>21</v>
      </c>
    </row>
    <row r="10610" spans="1:5" x14ac:dyDescent="0.2">
      <c r="A10610" s="44">
        <v>44402</v>
      </c>
      <c r="B10610" s="216">
        <v>44402</v>
      </c>
      <c r="C10610" s="42" t="s">
        <v>887</v>
      </c>
      <c r="D10610" s="184">
        <f>VLOOKUP(Pag_Inicio_Corr_mas_casos[[#This Row],[Corregimiento]],Hoja3!$A$2:$D$676,4,0)</f>
        <v>130107</v>
      </c>
      <c r="E10610" s="42">
        <v>21</v>
      </c>
    </row>
    <row r="10611" spans="1:5" x14ac:dyDescent="0.2">
      <c r="A10611" s="44">
        <v>44402</v>
      </c>
      <c r="B10611" s="216">
        <v>44402</v>
      </c>
      <c r="C10611" s="42" t="s">
        <v>904</v>
      </c>
      <c r="D10611" s="184">
        <f>VLOOKUP(Pag_Inicio_Corr_mas_casos[[#This Row],[Corregimiento]],Hoja3!$A$2:$D$676,4,0)</f>
        <v>30107</v>
      </c>
      <c r="E10611" s="42">
        <v>21</v>
      </c>
    </row>
    <row r="10612" spans="1:5" x14ac:dyDescent="0.2">
      <c r="A10612" s="44">
        <v>44402</v>
      </c>
      <c r="B10612" s="216">
        <v>44402</v>
      </c>
      <c r="C10612" s="42" t="s">
        <v>980</v>
      </c>
      <c r="D10612" s="184">
        <f>VLOOKUP(Pag_Inicio_Corr_mas_casos[[#This Row],[Corregimiento]],Hoja3!$A$2:$D$676,4,0)</f>
        <v>20602</v>
      </c>
      <c r="E10612" s="42">
        <v>19</v>
      </c>
    </row>
    <row r="10613" spans="1:5" x14ac:dyDescent="0.2">
      <c r="A10613" s="44">
        <v>44402</v>
      </c>
      <c r="B10613" s="216">
        <v>44402</v>
      </c>
      <c r="C10613" s="42" t="s">
        <v>709</v>
      </c>
      <c r="D10613" s="184">
        <f>VLOOKUP(Pag_Inicio_Corr_mas_casos[[#This Row],[Corregimiento]],Hoja3!$A$2:$D$676,4,0)</f>
        <v>80821</v>
      </c>
      <c r="E10613" s="42">
        <v>18</v>
      </c>
    </row>
    <row r="10614" spans="1:5" x14ac:dyDescent="0.2">
      <c r="A10614" s="44">
        <v>44402</v>
      </c>
      <c r="B10614" s="216">
        <v>44402</v>
      </c>
      <c r="C10614" s="42" t="s">
        <v>1005</v>
      </c>
      <c r="D10614" s="184">
        <f>VLOOKUP(Pag_Inicio_Corr_mas_casos[[#This Row],[Corregimiento]],Hoja3!$A$2:$D$676,4,0)</f>
        <v>130101</v>
      </c>
      <c r="E10614" s="42">
        <v>17</v>
      </c>
    </row>
    <row r="10615" spans="1:5" x14ac:dyDescent="0.2">
      <c r="A10615" s="44">
        <v>44402</v>
      </c>
      <c r="B10615" s="216">
        <v>44402</v>
      </c>
      <c r="C10615" s="42" t="s">
        <v>991</v>
      </c>
      <c r="D10615" s="184">
        <f>VLOOKUP(Pag_Inicio_Corr_mas_casos[[#This Row],[Corregimiento]],Hoja3!$A$2:$D$676,4,0)</f>
        <v>130102</v>
      </c>
      <c r="E10615" s="42">
        <v>17</v>
      </c>
    </row>
    <row r="10616" spans="1:5" x14ac:dyDescent="0.2">
      <c r="A10616" s="44">
        <v>44402</v>
      </c>
      <c r="B10616" s="216">
        <v>44402</v>
      </c>
      <c r="C10616" s="42" t="s">
        <v>973</v>
      </c>
      <c r="D10616" s="184">
        <f>VLOOKUP(Pag_Inicio_Corr_mas_casos[[#This Row],[Corregimiento]],Hoja3!$A$2:$D$676,4,0)</f>
        <v>130106</v>
      </c>
      <c r="E10616" s="42">
        <v>15</v>
      </c>
    </row>
    <row r="10617" spans="1:5" x14ac:dyDescent="0.2">
      <c r="A10617" s="44">
        <v>44402</v>
      </c>
      <c r="B10617" s="216">
        <v>44402</v>
      </c>
      <c r="C10617" s="42" t="s">
        <v>881</v>
      </c>
      <c r="D10617" s="184">
        <f>VLOOKUP(Pag_Inicio_Corr_mas_casos[[#This Row],[Corregimiento]],Hoja3!$A$2:$D$676,4,0)</f>
        <v>130708</v>
      </c>
      <c r="E10617" s="42">
        <v>14</v>
      </c>
    </row>
    <row r="10618" spans="1:5" x14ac:dyDescent="0.2">
      <c r="A10618" s="44">
        <v>44402</v>
      </c>
      <c r="B10618" s="216">
        <v>44402</v>
      </c>
      <c r="C10618" s="42" t="s">
        <v>888</v>
      </c>
      <c r="D10618" s="184">
        <f>VLOOKUP(Pag_Inicio_Corr_mas_casos[[#This Row],[Corregimiento]],Hoja3!$A$2:$D$676,4,0)</f>
        <v>80813</v>
      </c>
      <c r="E10618" s="42">
        <v>13</v>
      </c>
    </row>
    <row r="10619" spans="1:5" x14ac:dyDescent="0.2">
      <c r="A10619" s="44">
        <v>44402</v>
      </c>
      <c r="B10619" s="216">
        <v>44402</v>
      </c>
      <c r="C10619" s="42" t="s">
        <v>879</v>
      </c>
      <c r="D10619" s="184">
        <f>VLOOKUP(Pag_Inicio_Corr_mas_casos[[#This Row],[Corregimiento]],Hoja3!$A$2:$D$676,4,0)</f>
        <v>80807</v>
      </c>
      <c r="E10619" s="42">
        <v>12</v>
      </c>
    </row>
    <row r="10620" spans="1:5" x14ac:dyDescent="0.2">
      <c r="A10620" s="44">
        <v>44402</v>
      </c>
      <c r="B10620" s="216">
        <v>44402</v>
      </c>
      <c r="C10620" s="42" t="s">
        <v>983</v>
      </c>
      <c r="D10620" s="184">
        <f>VLOOKUP(Pag_Inicio_Corr_mas_casos[[#This Row],[Corregimiento]],Hoja3!$A$2:$D$676,4,0)</f>
        <v>80812</v>
      </c>
      <c r="E10620" s="42">
        <v>12</v>
      </c>
    </row>
    <row r="10621" spans="1:5" x14ac:dyDescent="0.2">
      <c r="A10621" s="44">
        <v>44402</v>
      </c>
      <c r="B10621" s="216">
        <v>44402</v>
      </c>
      <c r="C10621" s="42" t="s">
        <v>1035</v>
      </c>
      <c r="D10621" s="184">
        <f>VLOOKUP(Pag_Inicio_Corr_mas_casos[[#This Row],[Corregimiento]],Hoja3!$A$2:$D$676,4,0)</f>
        <v>40205</v>
      </c>
      <c r="E10621" s="42">
        <v>11</v>
      </c>
    </row>
    <row r="10622" spans="1:5" x14ac:dyDescent="0.2">
      <c r="A10622" s="44">
        <v>44402</v>
      </c>
      <c r="B10622" s="216">
        <v>44402</v>
      </c>
      <c r="C10622" s="42" t="s">
        <v>948</v>
      </c>
      <c r="D10622" s="184">
        <f>VLOOKUP(Pag_Inicio_Corr_mas_casos[[#This Row],[Corregimiento]],Hoja3!$A$2:$D$676,4,0)</f>
        <v>80809</v>
      </c>
      <c r="E10622" s="42">
        <v>11</v>
      </c>
    </row>
    <row r="10623" spans="1:5" x14ac:dyDescent="0.2">
      <c r="A10623" s="44">
        <v>44402</v>
      </c>
      <c r="B10623" s="216">
        <v>44402</v>
      </c>
      <c r="C10623" s="42" t="s">
        <v>876</v>
      </c>
      <c r="D10623" s="184">
        <f>VLOOKUP(Pag_Inicio_Corr_mas_casos[[#This Row],[Corregimiento]],Hoja3!$A$2:$D$676,4,0)</f>
        <v>81009</v>
      </c>
      <c r="E10623" s="42">
        <v>11</v>
      </c>
    </row>
    <row r="10624" spans="1:5" x14ac:dyDescent="0.2">
      <c r="A10624" s="44">
        <v>44402</v>
      </c>
      <c r="B10624" s="216">
        <v>44402</v>
      </c>
      <c r="C10624" s="42" t="s">
        <v>884</v>
      </c>
      <c r="D10624" s="184">
        <f>VLOOKUP(Pag_Inicio_Corr_mas_casos[[#This Row],[Corregimiento]],Hoja3!$A$2:$D$676,4,0)</f>
        <v>80826</v>
      </c>
      <c r="E10624" s="42">
        <v>11</v>
      </c>
    </row>
    <row r="10625" spans="1:5" x14ac:dyDescent="0.2">
      <c r="A10625" s="44">
        <v>44402</v>
      </c>
      <c r="B10625" s="216">
        <v>44402</v>
      </c>
      <c r="C10625" s="42" t="s">
        <v>928</v>
      </c>
      <c r="D10625" s="184">
        <f>VLOOKUP(Pag_Inicio_Corr_mas_casos[[#This Row],[Corregimiento]],Hoja3!$A$2:$D$676,4,0)</f>
        <v>130706</v>
      </c>
      <c r="E10625" s="42">
        <v>11</v>
      </c>
    </row>
    <row r="10626" spans="1:5" x14ac:dyDescent="0.2">
      <c r="A10626" s="44">
        <v>44402</v>
      </c>
      <c r="B10626" s="216">
        <v>44402</v>
      </c>
      <c r="C10626" s="42" t="s">
        <v>935</v>
      </c>
      <c r="D10626" s="184">
        <f>VLOOKUP(Pag_Inicio_Corr_mas_casos[[#This Row],[Corregimiento]],Hoja3!$A$2:$D$676,4,0)</f>
        <v>81004</v>
      </c>
      <c r="E10626" s="42">
        <v>11</v>
      </c>
    </row>
    <row r="10627" spans="1:5" x14ac:dyDescent="0.2">
      <c r="A10627" s="39">
        <v>44403</v>
      </c>
      <c r="B10627" s="226">
        <v>44403</v>
      </c>
      <c r="C10627" s="40" t="s">
        <v>1097</v>
      </c>
      <c r="D10627" s="187">
        <f>VLOOKUP(Pag_Inicio_Corr_mas_casos[[#This Row],[Corregimiento]],Hoja3!$A$2:$D$676,4,0)</f>
        <v>81008</v>
      </c>
      <c r="E10627" s="40">
        <v>18</v>
      </c>
    </row>
    <row r="10628" spans="1:5" x14ac:dyDescent="0.2">
      <c r="A10628" s="39">
        <v>44403</v>
      </c>
      <c r="B10628" s="226">
        <v>44403</v>
      </c>
      <c r="C10628" s="40" t="s">
        <v>1253</v>
      </c>
      <c r="D10628" s="187">
        <f>VLOOKUP(Pag_Inicio_Corr_mas_casos[[#This Row],[Corregimiento]],Hoja3!$A$2:$D$676,4,0)</f>
        <v>80809</v>
      </c>
      <c r="E10628" s="40">
        <v>16</v>
      </c>
    </row>
    <row r="10629" spans="1:5" x14ac:dyDescent="0.2">
      <c r="A10629" s="39">
        <v>44403</v>
      </c>
      <c r="B10629" s="226">
        <v>44403</v>
      </c>
      <c r="C10629" s="40" t="s">
        <v>634</v>
      </c>
      <c r="D10629" s="187">
        <f>VLOOKUP(Pag_Inicio_Corr_mas_casos[[#This Row],[Corregimiento]],Hoja3!$A$2:$D$676,4,0)</f>
        <v>80806</v>
      </c>
      <c r="E10629" s="40">
        <v>13</v>
      </c>
    </row>
    <row r="10630" spans="1:5" x14ac:dyDescent="0.2">
      <c r="A10630" s="39">
        <v>44403</v>
      </c>
      <c r="B10630" s="226">
        <v>44403</v>
      </c>
      <c r="C10630" s="40" t="s">
        <v>719</v>
      </c>
      <c r="D10630" s="187">
        <f>VLOOKUP(Pag_Inicio_Corr_mas_casos[[#This Row],[Corregimiento]],Hoja3!$A$2:$D$676,4,0)</f>
        <v>20606</v>
      </c>
      <c r="E10630" s="40">
        <v>12</v>
      </c>
    </row>
    <row r="10631" spans="1:5" x14ac:dyDescent="0.2">
      <c r="A10631" s="39">
        <v>44403</v>
      </c>
      <c r="B10631" s="226">
        <v>44403</v>
      </c>
      <c r="C10631" s="40" t="s">
        <v>1033</v>
      </c>
      <c r="D10631" s="187">
        <f>VLOOKUP(Pag_Inicio_Corr_mas_casos[[#This Row],[Corregimiento]],Hoja3!$A$2:$D$676,4,0)</f>
        <v>130106</v>
      </c>
      <c r="E10631" s="40">
        <v>12</v>
      </c>
    </row>
    <row r="10632" spans="1:5" x14ac:dyDescent="0.2">
      <c r="A10632" s="39">
        <v>44403</v>
      </c>
      <c r="B10632" s="226">
        <v>44403</v>
      </c>
      <c r="C10632" s="40" t="s">
        <v>1072</v>
      </c>
      <c r="D10632" s="187">
        <f>VLOOKUP(Pag_Inicio_Corr_mas_casos[[#This Row],[Corregimiento]],Hoja3!$A$2:$D$676,4,0)</f>
        <v>130101</v>
      </c>
      <c r="E10632" s="40">
        <v>10</v>
      </c>
    </row>
    <row r="10633" spans="1:5" x14ac:dyDescent="0.2">
      <c r="A10633" s="39">
        <v>44403</v>
      </c>
      <c r="B10633" s="226">
        <v>44403</v>
      </c>
      <c r="C10633" s="40" t="s">
        <v>1268</v>
      </c>
      <c r="D10633" s="187">
        <f>VLOOKUP(Pag_Inicio_Corr_mas_casos[[#This Row],[Corregimiento]],Hoja3!$A$2:$D$676,4,0)</f>
        <v>130102</v>
      </c>
      <c r="E10633" s="40">
        <v>10</v>
      </c>
    </row>
    <row r="10634" spans="1:5" x14ac:dyDescent="0.2">
      <c r="A10634" s="39">
        <v>44403</v>
      </c>
      <c r="B10634" s="226">
        <v>44403</v>
      </c>
      <c r="C10634" s="40" t="s">
        <v>1269</v>
      </c>
      <c r="D10634" s="187">
        <f>VLOOKUP(Pag_Inicio_Corr_mas_casos[[#This Row],[Corregimiento]],Hoja3!$A$2:$D$676,4,0)</f>
        <v>80823</v>
      </c>
      <c r="E10634" s="40">
        <v>10</v>
      </c>
    </row>
    <row r="10635" spans="1:5" x14ac:dyDescent="0.2">
      <c r="A10635" s="39">
        <v>44403</v>
      </c>
      <c r="B10635" s="226">
        <v>44403</v>
      </c>
      <c r="C10635" s="40" t="s">
        <v>949</v>
      </c>
      <c r="D10635" s="187">
        <f>VLOOKUP(Pag_Inicio_Corr_mas_casos[[#This Row],[Corregimiento]],Hoja3!$A$2:$D$676,4,0)</f>
        <v>80819</v>
      </c>
      <c r="E10635" s="40">
        <v>10</v>
      </c>
    </row>
    <row r="10636" spans="1:5" x14ac:dyDescent="0.2">
      <c r="A10636" s="39">
        <v>44403</v>
      </c>
      <c r="B10636" s="226">
        <v>44403</v>
      </c>
      <c r="C10636" s="40" t="s">
        <v>887</v>
      </c>
      <c r="D10636" s="187">
        <f>VLOOKUP(Pag_Inicio_Corr_mas_casos[[#This Row],[Corregimiento]],Hoja3!$A$2:$D$676,4,0)</f>
        <v>130107</v>
      </c>
      <c r="E10636" s="40">
        <v>9</v>
      </c>
    </row>
    <row r="10637" spans="1:5" x14ac:dyDescent="0.2">
      <c r="A10637" s="39">
        <v>44403</v>
      </c>
      <c r="B10637" s="226">
        <v>44403</v>
      </c>
      <c r="C10637" s="40" t="s">
        <v>876</v>
      </c>
      <c r="D10637" s="187">
        <f>VLOOKUP(Pag_Inicio_Corr_mas_casos[[#This Row],[Corregimiento]],Hoja3!$A$2:$D$676,4,0)</f>
        <v>81009</v>
      </c>
      <c r="E10637" s="40">
        <v>8</v>
      </c>
    </row>
    <row r="10638" spans="1:5" x14ac:dyDescent="0.2">
      <c r="A10638" s="39">
        <v>44403</v>
      </c>
      <c r="B10638" s="226">
        <v>44403</v>
      </c>
      <c r="C10638" s="40" t="s">
        <v>959</v>
      </c>
      <c r="D10638" s="187">
        <f>VLOOKUP(Pag_Inicio_Corr_mas_casos[[#This Row],[Corregimiento]],Hoja3!$A$2:$D$676,4,0)</f>
        <v>91001</v>
      </c>
      <c r="E10638" s="40">
        <v>8</v>
      </c>
    </row>
    <row r="10639" spans="1:5" x14ac:dyDescent="0.2">
      <c r="A10639" s="39">
        <v>44403</v>
      </c>
      <c r="B10639" s="226">
        <v>44403</v>
      </c>
      <c r="C10639" s="40" t="s">
        <v>1270</v>
      </c>
      <c r="D10639" s="187">
        <f>VLOOKUP(Pag_Inicio_Corr_mas_casos[[#This Row],[Corregimiento]],Hoja3!$A$2:$D$676,4,0)</f>
        <v>70212</v>
      </c>
      <c r="E10639" s="40">
        <v>8</v>
      </c>
    </row>
    <row r="10640" spans="1:5" x14ac:dyDescent="0.2">
      <c r="A10640" s="39">
        <v>44403</v>
      </c>
      <c r="B10640" s="226">
        <v>44403</v>
      </c>
      <c r="C10640" s="40" t="s">
        <v>988</v>
      </c>
      <c r="D10640" s="187">
        <f>VLOOKUP(Pag_Inicio_Corr_mas_casos[[#This Row],[Corregimiento]],Hoja3!$A$2:$D$676,4,0)</f>
        <v>20105</v>
      </c>
      <c r="E10640" s="40">
        <v>7</v>
      </c>
    </row>
    <row r="10641" spans="1:5" x14ac:dyDescent="0.2">
      <c r="A10641" s="39">
        <v>44403</v>
      </c>
      <c r="B10641" s="226">
        <v>44403</v>
      </c>
      <c r="C10641" s="40" t="s">
        <v>889</v>
      </c>
      <c r="D10641" s="187">
        <f>VLOOKUP(Pag_Inicio_Corr_mas_casos[[#This Row],[Corregimiento]],Hoja3!$A$2:$D$676,4,0)</f>
        <v>80820</v>
      </c>
      <c r="E10641" s="40">
        <v>7</v>
      </c>
    </row>
    <row r="10642" spans="1:5" x14ac:dyDescent="0.2">
      <c r="A10642" s="39">
        <v>44403</v>
      </c>
      <c r="B10642" s="226">
        <v>44403</v>
      </c>
      <c r="C10642" s="40" t="s">
        <v>709</v>
      </c>
      <c r="D10642" s="187">
        <f>VLOOKUP(Pag_Inicio_Corr_mas_casos[[#This Row],[Corregimiento]],Hoja3!$A$2:$D$676,4,0)</f>
        <v>80821</v>
      </c>
      <c r="E10642" s="40">
        <v>7</v>
      </c>
    </row>
    <row r="10643" spans="1:5" x14ac:dyDescent="0.2">
      <c r="A10643" s="39">
        <v>44403</v>
      </c>
      <c r="B10643" s="226">
        <v>44403</v>
      </c>
      <c r="C10643" s="40" t="s">
        <v>1196</v>
      </c>
      <c r="D10643" s="187">
        <f>VLOOKUP(Pag_Inicio_Corr_mas_casos[[#This Row],[Corregimiento]],Hoja3!$A$2:$D$676,4,0)</f>
        <v>40502</v>
      </c>
      <c r="E10643" s="40">
        <v>6</v>
      </c>
    </row>
    <row r="10644" spans="1:5" x14ac:dyDescent="0.2">
      <c r="A10644" s="39">
        <v>44403</v>
      </c>
      <c r="B10644" s="226">
        <v>44403</v>
      </c>
      <c r="C10644" s="40" t="s">
        <v>898</v>
      </c>
      <c r="D10644" s="187">
        <f>VLOOKUP(Pag_Inicio_Corr_mas_casos[[#This Row],[Corregimiento]],Hoja3!$A$2:$D$676,4,0)</f>
        <v>20601</v>
      </c>
      <c r="E10644" s="40">
        <v>6</v>
      </c>
    </row>
    <row r="10645" spans="1:5" x14ac:dyDescent="0.2">
      <c r="A10645" s="39">
        <v>44403</v>
      </c>
      <c r="B10645" s="226">
        <v>44403</v>
      </c>
      <c r="C10645" s="40" t="s">
        <v>983</v>
      </c>
      <c r="D10645" s="187">
        <f>VLOOKUP(Pag_Inicio_Corr_mas_casos[[#This Row],[Corregimiento]],Hoja3!$A$2:$D$676,4,0)</f>
        <v>80812</v>
      </c>
      <c r="E10645" s="40">
        <v>6</v>
      </c>
    </row>
    <row r="10646" spans="1:5" x14ac:dyDescent="0.2">
      <c r="A10646" s="39">
        <v>44403</v>
      </c>
      <c r="B10646" s="226">
        <v>44403</v>
      </c>
      <c r="C10646" s="40" t="s">
        <v>995</v>
      </c>
      <c r="D10646" s="187">
        <f>VLOOKUP(Pag_Inicio_Corr_mas_casos[[#This Row],[Corregimiento]],Hoja3!$A$2:$D$676,4,0)</f>
        <v>40501</v>
      </c>
      <c r="E10646" s="40">
        <v>6</v>
      </c>
    </row>
    <row r="10647" spans="1:5" x14ac:dyDescent="0.2">
      <c r="A10647" s="81">
        <v>44404</v>
      </c>
      <c r="B10647" s="224">
        <v>44404</v>
      </c>
      <c r="C10647" s="82" t="s">
        <v>709</v>
      </c>
      <c r="D10647" s="170">
        <f>VLOOKUP(Pag_Inicio_Corr_mas_casos[[#This Row],[Corregimiento]],Hoja3!$A$2:$D$676,4,0)</f>
        <v>80821</v>
      </c>
      <c r="E10647" s="82">
        <v>34</v>
      </c>
    </row>
    <row r="10648" spans="1:5" x14ac:dyDescent="0.2">
      <c r="A10648" s="81">
        <v>44404</v>
      </c>
      <c r="B10648" s="224">
        <v>44404</v>
      </c>
      <c r="C10648" s="82" t="s">
        <v>991</v>
      </c>
      <c r="D10648" s="170">
        <f>VLOOKUP(Pag_Inicio_Corr_mas_casos[[#This Row],[Corregimiento]],Hoja3!$A$2:$D$676,4,0)</f>
        <v>130102</v>
      </c>
      <c r="E10648" s="82">
        <v>34</v>
      </c>
    </row>
    <row r="10649" spans="1:5" x14ac:dyDescent="0.2">
      <c r="A10649" s="81">
        <v>44404</v>
      </c>
      <c r="B10649" s="224">
        <v>44404</v>
      </c>
      <c r="C10649" s="82" t="s">
        <v>928</v>
      </c>
      <c r="D10649" s="170">
        <f>VLOOKUP(Pag_Inicio_Corr_mas_casos[[#This Row],[Corregimiento]],Hoja3!$A$2:$D$676,4,0)</f>
        <v>130706</v>
      </c>
      <c r="E10649" s="82">
        <v>31</v>
      </c>
    </row>
    <row r="10650" spans="1:5" x14ac:dyDescent="0.2">
      <c r="A10650" s="81">
        <v>44404</v>
      </c>
      <c r="B10650" s="224">
        <v>44404</v>
      </c>
      <c r="C10650" s="82" t="s">
        <v>952</v>
      </c>
      <c r="D10650" s="170">
        <f>VLOOKUP(Pag_Inicio_Corr_mas_casos[[#This Row],[Corregimiento]],Hoja3!$A$2:$D$676,4,0)</f>
        <v>130702</v>
      </c>
      <c r="E10650" s="82">
        <v>28</v>
      </c>
    </row>
    <row r="10651" spans="1:5" x14ac:dyDescent="0.2">
      <c r="A10651" s="81">
        <v>44404</v>
      </c>
      <c r="B10651" s="224">
        <v>44404</v>
      </c>
      <c r="C10651" s="82" t="s">
        <v>949</v>
      </c>
      <c r="D10651" s="170">
        <f>VLOOKUP(Pag_Inicio_Corr_mas_casos[[#This Row],[Corregimiento]],Hoja3!$A$2:$D$676,4,0)</f>
        <v>80819</v>
      </c>
      <c r="E10651" s="82">
        <v>27</v>
      </c>
    </row>
    <row r="10652" spans="1:5" x14ac:dyDescent="0.2">
      <c r="A10652" s="81">
        <v>44404</v>
      </c>
      <c r="B10652" s="224">
        <v>44404</v>
      </c>
      <c r="C10652" s="82" t="s">
        <v>983</v>
      </c>
      <c r="D10652" s="170">
        <f>VLOOKUP(Pag_Inicio_Corr_mas_casos[[#This Row],[Corregimiento]],Hoja3!$A$2:$D$676,4,0)</f>
        <v>80812</v>
      </c>
      <c r="E10652" s="82">
        <v>26</v>
      </c>
    </row>
    <row r="10653" spans="1:5" x14ac:dyDescent="0.2">
      <c r="A10653" s="81">
        <v>44404</v>
      </c>
      <c r="B10653" s="224">
        <v>44404</v>
      </c>
      <c r="C10653" s="82" t="s">
        <v>1005</v>
      </c>
      <c r="D10653" s="170">
        <f>VLOOKUP(Pag_Inicio_Corr_mas_casos[[#This Row],[Corregimiento]],Hoja3!$A$2:$D$676,4,0)</f>
        <v>130101</v>
      </c>
      <c r="E10653" s="82">
        <v>26</v>
      </c>
    </row>
    <row r="10654" spans="1:5" x14ac:dyDescent="0.2">
      <c r="A10654" s="81">
        <v>44404</v>
      </c>
      <c r="B10654" s="224">
        <v>44404</v>
      </c>
      <c r="C10654" s="82" t="s">
        <v>880</v>
      </c>
      <c r="D10654" s="170">
        <f>VLOOKUP(Pag_Inicio_Corr_mas_casos[[#This Row],[Corregimiento]],Hoja3!$A$2:$D$676,4,0)</f>
        <v>80816</v>
      </c>
      <c r="E10654" s="82">
        <v>23</v>
      </c>
    </row>
    <row r="10655" spans="1:5" x14ac:dyDescent="0.2">
      <c r="A10655" s="81">
        <v>44404</v>
      </c>
      <c r="B10655" s="224">
        <v>44404</v>
      </c>
      <c r="C10655" s="82" t="s">
        <v>877</v>
      </c>
      <c r="D10655" s="170">
        <f>VLOOKUP(Pag_Inicio_Corr_mas_casos[[#This Row],[Corregimiento]],Hoja3!$A$2:$D$676,4,0)</f>
        <v>80806</v>
      </c>
      <c r="E10655" s="82">
        <v>20</v>
      </c>
    </row>
    <row r="10656" spans="1:5" x14ac:dyDescent="0.2">
      <c r="A10656" s="81">
        <v>44404</v>
      </c>
      <c r="B10656" s="224">
        <v>44404</v>
      </c>
      <c r="C10656" s="82" t="s">
        <v>1271</v>
      </c>
      <c r="D10656" s="170">
        <f>VLOOKUP(Pag_Inicio_Corr_mas_casos[[#This Row],[Corregimiento]],Hoja3!$A$2:$D$676,4,0)</f>
        <v>80823</v>
      </c>
      <c r="E10656" s="82">
        <v>20</v>
      </c>
    </row>
    <row r="10657" spans="1:5" x14ac:dyDescent="0.2">
      <c r="A10657" s="81">
        <v>44404</v>
      </c>
      <c r="B10657" s="224">
        <v>44404</v>
      </c>
      <c r="C10657" s="82" t="s">
        <v>973</v>
      </c>
      <c r="D10657" s="170">
        <f>VLOOKUP(Pag_Inicio_Corr_mas_casos[[#This Row],[Corregimiento]],Hoja3!$A$2:$D$676,4,0)</f>
        <v>130106</v>
      </c>
      <c r="E10657" s="82">
        <v>18</v>
      </c>
    </row>
    <row r="10658" spans="1:5" x14ac:dyDescent="0.2">
      <c r="A10658" s="81">
        <v>44404</v>
      </c>
      <c r="B10658" s="224">
        <v>44404</v>
      </c>
      <c r="C10658" s="82" t="s">
        <v>876</v>
      </c>
      <c r="D10658" s="170">
        <f>VLOOKUP(Pag_Inicio_Corr_mas_casos[[#This Row],[Corregimiento]],Hoja3!$A$2:$D$676,4,0)</f>
        <v>81009</v>
      </c>
      <c r="E10658" s="82">
        <v>17</v>
      </c>
    </row>
    <row r="10659" spans="1:5" x14ac:dyDescent="0.2">
      <c r="A10659" s="81">
        <v>44404</v>
      </c>
      <c r="B10659" s="224">
        <v>44404</v>
      </c>
      <c r="C10659" s="82" t="s">
        <v>956</v>
      </c>
      <c r="D10659" s="170">
        <f>VLOOKUP(Pag_Inicio_Corr_mas_casos[[#This Row],[Corregimiento]],Hoja3!$A$2:$D$676,4,0)</f>
        <v>81001</v>
      </c>
      <c r="E10659" s="82">
        <v>16</v>
      </c>
    </row>
    <row r="10660" spans="1:5" x14ac:dyDescent="0.2">
      <c r="A10660" s="81">
        <v>44404</v>
      </c>
      <c r="B10660" s="224">
        <v>44404</v>
      </c>
      <c r="C10660" s="82" t="s">
        <v>998</v>
      </c>
      <c r="D10660" s="170">
        <f>VLOOKUP(Pag_Inicio_Corr_mas_casos[[#This Row],[Corregimiento]],Hoja3!$A$2:$D$676,4,0)</f>
        <v>60401</v>
      </c>
      <c r="E10660" s="82">
        <v>15</v>
      </c>
    </row>
    <row r="10661" spans="1:5" x14ac:dyDescent="0.2">
      <c r="A10661" s="81">
        <v>44404</v>
      </c>
      <c r="B10661" s="224">
        <v>44404</v>
      </c>
      <c r="C10661" s="82" t="s">
        <v>894</v>
      </c>
      <c r="D10661" s="170">
        <f>VLOOKUP(Pag_Inicio_Corr_mas_casos[[#This Row],[Corregimiento]],Hoja3!$A$2:$D$676,4,0)</f>
        <v>130716</v>
      </c>
      <c r="E10661" s="82">
        <v>15</v>
      </c>
    </row>
    <row r="10662" spans="1:5" x14ac:dyDescent="0.2">
      <c r="A10662" s="81">
        <v>44404</v>
      </c>
      <c r="B10662" s="224">
        <v>44404</v>
      </c>
      <c r="C10662" s="82" t="s">
        <v>904</v>
      </c>
      <c r="D10662" s="170">
        <f>VLOOKUP(Pag_Inicio_Corr_mas_casos[[#This Row],[Corregimiento]],Hoja3!$A$2:$D$676,4,0)</f>
        <v>30107</v>
      </c>
      <c r="E10662" s="82">
        <v>15</v>
      </c>
    </row>
    <row r="10663" spans="1:5" x14ac:dyDescent="0.2">
      <c r="A10663" s="81">
        <v>44404</v>
      </c>
      <c r="B10663" s="224">
        <v>44404</v>
      </c>
      <c r="C10663" s="82" t="s">
        <v>906</v>
      </c>
      <c r="D10663" s="170">
        <f>VLOOKUP(Pag_Inicio_Corr_mas_casos[[#This Row],[Corregimiento]],Hoja3!$A$2:$D$676,4,0)</f>
        <v>130709</v>
      </c>
      <c r="E10663" s="82">
        <v>14</v>
      </c>
    </row>
    <row r="10664" spans="1:5" x14ac:dyDescent="0.2">
      <c r="A10664" s="81">
        <v>44404</v>
      </c>
      <c r="B10664" s="224">
        <v>44404</v>
      </c>
      <c r="C10664" s="82" t="s">
        <v>942</v>
      </c>
      <c r="D10664" s="170">
        <f>VLOOKUP(Pag_Inicio_Corr_mas_casos[[#This Row],[Corregimiento]],Hoja3!$A$2:$D$676,4,0)</f>
        <v>60103</v>
      </c>
      <c r="E10664" s="82">
        <v>14</v>
      </c>
    </row>
    <row r="10665" spans="1:5" x14ac:dyDescent="0.2">
      <c r="A10665" s="81">
        <v>44404</v>
      </c>
      <c r="B10665" s="224">
        <v>44404</v>
      </c>
      <c r="C10665" s="82" t="s">
        <v>969</v>
      </c>
      <c r="D10665" s="170">
        <f>VLOOKUP(Pag_Inicio_Corr_mas_casos[[#This Row],[Corregimiento]],Hoja3!$A$2:$D$676,4,0)</f>
        <v>30104</v>
      </c>
      <c r="E10665" s="82">
        <v>13</v>
      </c>
    </row>
    <row r="10666" spans="1:5" x14ac:dyDescent="0.2">
      <c r="A10666" s="33">
        <v>44405</v>
      </c>
      <c r="B10666" s="220">
        <v>44405</v>
      </c>
      <c r="C10666" s="34" t="s">
        <v>1005</v>
      </c>
      <c r="D10666" s="179">
        <f>VLOOKUP(Pag_Inicio_Corr_mas_casos[[#This Row],[Corregimiento]],Hoja3!$A$2:$D$676,4,0)</f>
        <v>130101</v>
      </c>
      <c r="E10666" s="34">
        <v>38</v>
      </c>
    </row>
    <row r="10667" spans="1:5" x14ac:dyDescent="0.2">
      <c r="A10667" s="33">
        <v>44405</v>
      </c>
      <c r="B10667" s="220">
        <v>44405</v>
      </c>
      <c r="C10667" s="34" t="s">
        <v>949</v>
      </c>
      <c r="D10667" s="179">
        <f>VLOOKUP(Pag_Inicio_Corr_mas_casos[[#This Row],[Corregimiento]],Hoja3!$A$2:$D$676,4,0)</f>
        <v>80819</v>
      </c>
      <c r="E10667" s="34">
        <v>27</v>
      </c>
    </row>
    <row r="10668" spans="1:5" x14ac:dyDescent="0.2">
      <c r="A10668" s="33">
        <v>44405</v>
      </c>
      <c r="B10668" s="220">
        <v>44405</v>
      </c>
      <c r="C10668" s="34" t="s">
        <v>973</v>
      </c>
      <c r="D10668" s="179">
        <f>VLOOKUP(Pag_Inicio_Corr_mas_casos[[#This Row],[Corregimiento]],Hoja3!$A$2:$D$676,4,0)</f>
        <v>130106</v>
      </c>
      <c r="E10668" s="34">
        <v>27</v>
      </c>
    </row>
    <row r="10669" spans="1:5" x14ac:dyDescent="0.2">
      <c r="A10669" s="33">
        <v>44405</v>
      </c>
      <c r="B10669" s="220">
        <v>44405</v>
      </c>
      <c r="C10669" s="34" t="s">
        <v>881</v>
      </c>
      <c r="D10669" s="179">
        <f>VLOOKUP(Pag_Inicio_Corr_mas_casos[[#This Row],[Corregimiento]],Hoja3!$A$2:$D$676,4,0)</f>
        <v>130708</v>
      </c>
      <c r="E10669" s="34">
        <v>23</v>
      </c>
    </row>
    <row r="10670" spans="1:5" x14ac:dyDescent="0.2">
      <c r="A10670" s="33">
        <v>44405</v>
      </c>
      <c r="B10670" s="220">
        <v>44405</v>
      </c>
      <c r="C10670" s="34" t="s">
        <v>948</v>
      </c>
      <c r="D10670" s="179">
        <f>VLOOKUP(Pag_Inicio_Corr_mas_casos[[#This Row],[Corregimiento]],Hoja3!$A$2:$D$676,4,0)</f>
        <v>80809</v>
      </c>
      <c r="E10670" s="34">
        <v>23</v>
      </c>
    </row>
    <row r="10671" spans="1:5" x14ac:dyDescent="0.2">
      <c r="A10671" s="33">
        <v>44405</v>
      </c>
      <c r="B10671" s="220">
        <v>44405</v>
      </c>
      <c r="C10671" s="34" t="s">
        <v>890</v>
      </c>
      <c r="D10671" s="179">
        <f>VLOOKUP(Pag_Inicio_Corr_mas_casos[[#This Row],[Corregimiento]],Hoja3!$A$2:$D$676,4,0)</f>
        <v>80817</v>
      </c>
      <c r="E10671" s="34">
        <v>21</v>
      </c>
    </row>
    <row r="10672" spans="1:5" x14ac:dyDescent="0.2">
      <c r="A10672" s="33">
        <v>44405</v>
      </c>
      <c r="B10672" s="220">
        <v>44405</v>
      </c>
      <c r="C10672" s="34" t="s">
        <v>952</v>
      </c>
      <c r="D10672" s="179">
        <f>VLOOKUP(Pag_Inicio_Corr_mas_casos[[#This Row],[Corregimiento]],Hoja3!$A$2:$D$676,4,0)</f>
        <v>130702</v>
      </c>
      <c r="E10672" s="34">
        <v>21</v>
      </c>
    </row>
    <row r="10673" spans="1:5" x14ac:dyDescent="0.2">
      <c r="A10673" s="33">
        <v>44405</v>
      </c>
      <c r="B10673" s="220">
        <v>44405</v>
      </c>
      <c r="C10673" s="34" t="s">
        <v>910</v>
      </c>
      <c r="D10673" s="179">
        <f>VLOOKUP(Pag_Inicio_Corr_mas_casos[[#This Row],[Corregimiento]],Hoja3!$A$2:$D$676,4,0)</f>
        <v>20606</v>
      </c>
      <c r="E10673" s="34">
        <v>19</v>
      </c>
    </row>
    <row r="10674" spans="1:5" x14ac:dyDescent="0.2">
      <c r="A10674" s="33">
        <v>44405</v>
      </c>
      <c r="B10674" s="220">
        <v>44405</v>
      </c>
      <c r="C10674" s="34" t="s">
        <v>983</v>
      </c>
      <c r="D10674" s="179">
        <f>VLOOKUP(Pag_Inicio_Corr_mas_casos[[#This Row],[Corregimiento]],Hoja3!$A$2:$D$676,4,0)</f>
        <v>80812</v>
      </c>
      <c r="E10674" s="34">
        <v>19</v>
      </c>
    </row>
    <row r="10675" spans="1:5" x14ac:dyDescent="0.2">
      <c r="A10675" s="33">
        <v>44405</v>
      </c>
      <c r="B10675" s="220">
        <v>44405</v>
      </c>
      <c r="C10675" s="34" t="s">
        <v>889</v>
      </c>
      <c r="D10675" s="179">
        <f>VLOOKUP(Pag_Inicio_Corr_mas_casos[[#This Row],[Corregimiento]],Hoja3!$A$2:$D$676,4,0)</f>
        <v>80820</v>
      </c>
      <c r="E10675" s="34">
        <v>19</v>
      </c>
    </row>
    <row r="10676" spans="1:5" x14ac:dyDescent="0.2">
      <c r="A10676" s="33">
        <v>44405</v>
      </c>
      <c r="B10676" s="220">
        <v>44405</v>
      </c>
      <c r="C10676" s="34" t="s">
        <v>991</v>
      </c>
      <c r="D10676" s="179">
        <f>VLOOKUP(Pag_Inicio_Corr_mas_casos[[#This Row],[Corregimiento]],Hoja3!$A$2:$D$676,4,0)</f>
        <v>130102</v>
      </c>
      <c r="E10676" s="34">
        <v>18</v>
      </c>
    </row>
    <row r="10677" spans="1:5" x14ac:dyDescent="0.2">
      <c r="A10677" s="33">
        <v>44405</v>
      </c>
      <c r="B10677" s="220">
        <v>44405</v>
      </c>
      <c r="C10677" s="34" t="s">
        <v>880</v>
      </c>
      <c r="D10677" s="179">
        <f>VLOOKUP(Pag_Inicio_Corr_mas_casos[[#This Row],[Corregimiento]],Hoja3!$A$2:$D$676,4,0)</f>
        <v>80816</v>
      </c>
      <c r="E10677" s="34">
        <v>15</v>
      </c>
    </row>
    <row r="10678" spans="1:5" x14ac:dyDescent="0.2">
      <c r="A10678" s="33">
        <v>44405</v>
      </c>
      <c r="B10678" s="220">
        <v>44405</v>
      </c>
      <c r="C10678" s="34" t="s">
        <v>887</v>
      </c>
      <c r="D10678" s="179">
        <f>VLOOKUP(Pag_Inicio_Corr_mas_casos[[#This Row],[Corregimiento]],Hoja3!$A$2:$D$676,4,0)</f>
        <v>130107</v>
      </c>
      <c r="E10678" s="34">
        <v>15</v>
      </c>
    </row>
    <row r="10679" spans="1:5" x14ac:dyDescent="0.2">
      <c r="A10679" s="33">
        <v>44405</v>
      </c>
      <c r="B10679" s="220">
        <v>44405</v>
      </c>
      <c r="C10679" s="34" t="s">
        <v>877</v>
      </c>
      <c r="D10679" s="179">
        <f>VLOOKUP(Pag_Inicio_Corr_mas_casos[[#This Row],[Corregimiento]],Hoja3!$A$2:$D$676,4,0)</f>
        <v>80806</v>
      </c>
      <c r="E10679" s="34">
        <v>15</v>
      </c>
    </row>
    <row r="10680" spans="1:5" x14ac:dyDescent="0.2">
      <c r="A10680" s="33">
        <v>44405</v>
      </c>
      <c r="B10680" s="220">
        <v>44405</v>
      </c>
      <c r="C10680" s="34" t="s">
        <v>1271</v>
      </c>
      <c r="D10680" s="179">
        <f>VLOOKUP(Pag_Inicio_Corr_mas_casos[[#This Row],[Corregimiento]],Hoja3!$A$2:$D$676,4,0)</f>
        <v>80823</v>
      </c>
      <c r="E10680" s="34">
        <v>14</v>
      </c>
    </row>
    <row r="10681" spans="1:5" x14ac:dyDescent="0.2">
      <c r="A10681" s="33">
        <v>44405</v>
      </c>
      <c r="B10681" s="220">
        <v>44405</v>
      </c>
      <c r="C10681" s="34" t="s">
        <v>874</v>
      </c>
      <c r="D10681" s="179">
        <f>VLOOKUP(Pag_Inicio_Corr_mas_casos[[#This Row],[Corregimiento]],Hoja3!$A$2:$D$676,4,0)</f>
        <v>80810</v>
      </c>
      <c r="E10681" s="34">
        <v>14</v>
      </c>
    </row>
    <row r="10682" spans="1:5" x14ac:dyDescent="0.2">
      <c r="A10682" s="33">
        <v>44405</v>
      </c>
      <c r="B10682" s="220">
        <v>44405</v>
      </c>
      <c r="C10682" s="34" t="s">
        <v>896</v>
      </c>
      <c r="D10682" s="179">
        <f>VLOOKUP(Pag_Inicio_Corr_mas_casos[[#This Row],[Corregimiento]],Hoja3!$A$2:$D$676,4,0)</f>
        <v>130701</v>
      </c>
      <c r="E10682" s="34">
        <v>14</v>
      </c>
    </row>
    <row r="10683" spans="1:5" x14ac:dyDescent="0.2">
      <c r="A10683" s="33">
        <v>44405</v>
      </c>
      <c r="B10683" s="220">
        <v>44405</v>
      </c>
      <c r="C10683" s="34" t="s">
        <v>875</v>
      </c>
      <c r="D10683" s="179">
        <f>VLOOKUP(Pag_Inicio_Corr_mas_casos[[#This Row],[Corregimiento]],Hoja3!$A$2:$D$676,4,0)</f>
        <v>130717</v>
      </c>
      <c r="E10683" s="34">
        <v>13</v>
      </c>
    </row>
    <row r="10684" spans="1:5" x14ac:dyDescent="0.2">
      <c r="A10684" s="33">
        <v>44405</v>
      </c>
      <c r="B10684" s="220">
        <v>44405</v>
      </c>
      <c r="C10684" s="34" t="s">
        <v>879</v>
      </c>
      <c r="D10684" s="179">
        <f>VLOOKUP(Pag_Inicio_Corr_mas_casos[[#This Row],[Corregimiento]],Hoja3!$A$2:$D$676,4,0)</f>
        <v>80807</v>
      </c>
      <c r="E10684" s="34">
        <v>13</v>
      </c>
    </row>
    <row r="10685" spans="1:5" x14ac:dyDescent="0.2">
      <c r="A10685" s="33">
        <v>44405</v>
      </c>
      <c r="B10685" s="220">
        <v>44405</v>
      </c>
      <c r="C10685" s="34" t="s">
        <v>1142</v>
      </c>
      <c r="D10685" s="179">
        <f>VLOOKUP(Pag_Inicio_Corr_mas_casos[[#This Row],[Corregimiento]],Hoja3!$A$2:$D$676,4,0)</f>
        <v>10207</v>
      </c>
      <c r="E10685" s="34">
        <v>13</v>
      </c>
    </row>
    <row r="10686" spans="1:5" x14ac:dyDescent="0.2">
      <c r="A10686" s="63">
        <v>44406</v>
      </c>
      <c r="B10686" s="229">
        <v>44406</v>
      </c>
      <c r="C10686" s="64" t="s">
        <v>949</v>
      </c>
      <c r="D10686" s="230">
        <f>VLOOKUP(Pag_Inicio_Corr_mas_casos[[#This Row],[Corregimiento]],Hoja3!$A$2:$D$676,4,0)</f>
        <v>80819</v>
      </c>
      <c r="E10686" s="64">
        <v>31</v>
      </c>
    </row>
    <row r="10687" spans="1:5" x14ac:dyDescent="0.2">
      <c r="A10687" s="63">
        <v>44406</v>
      </c>
      <c r="B10687" s="229">
        <v>44406</v>
      </c>
      <c r="C10687" s="64" t="s">
        <v>948</v>
      </c>
      <c r="D10687" s="230">
        <f>VLOOKUP(Pag_Inicio_Corr_mas_casos[[#This Row],[Corregimiento]],Hoja3!$A$2:$D$676,4,0)</f>
        <v>80809</v>
      </c>
      <c r="E10687" s="64">
        <v>27</v>
      </c>
    </row>
    <row r="10688" spans="1:5" x14ac:dyDescent="0.2">
      <c r="A10688" s="63">
        <v>44406</v>
      </c>
      <c r="B10688" s="229">
        <v>44406</v>
      </c>
      <c r="C10688" s="64" t="s">
        <v>887</v>
      </c>
      <c r="D10688" s="230">
        <f>VLOOKUP(Pag_Inicio_Corr_mas_casos[[#This Row],[Corregimiento]],Hoja3!$A$2:$D$676,4,0)</f>
        <v>130107</v>
      </c>
      <c r="E10688" s="64">
        <v>25</v>
      </c>
    </row>
    <row r="10689" spans="1:5" x14ac:dyDescent="0.2">
      <c r="A10689" s="63">
        <v>44406</v>
      </c>
      <c r="B10689" s="229">
        <v>44406</v>
      </c>
      <c r="C10689" s="64" t="s">
        <v>890</v>
      </c>
      <c r="D10689" s="230">
        <f>VLOOKUP(Pag_Inicio_Corr_mas_casos[[#This Row],[Corregimiento]],Hoja3!$A$2:$D$676,4,0)</f>
        <v>80817</v>
      </c>
      <c r="E10689" s="64">
        <v>21</v>
      </c>
    </row>
    <row r="10690" spans="1:5" x14ac:dyDescent="0.2">
      <c r="A10690" s="63">
        <v>44406</v>
      </c>
      <c r="B10690" s="229">
        <v>44406</v>
      </c>
      <c r="C10690" s="64" t="s">
        <v>877</v>
      </c>
      <c r="D10690" s="230">
        <f>VLOOKUP(Pag_Inicio_Corr_mas_casos[[#This Row],[Corregimiento]],Hoja3!$A$2:$D$676,4,0)</f>
        <v>80806</v>
      </c>
      <c r="E10690" s="64">
        <v>21</v>
      </c>
    </row>
    <row r="10691" spans="1:5" x14ac:dyDescent="0.2">
      <c r="A10691" s="63">
        <v>44406</v>
      </c>
      <c r="B10691" s="229">
        <v>44406</v>
      </c>
      <c r="C10691" s="64" t="s">
        <v>876</v>
      </c>
      <c r="D10691" s="230">
        <f>VLOOKUP(Pag_Inicio_Corr_mas_casos[[#This Row],[Corregimiento]],Hoja3!$A$2:$D$676,4,0)</f>
        <v>81009</v>
      </c>
      <c r="E10691" s="64">
        <v>21</v>
      </c>
    </row>
    <row r="10692" spans="1:5" x14ac:dyDescent="0.2">
      <c r="A10692" s="63">
        <v>44406</v>
      </c>
      <c r="B10692" s="229">
        <v>44406</v>
      </c>
      <c r="C10692" s="64" t="s">
        <v>880</v>
      </c>
      <c r="D10692" s="230">
        <f>VLOOKUP(Pag_Inicio_Corr_mas_casos[[#This Row],[Corregimiento]],Hoja3!$A$2:$D$676,4,0)</f>
        <v>80816</v>
      </c>
      <c r="E10692" s="64">
        <v>20</v>
      </c>
    </row>
    <row r="10693" spans="1:5" x14ac:dyDescent="0.2">
      <c r="A10693" s="63">
        <v>44406</v>
      </c>
      <c r="B10693" s="229">
        <v>44406</v>
      </c>
      <c r="C10693" s="64" t="s">
        <v>879</v>
      </c>
      <c r="D10693" s="230">
        <f>VLOOKUP(Pag_Inicio_Corr_mas_casos[[#This Row],[Corregimiento]],Hoja3!$A$2:$D$676,4,0)</f>
        <v>80807</v>
      </c>
      <c r="E10693" s="64">
        <v>20</v>
      </c>
    </row>
    <row r="10694" spans="1:5" x14ac:dyDescent="0.2">
      <c r="A10694" s="63">
        <v>44406</v>
      </c>
      <c r="B10694" s="229">
        <v>44406</v>
      </c>
      <c r="C10694" s="64" t="s">
        <v>1005</v>
      </c>
      <c r="D10694" s="230">
        <f>VLOOKUP(Pag_Inicio_Corr_mas_casos[[#This Row],[Corregimiento]],Hoja3!$A$2:$D$676,4,0)</f>
        <v>130101</v>
      </c>
      <c r="E10694" s="64">
        <v>19</v>
      </c>
    </row>
    <row r="10695" spans="1:5" x14ac:dyDescent="0.2">
      <c r="A10695" s="63">
        <v>44406</v>
      </c>
      <c r="B10695" s="229">
        <v>44406</v>
      </c>
      <c r="C10695" s="64" t="s">
        <v>884</v>
      </c>
      <c r="D10695" s="230">
        <f>VLOOKUP(Pag_Inicio_Corr_mas_casos[[#This Row],[Corregimiento]],Hoja3!$A$2:$D$676,4,0)</f>
        <v>80826</v>
      </c>
      <c r="E10695" s="64">
        <v>19</v>
      </c>
    </row>
    <row r="10696" spans="1:5" x14ac:dyDescent="0.2">
      <c r="A10696" s="63">
        <v>44406</v>
      </c>
      <c r="B10696" s="229">
        <v>44406</v>
      </c>
      <c r="C10696" s="64" t="s">
        <v>709</v>
      </c>
      <c r="D10696" s="230">
        <f>VLOOKUP(Pag_Inicio_Corr_mas_casos[[#This Row],[Corregimiento]],Hoja3!$A$2:$D$676,4,0)</f>
        <v>80821</v>
      </c>
      <c r="E10696" s="64">
        <v>18</v>
      </c>
    </row>
    <row r="10697" spans="1:5" x14ac:dyDescent="0.2">
      <c r="A10697" s="63">
        <v>44406</v>
      </c>
      <c r="B10697" s="229">
        <v>44406</v>
      </c>
      <c r="C10697" s="64" t="s">
        <v>881</v>
      </c>
      <c r="D10697" s="230">
        <f>VLOOKUP(Pag_Inicio_Corr_mas_casos[[#This Row],[Corregimiento]],Hoja3!$A$2:$D$676,4,0)</f>
        <v>130708</v>
      </c>
      <c r="E10697" s="64">
        <v>18</v>
      </c>
    </row>
    <row r="10698" spans="1:5" x14ac:dyDescent="0.2">
      <c r="A10698" s="63">
        <v>44406</v>
      </c>
      <c r="B10698" s="229">
        <v>44406</v>
      </c>
      <c r="C10698" s="64" t="s">
        <v>888</v>
      </c>
      <c r="D10698" s="230">
        <f>VLOOKUP(Pag_Inicio_Corr_mas_casos[[#This Row],[Corregimiento]],Hoja3!$A$2:$D$676,4,0)</f>
        <v>80813</v>
      </c>
      <c r="E10698" s="64">
        <v>16</v>
      </c>
    </row>
    <row r="10699" spans="1:5" x14ac:dyDescent="0.2">
      <c r="A10699" s="63">
        <v>44406</v>
      </c>
      <c r="B10699" s="229">
        <v>44406</v>
      </c>
      <c r="C10699" s="64" t="s">
        <v>883</v>
      </c>
      <c r="D10699" s="230">
        <f>VLOOKUP(Pag_Inicio_Corr_mas_casos[[#This Row],[Corregimiento]],Hoja3!$A$2:$D$676,4,0)</f>
        <v>80814</v>
      </c>
      <c r="E10699" s="64">
        <v>15</v>
      </c>
    </row>
    <row r="10700" spans="1:5" x14ac:dyDescent="0.2">
      <c r="A10700" s="63">
        <v>44406</v>
      </c>
      <c r="B10700" s="229">
        <v>44406</v>
      </c>
      <c r="C10700" s="64" t="s">
        <v>875</v>
      </c>
      <c r="D10700" s="230">
        <f>VLOOKUP(Pag_Inicio_Corr_mas_casos[[#This Row],[Corregimiento]],Hoja3!$A$2:$D$676,4,0)</f>
        <v>130717</v>
      </c>
      <c r="E10700" s="64">
        <v>14</v>
      </c>
    </row>
    <row r="10701" spans="1:5" x14ac:dyDescent="0.2">
      <c r="A10701" s="63">
        <v>44406</v>
      </c>
      <c r="B10701" s="229">
        <v>44406</v>
      </c>
      <c r="C10701" s="64" t="s">
        <v>904</v>
      </c>
      <c r="D10701" s="230">
        <f>VLOOKUP(Pag_Inicio_Corr_mas_casos[[#This Row],[Corregimiento]],Hoja3!$A$2:$D$676,4,0)</f>
        <v>30107</v>
      </c>
      <c r="E10701" s="64">
        <v>14</v>
      </c>
    </row>
    <row r="10702" spans="1:5" x14ac:dyDescent="0.2">
      <c r="A10702" s="63">
        <v>44406</v>
      </c>
      <c r="B10702" s="229">
        <v>44406</v>
      </c>
      <c r="C10702" s="64" t="s">
        <v>952</v>
      </c>
      <c r="D10702" s="230">
        <f>VLOOKUP(Pag_Inicio_Corr_mas_casos[[#This Row],[Corregimiento]],Hoja3!$A$2:$D$676,4,0)</f>
        <v>130702</v>
      </c>
      <c r="E10702" s="64">
        <v>14</v>
      </c>
    </row>
    <row r="10703" spans="1:5" x14ac:dyDescent="0.2">
      <c r="A10703" s="63">
        <v>44406</v>
      </c>
      <c r="B10703" s="229">
        <v>44406</v>
      </c>
      <c r="C10703" s="64" t="s">
        <v>1271</v>
      </c>
      <c r="D10703" s="230">
        <f>VLOOKUP(Pag_Inicio_Corr_mas_casos[[#This Row],[Corregimiento]],Hoja3!$A$2:$D$676,4,0)</f>
        <v>80823</v>
      </c>
      <c r="E10703" s="64">
        <v>14</v>
      </c>
    </row>
    <row r="10704" spans="1:5" x14ac:dyDescent="0.2">
      <c r="A10704" s="63">
        <v>44406</v>
      </c>
      <c r="B10704" s="229">
        <v>44406</v>
      </c>
      <c r="C10704" s="64" t="s">
        <v>991</v>
      </c>
      <c r="D10704" s="230">
        <f>VLOOKUP(Pag_Inicio_Corr_mas_casos[[#This Row],[Corregimiento]],Hoja3!$A$2:$D$676,4,0)</f>
        <v>130102</v>
      </c>
      <c r="E10704" s="64">
        <v>14</v>
      </c>
    </row>
    <row r="10705" spans="1:5" x14ac:dyDescent="0.2">
      <c r="A10705" s="63">
        <v>44406</v>
      </c>
      <c r="B10705" s="229">
        <v>44406</v>
      </c>
      <c r="C10705" s="64" t="s">
        <v>896</v>
      </c>
      <c r="D10705" s="230">
        <f>VLOOKUP(Pag_Inicio_Corr_mas_casos[[#This Row],[Corregimiento]],Hoja3!$A$2:$D$676,4,0)</f>
        <v>130701</v>
      </c>
      <c r="E10705" s="64">
        <v>13</v>
      </c>
    </row>
    <row r="10706" spans="1:5" x14ac:dyDescent="0.2">
      <c r="A10706" s="44">
        <v>44407</v>
      </c>
      <c r="B10706" s="216">
        <v>44407</v>
      </c>
      <c r="C10706" s="42" t="s">
        <v>709</v>
      </c>
      <c r="D10706" s="184">
        <f>VLOOKUP(Pag_Inicio_Corr_mas_casos[[#This Row],[Corregimiento]],Hoja3!$A$2:$D$676,4,0)</f>
        <v>80821</v>
      </c>
      <c r="E10706" s="42">
        <v>24</v>
      </c>
    </row>
    <row r="10707" spans="1:5" x14ac:dyDescent="0.2">
      <c r="A10707" s="44">
        <v>44407</v>
      </c>
      <c r="B10707" s="216">
        <v>44407</v>
      </c>
      <c r="C10707" s="42" t="s">
        <v>991</v>
      </c>
      <c r="D10707" s="184">
        <f>VLOOKUP(Pag_Inicio_Corr_mas_casos[[#This Row],[Corregimiento]],Hoja3!$A$2:$D$676,4,0)</f>
        <v>130102</v>
      </c>
      <c r="E10707" s="42">
        <v>23</v>
      </c>
    </row>
    <row r="10708" spans="1:5" x14ac:dyDescent="0.2">
      <c r="A10708" s="44">
        <v>44407</v>
      </c>
      <c r="B10708" s="216">
        <v>44407</v>
      </c>
      <c r="C10708" s="42" t="s">
        <v>949</v>
      </c>
      <c r="D10708" s="184">
        <f>VLOOKUP(Pag_Inicio_Corr_mas_casos[[#This Row],[Corregimiento]],Hoja3!$A$2:$D$676,4,0)</f>
        <v>80819</v>
      </c>
      <c r="E10708" s="42">
        <v>21</v>
      </c>
    </row>
    <row r="10709" spans="1:5" x14ac:dyDescent="0.2">
      <c r="A10709" s="44">
        <v>44407</v>
      </c>
      <c r="B10709" s="216">
        <v>44407</v>
      </c>
      <c r="C10709" s="42" t="s">
        <v>973</v>
      </c>
      <c r="D10709" s="184">
        <f>VLOOKUP(Pag_Inicio_Corr_mas_casos[[#This Row],[Corregimiento]],Hoja3!$A$2:$D$676,4,0)</f>
        <v>130106</v>
      </c>
      <c r="E10709" s="42">
        <v>21</v>
      </c>
    </row>
    <row r="10710" spans="1:5" x14ac:dyDescent="0.2">
      <c r="A10710" s="44">
        <v>44407</v>
      </c>
      <c r="B10710" s="216">
        <v>44407</v>
      </c>
      <c r="C10710" s="42" t="s">
        <v>881</v>
      </c>
      <c r="D10710" s="184">
        <f>VLOOKUP(Pag_Inicio_Corr_mas_casos[[#This Row],[Corregimiento]],Hoja3!$A$2:$D$676,4,0)</f>
        <v>130708</v>
      </c>
      <c r="E10710" s="42">
        <v>19</v>
      </c>
    </row>
    <row r="10711" spans="1:5" x14ac:dyDescent="0.2">
      <c r="A10711" s="44">
        <v>44407</v>
      </c>
      <c r="B10711" s="216">
        <v>44407</v>
      </c>
      <c r="C10711" s="42" t="s">
        <v>893</v>
      </c>
      <c r="D10711" s="184">
        <f>VLOOKUP(Pag_Inicio_Corr_mas_casos[[#This Row],[Corregimiento]],Hoja3!$A$2:$D$676,4,0)</f>
        <v>80815</v>
      </c>
      <c r="E10711" s="42">
        <v>18</v>
      </c>
    </row>
    <row r="10712" spans="1:5" x14ac:dyDescent="0.2">
      <c r="A10712" s="44">
        <v>44407</v>
      </c>
      <c r="B10712" s="216">
        <v>44407</v>
      </c>
      <c r="C10712" s="42" t="s">
        <v>898</v>
      </c>
      <c r="D10712" s="184">
        <f>VLOOKUP(Pag_Inicio_Corr_mas_casos[[#This Row],[Corregimiento]],Hoja3!$A$2:$D$676,4,0)</f>
        <v>20601</v>
      </c>
      <c r="E10712" s="42">
        <v>16</v>
      </c>
    </row>
    <row r="10713" spans="1:5" x14ac:dyDescent="0.2">
      <c r="A10713" s="44">
        <v>44407</v>
      </c>
      <c r="B10713" s="216">
        <v>44407</v>
      </c>
      <c r="C10713" s="42" t="s">
        <v>890</v>
      </c>
      <c r="D10713" s="184">
        <f>VLOOKUP(Pag_Inicio_Corr_mas_casos[[#This Row],[Corregimiento]],Hoja3!$A$2:$D$676,4,0)</f>
        <v>80817</v>
      </c>
      <c r="E10713" s="42">
        <v>15</v>
      </c>
    </row>
    <row r="10714" spans="1:5" x14ac:dyDescent="0.2">
      <c r="A10714" s="44">
        <v>44407</v>
      </c>
      <c r="B10714" s="216">
        <v>44407</v>
      </c>
      <c r="C10714" s="42" t="s">
        <v>880</v>
      </c>
      <c r="D10714" s="184">
        <f>VLOOKUP(Pag_Inicio_Corr_mas_casos[[#This Row],[Corregimiento]],Hoja3!$A$2:$D$676,4,0)</f>
        <v>80816</v>
      </c>
      <c r="E10714" s="42">
        <v>15</v>
      </c>
    </row>
    <row r="10715" spans="1:5" x14ac:dyDescent="0.2">
      <c r="A10715" s="44">
        <v>44407</v>
      </c>
      <c r="B10715" s="216">
        <v>44407</v>
      </c>
      <c r="C10715" s="42" t="s">
        <v>879</v>
      </c>
      <c r="D10715" s="184">
        <f>VLOOKUP(Pag_Inicio_Corr_mas_casos[[#This Row],[Corregimiento]],Hoja3!$A$2:$D$676,4,0)</f>
        <v>80807</v>
      </c>
      <c r="E10715" s="42">
        <v>14</v>
      </c>
    </row>
    <row r="10716" spans="1:5" x14ac:dyDescent="0.2">
      <c r="A10716" s="44">
        <v>44407</v>
      </c>
      <c r="B10716" s="216">
        <v>44407</v>
      </c>
      <c r="C10716" s="42" t="s">
        <v>959</v>
      </c>
      <c r="D10716" s="184">
        <f>VLOOKUP(Pag_Inicio_Corr_mas_casos[[#This Row],[Corregimiento]],Hoja3!$A$2:$D$676,4,0)</f>
        <v>91001</v>
      </c>
      <c r="E10716" s="42">
        <v>14</v>
      </c>
    </row>
    <row r="10717" spans="1:5" x14ac:dyDescent="0.2">
      <c r="A10717" s="44">
        <v>44407</v>
      </c>
      <c r="B10717" s="216">
        <v>44407</v>
      </c>
      <c r="C10717" s="42" t="s">
        <v>1004</v>
      </c>
      <c r="D10717" s="184">
        <f>VLOOKUP(Pag_Inicio_Corr_mas_casos[[#This Row],[Corregimiento]],Hoja3!$A$2:$D$676,4,0)</f>
        <v>20201</v>
      </c>
      <c r="E10717" s="42">
        <v>14</v>
      </c>
    </row>
    <row r="10718" spans="1:5" x14ac:dyDescent="0.2">
      <c r="A10718" s="44">
        <v>44407</v>
      </c>
      <c r="B10718" s="216">
        <v>44407</v>
      </c>
      <c r="C10718" s="42" t="s">
        <v>894</v>
      </c>
      <c r="D10718" s="184">
        <f>VLOOKUP(Pag_Inicio_Corr_mas_casos[[#This Row],[Corregimiento]],Hoja3!$A$2:$D$676,4,0)</f>
        <v>130716</v>
      </c>
      <c r="E10718" s="42">
        <v>13</v>
      </c>
    </row>
    <row r="10719" spans="1:5" x14ac:dyDescent="0.2">
      <c r="A10719" s="44">
        <v>44407</v>
      </c>
      <c r="B10719" s="216">
        <v>44407</v>
      </c>
      <c r="C10719" s="42" t="s">
        <v>1005</v>
      </c>
      <c r="D10719" s="184">
        <f>VLOOKUP(Pag_Inicio_Corr_mas_casos[[#This Row],[Corregimiento]],Hoja3!$A$2:$D$676,4,0)</f>
        <v>130101</v>
      </c>
      <c r="E10719" s="42">
        <v>13</v>
      </c>
    </row>
    <row r="10720" spans="1:5" x14ac:dyDescent="0.2">
      <c r="A10720" s="44">
        <v>44407</v>
      </c>
      <c r="B10720" s="216">
        <v>44407</v>
      </c>
      <c r="C10720" s="42" t="s">
        <v>948</v>
      </c>
      <c r="D10720" s="184">
        <f>VLOOKUP(Pag_Inicio_Corr_mas_casos[[#This Row],[Corregimiento]],Hoja3!$A$2:$D$676,4,0)</f>
        <v>80809</v>
      </c>
      <c r="E10720" s="42">
        <v>13</v>
      </c>
    </row>
    <row r="10721" spans="1:5" x14ac:dyDescent="0.2">
      <c r="A10721" s="44">
        <v>44407</v>
      </c>
      <c r="B10721" s="216">
        <v>44407</v>
      </c>
      <c r="C10721" s="42" t="s">
        <v>983</v>
      </c>
      <c r="D10721" s="184">
        <f>VLOOKUP(Pag_Inicio_Corr_mas_casos[[#This Row],[Corregimiento]],Hoja3!$A$2:$D$676,4,0)</f>
        <v>80812</v>
      </c>
      <c r="E10721" s="42">
        <v>13</v>
      </c>
    </row>
    <row r="10722" spans="1:5" x14ac:dyDescent="0.2">
      <c r="A10722" s="44">
        <v>44407</v>
      </c>
      <c r="B10722" s="216">
        <v>44407</v>
      </c>
      <c r="C10722" s="42" t="s">
        <v>877</v>
      </c>
      <c r="D10722" s="184">
        <f>VLOOKUP(Pag_Inicio_Corr_mas_casos[[#This Row],[Corregimiento]],Hoja3!$A$2:$D$676,4,0)</f>
        <v>80806</v>
      </c>
      <c r="E10722" s="42">
        <v>12</v>
      </c>
    </row>
    <row r="10723" spans="1:5" x14ac:dyDescent="0.2">
      <c r="A10723" s="44">
        <v>44407</v>
      </c>
      <c r="B10723" s="216">
        <v>44407</v>
      </c>
      <c r="C10723" s="42" t="s">
        <v>904</v>
      </c>
      <c r="D10723" s="184">
        <f>VLOOKUP(Pag_Inicio_Corr_mas_casos[[#This Row],[Corregimiento]],Hoja3!$A$2:$D$676,4,0)</f>
        <v>30107</v>
      </c>
      <c r="E10723" s="42">
        <v>12</v>
      </c>
    </row>
    <row r="10724" spans="1:5" x14ac:dyDescent="0.2">
      <c r="A10724" s="44">
        <v>44407</v>
      </c>
      <c r="B10724" s="216">
        <v>44407</v>
      </c>
      <c r="C10724" s="42" t="s">
        <v>875</v>
      </c>
      <c r="D10724" s="184">
        <f>VLOOKUP(Pag_Inicio_Corr_mas_casos[[#This Row],[Corregimiento]],Hoja3!$A$2:$D$676,4,0)</f>
        <v>130717</v>
      </c>
      <c r="E10724" s="42">
        <v>11</v>
      </c>
    </row>
    <row r="10725" spans="1:5" x14ac:dyDescent="0.2">
      <c r="A10725" s="44">
        <v>44407</v>
      </c>
      <c r="B10725" s="216">
        <v>44407</v>
      </c>
      <c r="C10725" s="42" t="s">
        <v>876</v>
      </c>
      <c r="D10725" s="184">
        <f>VLOOKUP(Pag_Inicio_Corr_mas_casos[[#This Row],[Corregimiento]],Hoja3!$A$2:$D$676,4,0)</f>
        <v>81009</v>
      </c>
      <c r="E10725" s="42">
        <v>11</v>
      </c>
    </row>
    <row r="10726" spans="1:5" x14ac:dyDescent="0.2">
      <c r="A10726" s="106">
        <v>44408</v>
      </c>
      <c r="B10726" s="223">
        <v>44408</v>
      </c>
      <c r="C10726" s="107" t="s">
        <v>1272</v>
      </c>
      <c r="D10726" s="206">
        <f>VLOOKUP(Pag_Inicio_Corr_mas_casos[[#This Row],[Corregimiento]],Hoja3!$A$2:$D$676,4,0)</f>
        <v>130101</v>
      </c>
      <c r="E10726" s="107">
        <v>44</v>
      </c>
    </row>
    <row r="10727" spans="1:5" x14ac:dyDescent="0.2">
      <c r="A10727" s="106">
        <v>44408</v>
      </c>
      <c r="B10727" s="223">
        <v>44408</v>
      </c>
      <c r="C10727" s="107" t="s">
        <v>949</v>
      </c>
      <c r="D10727" s="206">
        <f>VLOOKUP(Pag_Inicio_Corr_mas_casos[[#This Row],[Corregimiento]],Hoja3!$A$2:$D$676,4,0)</f>
        <v>80819</v>
      </c>
      <c r="E10727" s="107">
        <v>32</v>
      </c>
    </row>
    <row r="10728" spans="1:5" x14ac:dyDescent="0.2">
      <c r="A10728" s="106">
        <v>44408</v>
      </c>
      <c r="B10728" s="223">
        <v>44408</v>
      </c>
      <c r="C10728" s="107" t="s">
        <v>887</v>
      </c>
      <c r="D10728" s="206">
        <f>VLOOKUP(Pag_Inicio_Corr_mas_casos[[#This Row],[Corregimiento]],Hoja3!$A$2:$D$676,4,0)</f>
        <v>130107</v>
      </c>
      <c r="E10728" s="107">
        <v>30</v>
      </c>
    </row>
    <row r="10729" spans="1:5" x14ac:dyDescent="0.2">
      <c r="A10729" s="106">
        <v>44408</v>
      </c>
      <c r="B10729" s="223">
        <v>44408</v>
      </c>
      <c r="C10729" s="107" t="s">
        <v>973</v>
      </c>
      <c r="D10729" s="206">
        <f>VLOOKUP(Pag_Inicio_Corr_mas_casos[[#This Row],[Corregimiento]],Hoja3!$A$2:$D$676,4,0)</f>
        <v>130106</v>
      </c>
      <c r="E10729" s="107">
        <v>30</v>
      </c>
    </row>
    <row r="10730" spans="1:5" x14ac:dyDescent="0.2">
      <c r="A10730" s="106">
        <v>44408</v>
      </c>
      <c r="B10730" s="223">
        <v>44408</v>
      </c>
      <c r="C10730" s="107" t="s">
        <v>959</v>
      </c>
      <c r="D10730" s="206">
        <f>VLOOKUP(Pag_Inicio_Corr_mas_casos[[#This Row],[Corregimiento]],Hoja3!$A$2:$D$676,4,0)</f>
        <v>91001</v>
      </c>
      <c r="E10730" s="107">
        <v>23</v>
      </c>
    </row>
    <row r="10731" spans="1:5" x14ac:dyDescent="0.2">
      <c r="A10731" s="106">
        <v>44408</v>
      </c>
      <c r="B10731" s="223">
        <v>44408</v>
      </c>
      <c r="C10731" s="107" t="s">
        <v>948</v>
      </c>
      <c r="D10731" s="206">
        <f>VLOOKUP(Pag_Inicio_Corr_mas_casos[[#This Row],[Corregimiento]],Hoja3!$A$2:$D$676,4,0)</f>
        <v>80809</v>
      </c>
      <c r="E10731" s="107">
        <v>21</v>
      </c>
    </row>
    <row r="10732" spans="1:5" x14ac:dyDescent="0.2">
      <c r="A10732" s="106">
        <v>44408</v>
      </c>
      <c r="B10732" s="223">
        <v>44408</v>
      </c>
      <c r="C10732" s="107" t="s">
        <v>890</v>
      </c>
      <c r="D10732" s="206">
        <f>VLOOKUP(Pag_Inicio_Corr_mas_casos[[#This Row],[Corregimiento]],Hoja3!$A$2:$D$676,4,0)</f>
        <v>80817</v>
      </c>
      <c r="E10732" s="107">
        <v>21</v>
      </c>
    </row>
    <row r="10733" spans="1:5" x14ac:dyDescent="0.2">
      <c r="A10733" s="106">
        <v>44408</v>
      </c>
      <c r="B10733" s="223">
        <v>44408</v>
      </c>
      <c r="C10733" s="107" t="s">
        <v>983</v>
      </c>
      <c r="D10733" s="206">
        <f>VLOOKUP(Pag_Inicio_Corr_mas_casos[[#This Row],[Corregimiento]],Hoja3!$A$2:$D$676,4,0)</f>
        <v>80812</v>
      </c>
      <c r="E10733" s="107">
        <v>21</v>
      </c>
    </row>
    <row r="10734" spans="1:5" x14ac:dyDescent="0.2">
      <c r="A10734" s="106">
        <v>44408</v>
      </c>
      <c r="B10734" s="223">
        <v>44408</v>
      </c>
      <c r="C10734" s="107" t="s">
        <v>709</v>
      </c>
      <c r="D10734" s="206">
        <f>VLOOKUP(Pag_Inicio_Corr_mas_casos[[#This Row],[Corregimiento]],Hoja3!$A$2:$D$676,4,0)</f>
        <v>80821</v>
      </c>
      <c r="E10734" s="107">
        <v>20</v>
      </c>
    </row>
    <row r="10735" spans="1:5" x14ac:dyDescent="0.2">
      <c r="A10735" s="106">
        <v>44408</v>
      </c>
      <c r="B10735" s="223">
        <v>44408</v>
      </c>
      <c r="C10735" s="107" t="s">
        <v>991</v>
      </c>
      <c r="D10735" s="206">
        <f>VLOOKUP(Pag_Inicio_Corr_mas_casos[[#This Row],[Corregimiento]],Hoja3!$A$2:$D$676,4,0)</f>
        <v>130102</v>
      </c>
      <c r="E10735" s="107">
        <v>19</v>
      </c>
    </row>
    <row r="10736" spans="1:5" x14ac:dyDescent="0.2">
      <c r="A10736" s="106">
        <v>44408</v>
      </c>
      <c r="B10736" s="223">
        <v>44408</v>
      </c>
      <c r="C10736" s="107" t="s">
        <v>889</v>
      </c>
      <c r="D10736" s="206">
        <f>VLOOKUP(Pag_Inicio_Corr_mas_casos[[#This Row],[Corregimiento]],Hoja3!$A$2:$D$676,4,0)</f>
        <v>80820</v>
      </c>
      <c r="E10736" s="107">
        <v>19</v>
      </c>
    </row>
    <row r="10737" spans="1:5" x14ac:dyDescent="0.2">
      <c r="A10737" s="106">
        <v>44408</v>
      </c>
      <c r="B10737" s="223">
        <v>44408</v>
      </c>
      <c r="C10737" s="107" t="s">
        <v>896</v>
      </c>
      <c r="D10737" s="206">
        <f>VLOOKUP(Pag_Inicio_Corr_mas_casos[[#This Row],[Corregimiento]],Hoja3!$A$2:$D$676,4,0)</f>
        <v>130701</v>
      </c>
      <c r="E10737" s="107">
        <v>18</v>
      </c>
    </row>
    <row r="10738" spans="1:5" x14ac:dyDescent="0.2">
      <c r="A10738" s="106">
        <v>44408</v>
      </c>
      <c r="B10738" s="223">
        <v>44408</v>
      </c>
      <c r="C10738" s="107" t="s">
        <v>875</v>
      </c>
      <c r="D10738" s="206">
        <f>VLOOKUP(Pag_Inicio_Corr_mas_casos[[#This Row],[Corregimiento]],Hoja3!$A$2:$D$676,4,0)</f>
        <v>130717</v>
      </c>
      <c r="E10738" s="107">
        <v>18</v>
      </c>
    </row>
    <row r="10739" spans="1:5" x14ac:dyDescent="0.2">
      <c r="A10739" s="106">
        <v>44408</v>
      </c>
      <c r="B10739" s="223">
        <v>44408</v>
      </c>
      <c r="C10739" s="107" t="s">
        <v>980</v>
      </c>
      <c r="D10739" s="206">
        <f>VLOOKUP(Pag_Inicio_Corr_mas_casos[[#This Row],[Corregimiento]],Hoja3!$A$2:$D$676,4,0)</f>
        <v>20602</v>
      </c>
      <c r="E10739" s="107">
        <v>18</v>
      </c>
    </row>
    <row r="10740" spans="1:5" x14ac:dyDescent="0.2">
      <c r="A10740" s="106">
        <v>44408</v>
      </c>
      <c r="B10740" s="223">
        <v>44408</v>
      </c>
      <c r="C10740" s="107" t="s">
        <v>952</v>
      </c>
      <c r="D10740" s="206">
        <f>VLOOKUP(Pag_Inicio_Corr_mas_casos[[#This Row],[Corregimiento]],Hoja3!$A$2:$D$676,4,0)</f>
        <v>130702</v>
      </c>
      <c r="E10740" s="107">
        <v>17</v>
      </c>
    </row>
    <row r="10741" spans="1:5" x14ac:dyDescent="0.2">
      <c r="A10741" s="106">
        <v>44408</v>
      </c>
      <c r="B10741" s="223">
        <v>44408</v>
      </c>
      <c r="C10741" s="107" t="s">
        <v>931</v>
      </c>
      <c r="D10741" s="206">
        <f>VLOOKUP(Pag_Inicio_Corr_mas_casos[[#This Row],[Corregimiento]],Hoja3!$A$2:$D$676,4,0)</f>
        <v>130105</v>
      </c>
      <c r="E10741" s="107">
        <v>16</v>
      </c>
    </row>
    <row r="10742" spans="1:5" x14ac:dyDescent="0.2">
      <c r="A10742" s="106">
        <v>44408</v>
      </c>
      <c r="B10742" s="223">
        <v>44408</v>
      </c>
      <c r="C10742" s="107" t="s">
        <v>888</v>
      </c>
      <c r="D10742" s="206">
        <f>VLOOKUP(Pag_Inicio_Corr_mas_casos[[#This Row],[Corregimiento]],Hoja3!$A$2:$D$676,4,0)</f>
        <v>80813</v>
      </c>
      <c r="E10742" s="107">
        <v>16</v>
      </c>
    </row>
    <row r="10743" spans="1:5" x14ac:dyDescent="0.2">
      <c r="A10743" s="106">
        <v>44408</v>
      </c>
      <c r="B10743" s="223">
        <v>44408</v>
      </c>
      <c r="C10743" s="107" t="s">
        <v>874</v>
      </c>
      <c r="D10743" s="206">
        <f>VLOOKUP(Pag_Inicio_Corr_mas_casos[[#This Row],[Corregimiento]],Hoja3!$A$2:$D$676,4,0)</f>
        <v>80810</v>
      </c>
      <c r="E10743" s="107">
        <v>16</v>
      </c>
    </row>
    <row r="10744" spans="1:5" x14ac:dyDescent="0.2">
      <c r="A10744" s="106">
        <v>44408</v>
      </c>
      <c r="B10744" s="223">
        <v>44408</v>
      </c>
      <c r="C10744" s="107" t="s">
        <v>975</v>
      </c>
      <c r="D10744" s="206">
        <f>VLOOKUP(Pag_Inicio_Corr_mas_casos[[#This Row],[Corregimiento]],Hoja3!$A$2:$D$676,4,0)</f>
        <v>130108</v>
      </c>
      <c r="E10744" s="107">
        <v>16</v>
      </c>
    </row>
    <row r="10745" spans="1:5" x14ac:dyDescent="0.2">
      <c r="A10745" s="106">
        <v>44408</v>
      </c>
      <c r="B10745" s="223">
        <v>44408</v>
      </c>
      <c r="C10745" s="107" t="s">
        <v>877</v>
      </c>
      <c r="D10745" s="206">
        <f>VLOOKUP(Pag_Inicio_Corr_mas_casos[[#This Row],[Corregimiento]],Hoja3!$A$2:$D$676,4,0)</f>
        <v>80806</v>
      </c>
      <c r="E10745" s="107">
        <v>15</v>
      </c>
    </row>
    <row r="10746" spans="1:5" x14ac:dyDescent="0.2">
      <c r="A10746" s="63">
        <v>44409</v>
      </c>
      <c r="B10746" s="229">
        <v>44409</v>
      </c>
      <c r="C10746" s="64" t="s">
        <v>628</v>
      </c>
      <c r="D10746" s="230">
        <f>VLOOKUP(Pag_Inicio_Corr_mas_casos[[#This Row],[Corregimiento]],Hoja3!$A$2:$D$676,4,0)</f>
        <v>80819</v>
      </c>
      <c r="E10746" s="64">
        <v>27</v>
      </c>
    </row>
    <row r="10747" spans="1:5" x14ac:dyDescent="0.2">
      <c r="A10747" s="63">
        <v>44409</v>
      </c>
      <c r="B10747" s="229">
        <v>44409</v>
      </c>
      <c r="C10747" s="64" t="s">
        <v>624</v>
      </c>
      <c r="D10747" s="230">
        <f>VLOOKUP(Pag_Inicio_Corr_mas_casos[[#This Row],[Corregimiento]],Hoja3!$A$2:$D$676,4,0)</f>
        <v>80817</v>
      </c>
      <c r="E10747" s="64">
        <v>24</v>
      </c>
    </row>
    <row r="10748" spans="1:5" x14ac:dyDescent="0.2">
      <c r="A10748" s="63">
        <v>44409</v>
      </c>
      <c r="B10748" s="229">
        <v>44409</v>
      </c>
      <c r="C10748" s="64" t="s">
        <v>829</v>
      </c>
      <c r="D10748" s="230">
        <f>VLOOKUP(Pag_Inicio_Corr_mas_casos[[#This Row],[Corregimiento]],Hoja3!$A$2:$D$676,4,0)</f>
        <v>20610</v>
      </c>
      <c r="E10748" s="64">
        <v>19</v>
      </c>
    </row>
    <row r="10749" spans="1:5" x14ac:dyDescent="0.2">
      <c r="A10749" s="63">
        <v>44409</v>
      </c>
      <c r="B10749" s="229">
        <v>44409</v>
      </c>
      <c r="C10749" s="64" t="s">
        <v>627</v>
      </c>
      <c r="D10749" s="230">
        <f>VLOOKUP(Pag_Inicio_Corr_mas_casos[[#This Row],[Corregimiento]],Hoja3!$A$2:$D$676,4,0)</f>
        <v>81001</v>
      </c>
      <c r="E10749" s="64">
        <v>17</v>
      </c>
    </row>
    <row r="10750" spans="1:5" x14ac:dyDescent="0.2">
      <c r="A10750" s="63">
        <v>44409</v>
      </c>
      <c r="B10750" s="229">
        <v>44409</v>
      </c>
      <c r="C10750" s="64" t="s">
        <v>1072</v>
      </c>
      <c r="D10750" s="230">
        <f>VLOOKUP(Pag_Inicio_Corr_mas_casos[[#This Row],[Corregimiento]],Hoja3!$A$2:$D$676,4,0)</f>
        <v>130101</v>
      </c>
      <c r="E10750" s="64">
        <v>16</v>
      </c>
    </row>
    <row r="10751" spans="1:5" x14ac:dyDescent="0.2">
      <c r="A10751" s="63">
        <v>44409</v>
      </c>
      <c r="B10751" s="229">
        <v>44409</v>
      </c>
      <c r="C10751" s="64" t="s">
        <v>1033</v>
      </c>
      <c r="D10751" s="230">
        <f>VLOOKUP(Pag_Inicio_Corr_mas_casos[[#This Row],[Corregimiento]],Hoja3!$A$2:$D$676,4,0)</f>
        <v>130106</v>
      </c>
      <c r="E10751" s="64">
        <v>15</v>
      </c>
    </row>
    <row r="10752" spans="1:5" x14ac:dyDescent="0.2">
      <c r="A10752" s="63">
        <v>44409</v>
      </c>
      <c r="B10752" s="229">
        <v>44409</v>
      </c>
      <c r="C10752" s="64" t="s">
        <v>1102</v>
      </c>
      <c r="D10752" s="230">
        <f>VLOOKUP(Pag_Inicio_Corr_mas_casos[[#This Row],[Corregimiento]],Hoja3!$A$2:$D$676,4,0)</f>
        <v>40201</v>
      </c>
      <c r="E10752" s="64">
        <v>15</v>
      </c>
    </row>
    <row r="10753" spans="1:5" x14ac:dyDescent="0.2">
      <c r="A10753" s="63">
        <v>44409</v>
      </c>
      <c r="B10753" s="229">
        <v>44409</v>
      </c>
      <c r="C10753" s="64" t="s">
        <v>651</v>
      </c>
      <c r="D10753" s="230">
        <f>VLOOKUP(Pag_Inicio_Corr_mas_casos[[#This Row],[Corregimiento]],Hoja3!$A$2:$D$676,4,0)</f>
        <v>80826</v>
      </c>
      <c r="E10753" s="64">
        <v>15</v>
      </c>
    </row>
    <row r="10754" spans="1:5" x14ac:dyDescent="0.2">
      <c r="A10754" s="63">
        <v>44409</v>
      </c>
      <c r="B10754" s="229">
        <v>44409</v>
      </c>
      <c r="C10754" s="64" t="s">
        <v>1253</v>
      </c>
      <c r="D10754" s="230">
        <f>VLOOKUP(Pag_Inicio_Corr_mas_casos[[#This Row],[Corregimiento]],Hoja3!$A$2:$D$676,4,0)</f>
        <v>80809</v>
      </c>
      <c r="E10754" s="64">
        <v>14</v>
      </c>
    </row>
    <row r="10755" spans="1:5" x14ac:dyDescent="0.2">
      <c r="A10755" s="63">
        <v>44409</v>
      </c>
      <c r="B10755" s="229">
        <v>44409</v>
      </c>
      <c r="C10755" s="64" t="s">
        <v>625</v>
      </c>
      <c r="D10755" s="230">
        <f>VLOOKUP(Pag_Inicio_Corr_mas_casos[[#This Row],[Corregimiento]],Hoja3!$A$2:$D$676,4,0)</f>
        <v>80822</v>
      </c>
      <c r="E10755" s="64">
        <v>14</v>
      </c>
    </row>
    <row r="10756" spans="1:5" x14ac:dyDescent="0.2">
      <c r="A10756" s="63">
        <v>44409</v>
      </c>
      <c r="B10756" s="229">
        <v>44409</v>
      </c>
      <c r="C10756" s="64" t="s">
        <v>1269</v>
      </c>
      <c r="D10756" s="230">
        <f>VLOOKUP(Pag_Inicio_Corr_mas_casos[[#This Row],[Corregimiento]],Hoja3!$A$2:$D$676,4,0)</f>
        <v>80823</v>
      </c>
      <c r="E10756" s="64">
        <v>14</v>
      </c>
    </row>
    <row r="10757" spans="1:5" x14ac:dyDescent="0.2">
      <c r="A10757" s="63">
        <v>44409</v>
      </c>
      <c r="B10757" s="229">
        <v>44409</v>
      </c>
      <c r="C10757" s="64" t="s">
        <v>1256</v>
      </c>
      <c r="D10757" s="230">
        <f>VLOOKUP(Pag_Inicio_Corr_mas_casos[[#This Row],[Corregimiento]],Hoja3!$A$2:$D$676,4,0)</f>
        <v>130102</v>
      </c>
      <c r="E10757" s="64">
        <v>14</v>
      </c>
    </row>
    <row r="10758" spans="1:5" x14ac:dyDescent="0.2">
      <c r="A10758" s="63">
        <v>44409</v>
      </c>
      <c r="B10758" s="229">
        <v>44409</v>
      </c>
      <c r="C10758" s="64" t="s">
        <v>629</v>
      </c>
      <c r="D10758" s="230">
        <f>VLOOKUP(Pag_Inicio_Corr_mas_casos[[#This Row],[Corregimiento]],Hoja3!$A$2:$D$676,4,0)</f>
        <v>130107</v>
      </c>
      <c r="E10758" s="64">
        <v>13</v>
      </c>
    </row>
    <row r="10759" spans="1:5" x14ac:dyDescent="0.2">
      <c r="A10759" s="63">
        <v>44409</v>
      </c>
      <c r="B10759" s="229">
        <v>44409</v>
      </c>
      <c r="C10759" s="64" t="s">
        <v>662</v>
      </c>
      <c r="D10759" s="230">
        <f>VLOOKUP(Pag_Inicio_Corr_mas_casos[[#This Row],[Corregimiento]],Hoja3!$A$2:$D$676,4,0)</f>
        <v>30104</v>
      </c>
      <c r="E10759" s="64">
        <v>13</v>
      </c>
    </row>
    <row r="10760" spans="1:5" x14ac:dyDescent="0.2">
      <c r="A10760" s="63">
        <v>44409</v>
      </c>
      <c r="B10760" s="229">
        <v>44409</v>
      </c>
      <c r="C10760" s="64" t="s">
        <v>637</v>
      </c>
      <c r="D10760" s="230">
        <f>VLOOKUP(Pag_Inicio_Corr_mas_casos[[#This Row],[Corregimiento]],Hoja3!$A$2:$D$676,4,0)</f>
        <v>30107</v>
      </c>
      <c r="E10760" s="64">
        <v>13</v>
      </c>
    </row>
    <row r="10761" spans="1:5" x14ac:dyDescent="0.2">
      <c r="A10761" s="63">
        <v>44409</v>
      </c>
      <c r="B10761" s="229">
        <v>44409</v>
      </c>
      <c r="C10761" s="64" t="s">
        <v>645</v>
      </c>
      <c r="D10761" s="230">
        <f>VLOOKUP(Pag_Inicio_Corr_mas_casos[[#This Row],[Corregimiento]],Hoja3!$A$2:$D$676,4,0)</f>
        <v>80820</v>
      </c>
      <c r="E10761" s="64">
        <v>12</v>
      </c>
    </row>
    <row r="10762" spans="1:5" x14ac:dyDescent="0.2">
      <c r="A10762" s="63">
        <v>44409</v>
      </c>
      <c r="B10762" s="229">
        <v>44409</v>
      </c>
      <c r="C10762" s="64" t="s">
        <v>1273</v>
      </c>
      <c r="D10762" s="230">
        <f>VLOOKUP(Pag_Inicio_Corr_mas_casos[[#This Row],[Corregimiento]],Hoja3!$A$2:$D$676,4,0)</f>
        <v>80821</v>
      </c>
      <c r="E10762" s="64">
        <v>12</v>
      </c>
    </row>
    <row r="10763" spans="1:5" x14ac:dyDescent="0.2">
      <c r="A10763" s="63">
        <v>44409</v>
      </c>
      <c r="B10763" s="229">
        <v>44409</v>
      </c>
      <c r="C10763" s="64" t="s">
        <v>1099</v>
      </c>
      <c r="D10763" s="230">
        <f>VLOOKUP(Pag_Inicio_Corr_mas_casos[[#This Row],[Corregimiento]],Hoja3!$A$2:$D$676,4,0)</f>
        <v>40601</v>
      </c>
      <c r="E10763" s="64">
        <v>12</v>
      </c>
    </row>
    <row r="10764" spans="1:5" x14ac:dyDescent="0.2">
      <c r="A10764" s="63">
        <v>44409</v>
      </c>
      <c r="B10764" s="229">
        <v>44409</v>
      </c>
      <c r="C10764" s="64" t="s">
        <v>667</v>
      </c>
      <c r="D10764" s="230">
        <f>VLOOKUP(Pag_Inicio_Corr_mas_casos[[#This Row],[Corregimiento]],Hoja3!$A$2:$D$676,4,0)</f>
        <v>80814</v>
      </c>
      <c r="E10764" s="64">
        <v>11</v>
      </c>
    </row>
    <row r="10765" spans="1:5" x14ac:dyDescent="0.2">
      <c r="A10765" s="63">
        <v>44409</v>
      </c>
      <c r="B10765" s="229">
        <v>44409</v>
      </c>
      <c r="C10765" s="64" t="s">
        <v>831</v>
      </c>
      <c r="D10765" s="230">
        <f>VLOOKUP(Pag_Inicio_Corr_mas_casos[[#This Row],[Corregimiento]],Hoja3!$A$2:$D$676,4,0)</f>
        <v>130302</v>
      </c>
      <c r="E10765" s="64">
        <v>11</v>
      </c>
    </row>
    <row r="10766" spans="1:5" x14ac:dyDescent="0.2">
      <c r="A10766" s="60">
        <v>44410</v>
      </c>
      <c r="B10766" s="225">
        <v>44410</v>
      </c>
      <c r="C10766" s="61" t="s">
        <v>628</v>
      </c>
      <c r="D10766" s="208">
        <f>VLOOKUP(Pag_Inicio_Corr_mas_casos[[#This Row],[Corregimiento]],Hoja3!$A$2:$D$676,4,0)</f>
        <v>80819</v>
      </c>
      <c r="E10766" s="61">
        <v>13</v>
      </c>
    </row>
    <row r="10767" spans="1:5" x14ac:dyDescent="0.2">
      <c r="A10767" s="60">
        <v>44410</v>
      </c>
      <c r="B10767" s="225">
        <v>44410</v>
      </c>
      <c r="C10767" s="61" t="s">
        <v>1274</v>
      </c>
      <c r="D10767" s="208">
        <f>VLOOKUP(Pag_Inicio_Corr_mas_casos[[#This Row],[Corregimiento]],Hoja3!$A$2:$D$676,4,0)</f>
        <v>20403</v>
      </c>
      <c r="E10767" s="61">
        <v>12</v>
      </c>
    </row>
    <row r="10768" spans="1:5" x14ac:dyDescent="0.2">
      <c r="A10768" s="60">
        <v>44410</v>
      </c>
      <c r="B10768" s="225">
        <v>44410</v>
      </c>
      <c r="C10768" s="61" t="s">
        <v>629</v>
      </c>
      <c r="D10768" s="208">
        <f>VLOOKUP(Pag_Inicio_Corr_mas_casos[[#This Row],[Corregimiento]],Hoja3!$A$2:$D$676,4,0)</f>
        <v>130107</v>
      </c>
      <c r="E10768" s="61">
        <v>11</v>
      </c>
    </row>
    <row r="10769" spans="1:5" x14ac:dyDescent="0.2">
      <c r="A10769" s="60">
        <v>44410</v>
      </c>
      <c r="B10769" s="225">
        <v>44410</v>
      </c>
      <c r="C10769" s="61" t="s">
        <v>1256</v>
      </c>
      <c r="D10769" s="208">
        <f>VLOOKUP(Pag_Inicio_Corr_mas_casos[[#This Row],[Corregimiento]],Hoja3!$A$2:$D$676,4,0)</f>
        <v>130102</v>
      </c>
      <c r="E10769" s="61">
        <v>9</v>
      </c>
    </row>
    <row r="10770" spans="1:5" x14ac:dyDescent="0.2">
      <c r="A10770" s="60">
        <v>44410</v>
      </c>
      <c r="B10770" s="225">
        <v>44410</v>
      </c>
      <c r="C10770" s="61" t="s">
        <v>1128</v>
      </c>
      <c r="D10770" s="208">
        <f>VLOOKUP(Pag_Inicio_Corr_mas_casos[[#This Row],[Corregimiento]],Hoja3!$A$2:$D$676,4,0)</f>
        <v>60401</v>
      </c>
      <c r="E10770" s="61">
        <v>8</v>
      </c>
    </row>
    <row r="10771" spans="1:5" x14ac:dyDescent="0.2">
      <c r="A10771" s="60">
        <v>44410</v>
      </c>
      <c r="B10771" s="225">
        <v>44410</v>
      </c>
      <c r="C10771" s="61" t="s">
        <v>651</v>
      </c>
      <c r="D10771" s="208">
        <f>VLOOKUP(Pag_Inicio_Corr_mas_casos[[#This Row],[Corregimiento]],Hoja3!$A$2:$D$676,4,0)</f>
        <v>80826</v>
      </c>
      <c r="E10771" s="61">
        <v>7</v>
      </c>
    </row>
    <row r="10772" spans="1:5" x14ac:dyDescent="0.2">
      <c r="A10772" s="60">
        <v>44410</v>
      </c>
      <c r="B10772" s="225">
        <v>44410</v>
      </c>
      <c r="C10772" s="61" t="s">
        <v>830</v>
      </c>
      <c r="D10772" s="208">
        <f>VLOOKUP(Pag_Inicio_Corr_mas_casos[[#This Row],[Corregimiento]],Hoja3!$A$2:$D$676,4,0)</f>
        <v>91001</v>
      </c>
      <c r="E10772" s="61">
        <v>7</v>
      </c>
    </row>
    <row r="10773" spans="1:5" x14ac:dyDescent="0.2">
      <c r="A10773" s="60">
        <v>44410</v>
      </c>
      <c r="B10773" s="225">
        <v>44410</v>
      </c>
      <c r="C10773" s="61" t="s">
        <v>1072</v>
      </c>
      <c r="D10773" s="208">
        <f>VLOOKUP(Pag_Inicio_Corr_mas_casos[[#This Row],[Corregimiento]],Hoja3!$A$2:$D$676,4,0)</f>
        <v>130101</v>
      </c>
      <c r="E10773" s="61">
        <v>7</v>
      </c>
    </row>
    <row r="10774" spans="1:5" x14ac:dyDescent="0.2">
      <c r="A10774" s="60">
        <v>44410</v>
      </c>
      <c r="B10774" s="225">
        <v>44410</v>
      </c>
      <c r="C10774" s="61" t="s">
        <v>816</v>
      </c>
      <c r="D10774" s="208">
        <f>VLOOKUP(Pag_Inicio_Corr_mas_casos[[#This Row],[Corregimiento]],Hoja3!$A$2:$D$676,4,0)</f>
        <v>60202</v>
      </c>
      <c r="E10774" s="61">
        <v>7</v>
      </c>
    </row>
    <row r="10775" spans="1:5" x14ac:dyDescent="0.2">
      <c r="A10775" s="60">
        <v>44410</v>
      </c>
      <c r="B10775" s="225">
        <v>44410</v>
      </c>
      <c r="C10775" s="61" t="s">
        <v>797</v>
      </c>
      <c r="D10775" s="208">
        <f>VLOOKUP(Pag_Inicio_Corr_mas_casos[[#This Row],[Corregimiento]],Hoja3!$A$2:$D$676,4,0)</f>
        <v>70408</v>
      </c>
      <c r="E10775" s="61">
        <v>7</v>
      </c>
    </row>
    <row r="10776" spans="1:5" x14ac:dyDescent="0.2">
      <c r="A10776" s="60">
        <v>44410</v>
      </c>
      <c r="B10776" s="225">
        <v>44410</v>
      </c>
      <c r="C10776" s="61" t="s">
        <v>660</v>
      </c>
      <c r="D10776" s="208">
        <f>VLOOKUP(Pag_Inicio_Corr_mas_casos[[#This Row],[Corregimiento]],Hoja3!$A$2:$D$676,4,0)</f>
        <v>81003</v>
      </c>
      <c r="E10776" s="61">
        <v>6</v>
      </c>
    </row>
    <row r="10777" spans="1:5" x14ac:dyDescent="0.2">
      <c r="A10777" s="60">
        <v>44410</v>
      </c>
      <c r="B10777" s="225">
        <v>44410</v>
      </c>
      <c r="C10777" s="61" t="s">
        <v>1269</v>
      </c>
      <c r="D10777" s="208">
        <f>VLOOKUP(Pag_Inicio_Corr_mas_casos[[#This Row],[Corregimiento]],Hoja3!$A$2:$D$676,4,0)</f>
        <v>80823</v>
      </c>
      <c r="E10777" s="61">
        <v>6</v>
      </c>
    </row>
    <row r="10778" spans="1:5" x14ac:dyDescent="0.2">
      <c r="A10778" s="60">
        <v>44410</v>
      </c>
      <c r="B10778" s="225">
        <v>44410</v>
      </c>
      <c r="C10778" s="61" t="s">
        <v>1275</v>
      </c>
      <c r="D10778" s="208">
        <f>VLOOKUP(Pag_Inicio_Corr_mas_casos[[#This Row],[Corregimiento]],Hoja3!$A$2:$D$676,4,0)</f>
        <v>130408</v>
      </c>
      <c r="E10778" s="61">
        <v>6</v>
      </c>
    </row>
    <row r="10779" spans="1:5" x14ac:dyDescent="0.2">
      <c r="A10779" s="60">
        <v>44410</v>
      </c>
      <c r="B10779" s="225">
        <v>44410</v>
      </c>
      <c r="C10779" s="61" t="s">
        <v>753</v>
      </c>
      <c r="D10779" s="208">
        <f>VLOOKUP(Pag_Inicio_Corr_mas_casos[[#This Row],[Corregimiento]],Hoja3!$A$2:$D$676,4,0)</f>
        <v>40502</v>
      </c>
      <c r="E10779" s="61">
        <v>6</v>
      </c>
    </row>
    <row r="10780" spans="1:5" x14ac:dyDescent="0.2">
      <c r="A10780" s="60">
        <v>44410</v>
      </c>
      <c r="B10780" s="225">
        <v>44410</v>
      </c>
      <c r="C10780" s="61" t="s">
        <v>1276</v>
      </c>
      <c r="D10780" s="208">
        <f>VLOOKUP(Pag_Inicio_Corr_mas_casos[[#This Row],[Corregimiento]],Hoja3!$A$2:$D$676,4,0)</f>
        <v>20401</v>
      </c>
      <c r="E10780" s="61">
        <v>6</v>
      </c>
    </row>
    <row r="10781" spans="1:5" x14ac:dyDescent="0.2">
      <c r="A10781" s="60">
        <v>44410</v>
      </c>
      <c r="B10781" s="225">
        <v>44410</v>
      </c>
      <c r="C10781" s="61" t="s">
        <v>632</v>
      </c>
      <c r="D10781" s="208">
        <f>VLOOKUP(Pag_Inicio_Corr_mas_casos[[#This Row],[Corregimiento]],Hoja3!$A$2:$D$676,4,0)</f>
        <v>130702</v>
      </c>
      <c r="E10781" s="61">
        <v>5</v>
      </c>
    </row>
    <row r="10782" spans="1:5" x14ac:dyDescent="0.2">
      <c r="A10782" s="60">
        <v>44410</v>
      </c>
      <c r="B10782" s="225">
        <v>44410</v>
      </c>
      <c r="C10782" s="61" t="s">
        <v>1277</v>
      </c>
      <c r="D10782" s="208">
        <f>VLOOKUP(Pag_Inicio_Corr_mas_casos[[#This Row],[Corregimiento]],Hoja3!$A$2:$D$676,4,0)</f>
        <v>130907</v>
      </c>
      <c r="E10782" s="61">
        <v>5</v>
      </c>
    </row>
    <row r="10783" spans="1:5" x14ac:dyDescent="0.2">
      <c r="A10783" s="60">
        <v>44410</v>
      </c>
      <c r="B10783" s="225">
        <v>44410</v>
      </c>
      <c r="C10783" s="61" t="s">
        <v>710</v>
      </c>
      <c r="D10783" s="208">
        <f>VLOOKUP(Pag_Inicio_Corr_mas_casos[[#This Row],[Corregimiento]],Hoja3!$A$2:$D$676,4,0)</f>
        <v>81009</v>
      </c>
      <c r="E10783" s="61">
        <v>5</v>
      </c>
    </row>
    <row r="10784" spans="1:5" x14ac:dyDescent="0.2">
      <c r="A10784" s="60">
        <v>44410</v>
      </c>
      <c r="B10784" s="225">
        <v>44410</v>
      </c>
      <c r="C10784" s="61" t="s">
        <v>1090</v>
      </c>
      <c r="D10784" s="208">
        <f>VLOOKUP(Pag_Inicio_Corr_mas_casos[[#This Row],[Corregimiento]],Hoja3!$A$2:$D$676,4,0)</f>
        <v>20601</v>
      </c>
      <c r="E10784" s="61">
        <v>4</v>
      </c>
    </row>
    <row r="10785" spans="1:5" x14ac:dyDescent="0.2">
      <c r="A10785" s="60">
        <v>44410</v>
      </c>
      <c r="B10785" s="225">
        <v>44410</v>
      </c>
      <c r="C10785" s="61" t="s">
        <v>624</v>
      </c>
      <c r="D10785" s="208">
        <f>VLOOKUP(Pag_Inicio_Corr_mas_casos[[#This Row],[Corregimiento]],Hoja3!$A$2:$D$676,4,0)</f>
        <v>80817</v>
      </c>
      <c r="E10785" s="61">
        <v>4</v>
      </c>
    </row>
    <row r="10786" spans="1:5" x14ac:dyDescent="0.2">
      <c r="A10786" s="106">
        <v>44411</v>
      </c>
      <c r="B10786" s="223">
        <v>44411</v>
      </c>
      <c r="C10786" s="107" t="s">
        <v>617</v>
      </c>
      <c r="D10786" s="206">
        <f>VLOOKUP(Pag_Inicio_Corr_mas_casos[[#This Row],[Corregimiento]],Hoja3!$A$2:$D$676,4,0)</f>
        <v>130106</v>
      </c>
      <c r="E10786" s="107">
        <v>24</v>
      </c>
    </row>
    <row r="10787" spans="1:5" x14ac:dyDescent="0.2">
      <c r="A10787" s="106">
        <v>44411</v>
      </c>
      <c r="B10787" s="223">
        <v>44411</v>
      </c>
      <c r="C10787" s="107" t="s">
        <v>624</v>
      </c>
      <c r="D10787" s="206">
        <f>VLOOKUP(Pag_Inicio_Corr_mas_casos[[#This Row],[Corregimiento]],Hoja3!$A$2:$D$676,4,0)</f>
        <v>80817</v>
      </c>
      <c r="E10787" s="107">
        <v>23</v>
      </c>
    </row>
    <row r="10788" spans="1:5" x14ac:dyDescent="0.2">
      <c r="A10788" s="106">
        <v>44411</v>
      </c>
      <c r="B10788" s="223">
        <v>44411</v>
      </c>
      <c r="C10788" s="107" t="s">
        <v>635</v>
      </c>
      <c r="D10788" s="206">
        <f>VLOOKUP(Pag_Inicio_Corr_mas_casos[[#This Row],[Corregimiento]],Hoja3!$A$2:$D$676,4,0)</f>
        <v>130108</v>
      </c>
      <c r="E10788" s="107">
        <v>23</v>
      </c>
    </row>
    <row r="10789" spans="1:5" x14ac:dyDescent="0.2">
      <c r="A10789" s="106">
        <v>44411</v>
      </c>
      <c r="B10789" s="223">
        <v>44411</v>
      </c>
      <c r="C10789" s="107" t="s">
        <v>650</v>
      </c>
      <c r="D10789" s="206">
        <f>VLOOKUP(Pag_Inicio_Corr_mas_casos[[#This Row],[Corregimiento]],Hoja3!$A$2:$D$676,4,0)</f>
        <v>130708</v>
      </c>
      <c r="E10789" s="107">
        <v>21</v>
      </c>
    </row>
    <row r="10790" spans="1:5" x14ac:dyDescent="0.2">
      <c r="A10790" s="106">
        <v>44411</v>
      </c>
      <c r="B10790" s="223">
        <v>44411</v>
      </c>
      <c r="C10790" s="107" t="s">
        <v>1269</v>
      </c>
      <c r="D10790" s="206">
        <f>VLOOKUP(Pag_Inicio_Corr_mas_casos[[#This Row],[Corregimiento]],Hoja3!$A$2:$D$676,4,0)</f>
        <v>80823</v>
      </c>
      <c r="E10790" s="107">
        <v>19</v>
      </c>
    </row>
    <row r="10791" spans="1:5" x14ac:dyDescent="0.2">
      <c r="A10791" s="106">
        <v>44411</v>
      </c>
      <c r="B10791" s="223">
        <v>44411</v>
      </c>
      <c r="C10791" s="107" t="s">
        <v>631</v>
      </c>
      <c r="D10791" s="206">
        <f>VLOOKUP(Pag_Inicio_Corr_mas_casos[[#This Row],[Corregimiento]],Hoja3!$A$2:$D$676,4,0)</f>
        <v>80812</v>
      </c>
      <c r="E10791" s="107">
        <v>17</v>
      </c>
    </row>
    <row r="10792" spans="1:5" x14ac:dyDescent="0.2">
      <c r="A10792" s="106">
        <v>44411</v>
      </c>
      <c r="B10792" s="223">
        <v>44411</v>
      </c>
      <c r="C10792" s="107" t="s">
        <v>1072</v>
      </c>
      <c r="D10792" s="206">
        <f>VLOOKUP(Pag_Inicio_Corr_mas_casos[[#This Row],[Corregimiento]],Hoja3!$A$2:$D$676,4,0)</f>
        <v>130101</v>
      </c>
      <c r="E10792" s="107">
        <v>16</v>
      </c>
    </row>
    <row r="10793" spans="1:5" x14ac:dyDescent="0.2">
      <c r="A10793" s="106">
        <v>44411</v>
      </c>
      <c r="B10793" s="223">
        <v>44411</v>
      </c>
      <c r="C10793" s="107" t="s">
        <v>1256</v>
      </c>
      <c r="D10793" s="206">
        <f>VLOOKUP(Pag_Inicio_Corr_mas_casos[[#This Row],[Corregimiento]],Hoja3!$A$2:$D$676,4,0)</f>
        <v>130102</v>
      </c>
      <c r="E10793" s="107">
        <v>15</v>
      </c>
    </row>
    <row r="10794" spans="1:5" x14ac:dyDescent="0.2">
      <c r="A10794" s="106">
        <v>44411</v>
      </c>
      <c r="B10794" s="223">
        <v>44411</v>
      </c>
      <c r="C10794" s="107" t="s">
        <v>656</v>
      </c>
      <c r="D10794" s="206">
        <f>VLOOKUP(Pag_Inicio_Corr_mas_casos[[#This Row],[Corregimiento]],Hoja3!$A$2:$D$676,4,0)</f>
        <v>80809</v>
      </c>
      <c r="E10794" s="107">
        <v>15</v>
      </c>
    </row>
    <row r="10795" spans="1:5" x14ac:dyDescent="0.2">
      <c r="A10795" s="106">
        <v>44411</v>
      </c>
      <c r="B10795" s="223">
        <v>44411</v>
      </c>
      <c r="C10795" s="107" t="s">
        <v>625</v>
      </c>
      <c r="D10795" s="206">
        <f>VLOOKUP(Pag_Inicio_Corr_mas_casos[[#This Row],[Corregimiento]],Hoja3!$A$2:$D$676,4,0)</f>
        <v>80822</v>
      </c>
      <c r="E10795" s="107">
        <v>14</v>
      </c>
    </row>
    <row r="10796" spans="1:5" x14ac:dyDescent="0.2">
      <c r="A10796" s="106">
        <v>44411</v>
      </c>
      <c r="B10796" s="223">
        <v>44411</v>
      </c>
      <c r="C10796" s="107" t="s">
        <v>632</v>
      </c>
      <c r="D10796" s="206">
        <f>VLOOKUP(Pag_Inicio_Corr_mas_casos[[#This Row],[Corregimiento]],Hoja3!$A$2:$D$676,4,0)</f>
        <v>130702</v>
      </c>
      <c r="E10796" s="107">
        <v>14</v>
      </c>
    </row>
    <row r="10797" spans="1:5" x14ac:dyDescent="0.2">
      <c r="A10797" s="106">
        <v>44411</v>
      </c>
      <c r="B10797" s="223">
        <v>44411</v>
      </c>
      <c r="C10797" s="107" t="s">
        <v>623</v>
      </c>
      <c r="D10797" s="206">
        <f>VLOOKUP(Pag_Inicio_Corr_mas_casos[[#This Row],[Corregimiento]],Hoja3!$A$2:$D$676,4,0)</f>
        <v>80816</v>
      </c>
      <c r="E10797" s="107">
        <v>14</v>
      </c>
    </row>
    <row r="10798" spans="1:5" x14ac:dyDescent="0.2">
      <c r="A10798" s="106">
        <v>44411</v>
      </c>
      <c r="B10798" s="223">
        <v>44411</v>
      </c>
      <c r="C10798" s="107" t="s">
        <v>646</v>
      </c>
      <c r="D10798" s="206">
        <f>VLOOKUP(Pag_Inicio_Corr_mas_casos[[#This Row],[Corregimiento]],Hoja3!$A$2:$D$676,4,0)</f>
        <v>80815</v>
      </c>
      <c r="E10798" s="107">
        <v>14</v>
      </c>
    </row>
    <row r="10799" spans="1:5" x14ac:dyDescent="0.2">
      <c r="A10799" s="106">
        <v>44411</v>
      </c>
      <c r="B10799" s="223">
        <v>44411</v>
      </c>
      <c r="C10799" s="107" t="s">
        <v>830</v>
      </c>
      <c r="D10799" s="206">
        <f>VLOOKUP(Pag_Inicio_Corr_mas_casos[[#This Row],[Corregimiento]],Hoja3!$A$2:$D$676,4,0)</f>
        <v>91001</v>
      </c>
      <c r="E10799" s="107">
        <v>14</v>
      </c>
    </row>
    <row r="10800" spans="1:5" x14ac:dyDescent="0.2">
      <c r="A10800" s="106">
        <v>44411</v>
      </c>
      <c r="B10800" s="223">
        <v>44411</v>
      </c>
      <c r="C10800" s="107" t="s">
        <v>651</v>
      </c>
      <c r="D10800" s="206">
        <f>VLOOKUP(Pag_Inicio_Corr_mas_casos[[#This Row],[Corregimiento]],Hoja3!$A$2:$D$676,4,0)</f>
        <v>80826</v>
      </c>
      <c r="E10800" s="107">
        <v>14</v>
      </c>
    </row>
    <row r="10801" spans="1:5" x14ac:dyDescent="0.2">
      <c r="A10801" s="106">
        <v>44411</v>
      </c>
      <c r="B10801" s="223">
        <v>44411</v>
      </c>
      <c r="C10801" s="107" t="s">
        <v>1099</v>
      </c>
      <c r="D10801" s="206">
        <f>VLOOKUP(Pag_Inicio_Corr_mas_casos[[#This Row],[Corregimiento]],Hoja3!$A$2:$D$676,4,0)</f>
        <v>40601</v>
      </c>
      <c r="E10801" s="107">
        <v>13</v>
      </c>
    </row>
    <row r="10802" spans="1:5" x14ac:dyDescent="0.2">
      <c r="A10802" s="106">
        <v>44411</v>
      </c>
      <c r="B10802" s="223">
        <v>44411</v>
      </c>
      <c r="C10802" s="107" t="s">
        <v>710</v>
      </c>
      <c r="D10802" s="206">
        <f>VLOOKUP(Pag_Inicio_Corr_mas_casos[[#This Row],[Corregimiento]],Hoja3!$A$2:$D$676,4,0)</f>
        <v>81009</v>
      </c>
      <c r="E10802" s="107">
        <v>13</v>
      </c>
    </row>
    <row r="10803" spans="1:5" x14ac:dyDescent="0.2">
      <c r="A10803" s="106">
        <v>44411</v>
      </c>
      <c r="B10803" s="223">
        <v>44411</v>
      </c>
      <c r="C10803" s="107" t="s">
        <v>666</v>
      </c>
      <c r="D10803" s="206">
        <f>VLOOKUP(Pag_Inicio_Corr_mas_casos[[#This Row],[Corregimiento]],Hoja3!$A$2:$D$676,4,0)</f>
        <v>80807</v>
      </c>
      <c r="E10803" s="107">
        <v>12</v>
      </c>
    </row>
    <row r="10804" spans="1:5" x14ac:dyDescent="0.2">
      <c r="A10804" s="106">
        <v>44411</v>
      </c>
      <c r="B10804" s="223">
        <v>44411</v>
      </c>
      <c r="C10804" s="107" t="s">
        <v>660</v>
      </c>
      <c r="D10804" s="108">
        <f>VLOOKUP(Pag_Inicio_Corr_mas_casos[[#This Row],[Corregimiento]],Hoja3!$A$2:$D$676,4,0)</f>
        <v>81003</v>
      </c>
      <c r="E10804" s="107">
        <v>12</v>
      </c>
    </row>
    <row r="10805" spans="1:5" x14ac:dyDescent="0.2">
      <c r="A10805" s="106">
        <v>44411</v>
      </c>
      <c r="B10805" s="223">
        <v>44411</v>
      </c>
      <c r="C10805" s="107" t="s">
        <v>628</v>
      </c>
      <c r="D10805" s="206">
        <f>VLOOKUP(Pag_Inicio_Corr_mas_casos[[#This Row],[Corregimiento]],Hoja3!$A$2:$D$676,4,0)</f>
        <v>80819</v>
      </c>
      <c r="E10805" s="107">
        <v>11</v>
      </c>
    </row>
    <row r="10806" spans="1:5" x14ac:dyDescent="0.2">
      <c r="A10806" s="54">
        <v>44412</v>
      </c>
      <c r="B10806" s="231">
        <v>44412</v>
      </c>
      <c r="C10806" s="55" t="s">
        <v>709</v>
      </c>
      <c r="D10806" s="232">
        <f>VLOOKUP(Pag_Inicio_Corr_mas_casos[[#This Row],[Corregimiento]],Hoja3!$A$2:$D$676,4,0)</f>
        <v>80821</v>
      </c>
      <c r="E10806" s="55">
        <v>33</v>
      </c>
    </row>
    <row r="10807" spans="1:5" x14ac:dyDescent="0.2">
      <c r="A10807" s="54">
        <v>44412</v>
      </c>
      <c r="B10807" s="231">
        <v>44412</v>
      </c>
      <c r="C10807" s="55" t="s">
        <v>1278</v>
      </c>
      <c r="D10807" s="232">
        <f>VLOOKUP(Pag_Inicio_Corr_mas_casos[[#This Row],[Corregimiento]],Hoja3!$A$2:$D$676,4,0)</f>
        <v>130101</v>
      </c>
      <c r="E10807" s="55">
        <v>28</v>
      </c>
    </row>
    <row r="10808" spans="1:5" x14ac:dyDescent="0.2">
      <c r="A10808" s="54">
        <v>44412</v>
      </c>
      <c r="B10808" s="231">
        <v>44412</v>
      </c>
      <c r="C10808" s="55" t="s">
        <v>631</v>
      </c>
      <c r="D10808" s="232">
        <f>VLOOKUP(Pag_Inicio_Corr_mas_casos[[#This Row],[Corregimiento]],Hoja3!$A$2:$D$676,4,0)</f>
        <v>80812</v>
      </c>
      <c r="E10808" s="55">
        <v>26</v>
      </c>
    </row>
    <row r="10809" spans="1:5" x14ac:dyDescent="0.2">
      <c r="A10809" s="54">
        <v>44412</v>
      </c>
      <c r="B10809" s="231">
        <v>44412</v>
      </c>
      <c r="C10809" s="55" t="s">
        <v>628</v>
      </c>
      <c r="D10809" s="232">
        <f>VLOOKUP(Pag_Inicio_Corr_mas_casos[[#This Row],[Corregimiento]],Hoja3!$A$2:$D$676,4,0)</f>
        <v>80819</v>
      </c>
      <c r="E10809" s="55">
        <v>25</v>
      </c>
    </row>
    <row r="10810" spans="1:5" x14ac:dyDescent="0.2">
      <c r="A10810" s="54">
        <v>44412</v>
      </c>
      <c r="B10810" s="231">
        <v>44412</v>
      </c>
      <c r="C10810" s="55" t="s">
        <v>624</v>
      </c>
      <c r="D10810" s="232">
        <f>VLOOKUP(Pag_Inicio_Corr_mas_casos[[#This Row],[Corregimiento]],Hoja3!$A$2:$D$676,4,0)</f>
        <v>80817</v>
      </c>
      <c r="E10810" s="55">
        <v>23</v>
      </c>
    </row>
    <row r="10811" spans="1:5" x14ac:dyDescent="0.2">
      <c r="A10811" s="54">
        <v>44412</v>
      </c>
      <c r="B10811" s="231">
        <v>44412</v>
      </c>
      <c r="C10811" s="55" t="s">
        <v>710</v>
      </c>
      <c r="D10811" s="232">
        <f>VLOOKUP(Pag_Inicio_Corr_mas_casos[[#This Row],[Corregimiento]],Hoja3!$A$2:$D$676,4,0)</f>
        <v>81009</v>
      </c>
      <c r="E10811" s="55">
        <v>22</v>
      </c>
    </row>
    <row r="10812" spans="1:5" x14ac:dyDescent="0.2">
      <c r="A10812" s="54">
        <v>44412</v>
      </c>
      <c r="B10812" s="231">
        <v>44412</v>
      </c>
      <c r="C10812" s="55" t="s">
        <v>1090</v>
      </c>
      <c r="D10812" s="232">
        <f>VLOOKUP(Pag_Inicio_Corr_mas_casos[[#This Row],[Corregimiento]],Hoja3!$A$2:$D$676,4,0)</f>
        <v>20601</v>
      </c>
      <c r="E10812" s="55">
        <v>21</v>
      </c>
    </row>
    <row r="10813" spans="1:5" x14ac:dyDescent="0.2">
      <c r="A10813" s="54">
        <v>44412</v>
      </c>
      <c r="B10813" s="231">
        <v>44412</v>
      </c>
      <c r="C10813" s="55" t="s">
        <v>1253</v>
      </c>
      <c r="D10813" s="232">
        <f>VLOOKUP(Pag_Inicio_Corr_mas_casos[[#This Row],[Corregimiento]],Hoja3!$A$2:$D$676,4,0)</f>
        <v>80809</v>
      </c>
      <c r="E10813" s="55">
        <v>21</v>
      </c>
    </row>
    <row r="10814" spans="1:5" x14ac:dyDescent="0.2">
      <c r="A10814" s="54">
        <v>44412</v>
      </c>
      <c r="B10814" s="231">
        <v>44412</v>
      </c>
      <c r="C10814" s="55" t="s">
        <v>1102</v>
      </c>
      <c r="D10814" s="232">
        <f>VLOOKUP(Pag_Inicio_Corr_mas_casos[[#This Row],[Corregimiento]],Hoja3!$A$2:$D$676,4,0)</f>
        <v>40201</v>
      </c>
      <c r="E10814" s="55">
        <v>20</v>
      </c>
    </row>
    <row r="10815" spans="1:5" x14ac:dyDescent="0.2">
      <c r="A10815" s="54">
        <v>44412</v>
      </c>
      <c r="B10815" s="231">
        <v>44412</v>
      </c>
      <c r="C10815" s="55" t="s">
        <v>1115</v>
      </c>
      <c r="D10815" s="232">
        <f>VLOOKUP(Pag_Inicio_Corr_mas_casos[[#This Row],[Corregimiento]],Hoja3!$A$2:$D$676,4,0)</f>
        <v>130102</v>
      </c>
      <c r="E10815" s="55">
        <v>20</v>
      </c>
    </row>
    <row r="10816" spans="1:5" x14ac:dyDescent="0.2">
      <c r="A10816" s="54">
        <v>44412</v>
      </c>
      <c r="B10816" s="231">
        <v>44412</v>
      </c>
      <c r="C10816" s="55" t="s">
        <v>1279</v>
      </c>
      <c r="D10816" s="232">
        <f>VLOOKUP(Pag_Inicio_Corr_mas_casos[[#This Row],[Corregimiento]],Hoja3!$A$2:$D$676,4,0)</f>
        <v>130702</v>
      </c>
      <c r="E10816" s="55">
        <v>18</v>
      </c>
    </row>
    <row r="10817" spans="1:5" x14ac:dyDescent="0.2">
      <c r="A10817" s="54">
        <v>44412</v>
      </c>
      <c r="B10817" s="231">
        <v>44412</v>
      </c>
      <c r="C10817" s="55" t="s">
        <v>1269</v>
      </c>
      <c r="D10817" s="232">
        <f>VLOOKUP(Pag_Inicio_Corr_mas_casos[[#This Row],[Corregimiento]],Hoja3!$A$2:$D$676,4,0)</f>
        <v>80823</v>
      </c>
      <c r="E10817" s="55">
        <v>18</v>
      </c>
    </row>
    <row r="10818" spans="1:5" x14ac:dyDescent="0.2">
      <c r="A10818" s="54">
        <v>44412</v>
      </c>
      <c r="B10818" s="231">
        <v>44412</v>
      </c>
      <c r="C10818" s="55" t="s">
        <v>641</v>
      </c>
      <c r="D10818" s="232">
        <f>VLOOKUP(Pag_Inicio_Corr_mas_casos[[#This Row],[Corregimiento]],Hoja3!$A$2:$D$676,4,0)</f>
        <v>80813</v>
      </c>
      <c r="E10818" s="55">
        <v>18</v>
      </c>
    </row>
    <row r="10819" spans="1:5" x14ac:dyDescent="0.2">
      <c r="A10819" s="54">
        <v>44412</v>
      </c>
      <c r="B10819" s="231">
        <v>44412</v>
      </c>
      <c r="C10819" s="55" t="s">
        <v>753</v>
      </c>
      <c r="D10819" s="232">
        <f>VLOOKUP(Pag_Inicio_Corr_mas_casos[[#This Row],[Corregimiento]],Hoja3!$A$2:$D$676,4,0)</f>
        <v>40502</v>
      </c>
      <c r="E10819" s="55">
        <v>17</v>
      </c>
    </row>
    <row r="10820" spans="1:5" x14ac:dyDescent="0.2">
      <c r="A10820" s="54">
        <v>44412</v>
      </c>
      <c r="B10820" s="231">
        <v>44412</v>
      </c>
      <c r="C10820" s="55" t="s">
        <v>660</v>
      </c>
      <c r="D10820" s="232">
        <f>VLOOKUP(Pag_Inicio_Corr_mas_casos[[#This Row],[Corregimiento]],Hoja3!$A$2:$D$676,4,0)</f>
        <v>81003</v>
      </c>
      <c r="E10820" s="55">
        <v>17</v>
      </c>
    </row>
    <row r="10821" spans="1:5" x14ac:dyDescent="0.2">
      <c r="A10821" s="54">
        <v>44412</v>
      </c>
      <c r="B10821" s="231">
        <v>44412</v>
      </c>
      <c r="C10821" s="55" t="s">
        <v>634</v>
      </c>
      <c r="D10821" s="232">
        <f>VLOOKUP(Pag_Inicio_Corr_mas_casos[[#This Row],[Corregimiento]],Hoja3!$A$2:$D$676,4,0)</f>
        <v>80806</v>
      </c>
      <c r="E10821" s="55">
        <v>16</v>
      </c>
    </row>
    <row r="10822" spans="1:5" x14ac:dyDescent="0.2">
      <c r="A10822" s="54">
        <v>44412</v>
      </c>
      <c r="B10822" s="231">
        <v>44412</v>
      </c>
      <c r="C10822" s="55" t="s">
        <v>1099</v>
      </c>
      <c r="D10822" s="232">
        <f>VLOOKUP(Pag_Inicio_Corr_mas_casos[[#This Row],[Corregimiento]],Hoja3!$A$2:$D$676,4,0)</f>
        <v>40601</v>
      </c>
      <c r="E10822" s="55">
        <v>15</v>
      </c>
    </row>
    <row r="10823" spans="1:5" x14ac:dyDescent="0.2">
      <c r="A10823" s="54">
        <v>44412</v>
      </c>
      <c r="B10823" s="231">
        <v>44412</v>
      </c>
      <c r="C10823" s="55" t="s">
        <v>646</v>
      </c>
      <c r="D10823" s="232">
        <f>VLOOKUP(Pag_Inicio_Corr_mas_casos[[#This Row],[Corregimiento]],Hoja3!$A$2:$D$676,4,0)</f>
        <v>80815</v>
      </c>
      <c r="E10823" s="55">
        <v>15</v>
      </c>
    </row>
    <row r="10824" spans="1:5" x14ac:dyDescent="0.2">
      <c r="A10824" s="54">
        <v>44412</v>
      </c>
      <c r="B10824" s="231">
        <v>44412</v>
      </c>
      <c r="C10824" s="55" t="s">
        <v>625</v>
      </c>
      <c r="D10824" s="232">
        <f>VLOOKUP(Pag_Inicio_Corr_mas_casos[[#This Row],[Corregimiento]],Hoja3!$A$2:$D$676,4,0)</f>
        <v>80822</v>
      </c>
      <c r="E10824" s="55">
        <v>15</v>
      </c>
    </row>
    <row r="10825" spans="1:5" x14ac:dyDescent="0.2">
      <c r="A10825" s="54">
        <v>44412</v>
      </c>
      <c r="B10825" s="231">
        <v>44412</v>
      </c>
      <c r="C10825" s="55" t="s">
        <v>1033</v>
      </c>
      <c r="D10825" s="232">
        <f>VLOOKUP(Pag_Inicio_Corr_mas_casos[[#This Row],[Corregimiento]],Hoja3!$A$2:$D$676,4,0)</f>
        <v>130106</v>
      </c>
      <c r="E10825" s="55">
        <v>15</v>
      </c>
    </row>
    <row r="10826" spans="1:5" x14ac:dyDescent="0.2">
      <c r="A10826" s="106">
        <v>44413</v>
      </c>
      <c r="B10826" s="223">
        <v>44413</v>
      </c>
      <c r="C10826" s="107" t="s">
        <v>709</v>
      </c>
      <c r="D10826" s="206">
        <f>VLOOKUP(Pag_Inicio_Corr_mas_casos[[#This Row],[Corregimiento]],Hoja3!$A$2:$D$676,4,0)</f>
        <v>80821</v>
      </c>
      <c r="E10826" s="107">
        <v>19</v>
      </c>
    </row>
    <row r="10827" spans="1:5" x14ac:dyDescent="0.2">
      <c r="A10827" s="106">
        <v>44413</v>
      </c>
      <c r="B10827" s="223">
        <v>44413</v>
      </c>
      <c r="C10827" s="107" t="s">
        <v>1090</v>
      </c>
      <c r="D10827" s="206">
        <f>VLOOKUP(Pag_Inicio_Corr_mas_casos[[#This Row],[Corregimiento]],Hoja3!$A$2:$D$676,4,0)</f>
        <v>20601</v>
      </c>
      <c r="E10827" s="107">
        <v>18</v>
      </c>
    </row>
    <row r="10828" spans="1:5" x14ac:dyDescent="0.2">
      <c r="A10828" s="106">
        <v>44413</v>
      </c>
      <c r="B10828" s="223">
        <v>44413</v>
      </c>
      <c r="C10828" s="107" t="s">
        <v>624</v>
      </c>
      <c r="D10828" s="206">
        <f>VLOOKUP(Pag_Inicio_Corr_mas_casos[[#This Row],[Corregimiento]],Hoja3!$A$2:$D$676,4,0)</f>
        <v>80817</v>
      </c>
      <c r="E10828" s="107">
        <v>18</v>
      </c>
    </row>
    <row r="10829" spans="1:5" x14ac:dyDescent="0.2">
      <c r="A10829" s="106">
        <v>44413</v>
      </c>
      <c r="B10829" s="223">
        <v>44413</v>
      </c>
      <c r="C10829" s="107" t="s">
        <v>631</v>
      </c>
      <c r="D10829" s="206">
        <f>VLOOKUP(Pag_Inicio_Corr_mas_casos[[#This Row],[Corregimiento]],Hoja3!$A$2:$D$676,4,0)</f>
        <v>80812</v>
      </c>
      <c r="E10829" s="107">
        <v>18</v>
      </c>
    </row>
    <row r="10830" spans="1:5" x14ac:dyDescent="0.2">
      <c r="A10830" s="106">
        <v>44413</v>
      </c>
      <c r="B10830" s="223">
        <v>44413</v>
      </c>
      <c r="C10830" s="107" t="s">
        <v>1269</v>
      </c>
      <c r="D10830" s="206">
        <f>VLOOKUP(Pag_Inicio_Corr_mas_casos[[#This Row],[Corregimiento]],Hoja3!$A$2:$D$676,4,0)</f>
        <v>80823</v>
      </c>
      <c r="E10830" s="107">
        <v>18</v>
      </c>
    </row>
    <row r="10831" spans="1:5" x14ac:dyDescent="0.2">
      <c r="A10831" s="106">
        <v>44413</v>
      </c>
      <c r="B10831" s="223">
        <v>44413</v>
      </c>
      <c r="C10831" s="107" t="s">
        <v>656</v>
      </c>
      <c r="D10831" s="206">
        <f>VLOOKUP(Pag_Inicio_Corr_mas_casos[[#This Row],[Corregimiento]],Hoja3!$A$2:$D$676,4,0)</f>
        <v>80809</v>
      </c>
      <c r="E10831" s="107">
        <v>17</v>
      </c>
    </row>
    <row r="10832" spans="1:5" x14ac:dyDescent="0.2">
      <c r="A10832" s="106">
        <v>44413</v>
      </c>
      <c r="B10832" s="223">
        <v>44413</v>
      </c>
      <c r="C10832" s="107" t="s">
        <v>830</v>
      </c>
      <c r="D10832" s="206">
        <f>VLOOKUP(Pag_Inicio_Corr_mas_casos[[#This Row],[Corregimiento]],Hoja3!$A$2:$D$676,4,0)</f>
        <v>91001</v>
      </c>
      <c r="E10832" s="107">
        <v>16</v>
      </c>
    </row>
    <row r="10833" spans="1:5" x14ac:dyDescent="0.2">
      <c r="A10833" s="106">
        <v>44413</v>
      </c>
      <c r="B10833" s="223">
        <v>44413</v>
      </c>
      <c r="C10833" s="107" t="s">
        <v>645</v>
      </c>
      <c r="D10833" s="206">
        <f>VLOOKUP(Pag_Inicio_Corr_mas_casos[[#This Row],[Corregimiento]],Hoja3!$A$2:$D$676,4,0)</f>
        <v>80820</v>
      </c>
      <c r="E10833" s="107">
        <v>16</v>
      </c>
    </row>
    <row r="10834" spans="1:5" x14ac:dyDescent="0.2">
      <c r="A10834" s="106">
        <v>44413</v>
      </c>
      <c r="B10834" s="223">
        <v>44413</v>
      </c>
      <c r="C10834" s="107" t="s">
        <v>646</v>
      </c>
      <c r="D10834" s="206">
        <f>VLOOKUP(Pag_Inicio_Corr_mas_casos[[#This Row],[Corregimiento]],Hoja3!$A$2:$D$676,4,0)</f>
        <v>80815</v>
      </c>
      <c r="E10834" s="107">
        <v>16</v>
      </c>
    </row>
    <row r="10835" spans="1:5" x14ac:dyDescent="0.2">
      <c r="A10835" s="106">
        <v>44413</v>
      </c>
      <c r="B10835" s="223">
        <v>44413</v>
      </c>
      <c r="C10835" s="107" t="s">
        <v>623</v>
      </c>
      <c r="D10835" s="206">
        <f>VLOOKUP(Pag_Inicio_Corr_mas_casos[[#This Row],[Corregimiento]],Hoja3!$A$2:$D$676,4,0)</f>
        <v>80816</v>
      </c>
      <c r="E10835" s="107">
        <v>15</v>
      </c>
    </row>
    <row r="10836" spans="1:5" x14ac:dyDescent="0.2">
      <c r="A10836" s="106">
        <v>44413</v>
      </c>
      <c r="B10836" s="223">
        <v>44413</v>
      </c>
      <c r="C10836" s="107" t="s">
        <v>650</v>
      </c>
      <c r="D10836" s="206">
        <f>VLOOKUP(Pag_Inicio_Corr_mas_casos[[#This Row],[Corregimiento]],Hoja3!$A$2:$D$676,4,0)</f>
        <v>130708</v>
      </c>
      <c r="E10836" s="107">
        <v>15</v>
      </c>
    </row>
    <row r="10837" spans="1:5" x14ac:dyDescent="0.2">
      <c r="A10837" s="106">
        <v>44413</v>
      </c>
      <c r="B10837" s="223">
        <v>44413</v>
      </c>
      <c r="C10837" s="107" t="s">
        <v>628</v>
      </c>
      <c r="D10837" s="206">
        <f>VLOOKUP(Pag_Inicio_Corr_mas_casos[[#This Row],[Corregimiento]],Hoja3!$A$2:$D$676,4,0)</f>
        <v>80819</v>
      </c>
      <c r="E10837" s="107">
        <v>14</v>
      </c>
    </row>
    <row r="10838" spans="1:5" x14ac:dyDescent="0.2">
      <c r="A10838" s="106">
        <v>44413</v>
      </c>
      <c r="B10838" s="223">
        <v>44413</v>
      </c>
      <c r="C10838" s="107" t="s">
        <v>659</v>
      </c>
      <c r="D10838" s="206">
        <f>VLOOKUP(Pag_Inicio_Corr_mas_casos[[#This Row],[Corregimiento]],Hoja3!$A$2:$D$676,4,0)</f>
        <v>130717</v>
      </c>
      <c r="E10838" s="107">
        <v>13</v>
      </c>
    </row>
    <row r="10839" spans="1:5" x14ac:dyDescent="0.2">
      <c r="A10839" s="106">
        <v>44413</v>
      </c>
      <c r="B10839" s="223">
        <v>44413</v>
      </c>
      <c r="C10839" s="107" t="s">
        <v>710</v>
      </c>
      <c r="D10839" s="206">
        <f>VLOOKUP(Pag_Inicio_Corr_mas_casos[[#This Row],[Corregimiento]],Hoja3!$A$2:$D$676,4,0)</f>
        <v>81009</v>
      </c>
      <c r="E10839" s="107">
        <v>13</v>
      </c>
    </row>
    <row r="10840" spans="1:5" x14ac:dyDescent="0.2">
      <c r="A10840" s="106">
        <v>44413</v>
      </c>
      <c r="B10840" s="223">
        <v>44413</v>
      </c>
      <c r="C10840" s="107" t="s">
        <v>634</v>
      </c>
      <c r="D10840" s="206">
        <f>VLOOKUP(Pag_Inicio_Corr_mas_casos[[#This Row],[Corregimiento]],Hoja3!$A$2:$D$676,4,0)</f>
        <v>80806</v>
      </c>
      <c r="E10840" s="107">
        <v>13</v>
      </c>
    </row>
    <row r="10841" spans="1:5" x14ac:dyDescent="0.2">
      <c r="A10841" s="106">
        <v>44413</v>
      </c>
      <c r="B10841" s="223">
        <v>44413</v>
      </c>
      <c r="C10841" s="107" t="s">
        <v>637</v>
      </c>
      <c r="D10841" s="206">
        <f>VLOOKUP(Pag_Inicio_Corr_mas_casos[[#This Row],[Corregimiento]],Hoja3!$A$2:$D$676,4,0)</f>
        <v>30107</v>
      </c>
      <c r="E10841" s="107">
        <v>12</v>
      </c>
    </row>
    <row r="10842" spans="1:5" x14ac:dyDescent="0.2">
      <c r="A10842" s="106">
        <v>44413</v>
      </c>
      <c r="B10842" s="223">
        <v>44413</v>
      </c>
      <c r="C10842" s="107" t="s">
        <v>621</v>
      </c>
      <c r="D10842" s="206">
        <f>VLOOKUP(Pag_Inicio_Corr_mas_casos[[#This Row],[Corregimiento]],Hoja3!$A$2:$D$676,4,0)</f>
        <v>81007</v>
      </c>
      <c r="E10842" s="107">
        <v>12</v>
      </c>
    </row>
    <row r="10843" spans="1:5" x14ac:dyDescent="0.2">
      <c r="A10843" s="106">
        <v>44413</v>
      </c>
      <c r="B10843" s="223">
        <v>44413</v>
      </c>
      <c r="C10843" s="107" t="s">
        <v>1099</v>
      </c>
      <c r="D10843" s="206">
        <f>VLOOKUP(Pag_Inicio_Corr_mas_casos[[#This Row],[Corregimiento]],Hoja3!$A$2:$D$676,4,0)</f>
        <v>40601</v>
      </c>
      <c r="E10843" s="107">
        <v>11</v>
      </c>
    </row>
    <row r="10844" spans="1:5" x14ac:dyDescent="0.2">
      <c r="A10844" s="106">
        <v>44413</v>
      </c>
      <c r="B10844" s="223">
        <v>44413</v>
      </c>
      <c r="C10844" s="107" t="s">
        <v>670</v>
      </c>
      <c r="D10844" s="206">
        <f>VLOOKUP(Pag_Inicio_Corr_mas_casos[[#This Row],[Corregimiento]],Hoja3!$A$2:$D$676,4,0)</f>
        <v>130706</v>
      </c>
      <c r="E10844" s="107">
        <v>11</v>
      </c>
    </row>
    <row r="10845" spans="1:5" x14ac:dyDescent="0.2">
      <c r="A10845" s="106">
        <v>44413</v>
      </c>
      <c r="B10845" s="223">
        <v>44413</v>
      </c>
      <c r="C10845" s="107" t="s">
        <v>641</v>
      </c>
      <c r="D10845" s="206">
        <f>VLOOKUP(Pag_Inicio_Corr_mas_casos[[#This Row],[Corregimiento]],Hoja3!$A$2:$D$676,4,0)</f>
        <v>80813</v>
      </c>
      <c r="E10845" s="107">
        <v>11</v>
      </c>
    </row>
    <row r="10846" spans="1:5" x14ac:dyDescent="0.2">
      <c r="A10846" s="63">
        <v>44414</v>
      </c>
      <c r="B10846" s="229">
        <v>44414</v>
      </c>
      <c r="C10846" s="64" t="s">
        <v>991</v>
      </c>
      <c r="D10846" s="230">
        <f>VLOOKUP(Pag_Inicio_Corr_mas_casos[[#This Row],[Corregimiento]],Hoja3!$A$2:$D$676,4,0)</f>
        <v>130102</v>
      </c>
      <c r="E10846" s="64">
        <v>27</v>
      </c>
    </row>
    <row r="10847" spans="1:5" x14ac:dyDescent="0.2">
      <c r="A10847" s="63">
        <v>44414</v>
      </c>
      <c r="B10847" s="229">
        <v>44414</v>
      </c>
      <c r="C10847" s="64" t="s">
        <v>959</v>
      </c>
      <c r="D10847" s="230">
        <f>VLOOKUP(Pag_Inicio_Corr_mas_casos[[#This Row],[Corregimiento]],Hoja3!$A$2:$D$676,4,0)</f>
        <v>91001</v>
      </c>
      <c r="E10847" s="64">
        <v>25</v>
      </c>
    </row>
    <row r="10848" spans="1:5" x14ac:dyDescent="0.2">
      <c r="A10848" s="63">
        <v>44414</v>
      </c>
      <c r="B10848" s="229">
        <v>44414</v>
      </c>
      <c r="C10848" s="64" t="s">
        <v>948</v>
      </c>
      <c r="D10848" s="230">
        <f>VLOOKUP(Pag_Inicio_Corr_mas_casos[[#This Row],[Corregimiento]],Hoja3!$A$2:$D$676,4,0)</f>
        <v>80809</v>
      </c>
      <c r="E10848" s="64">
        <v>25</v>
      </c>
    </row>
    <row r="10849" spans="1:5" x14ac:dyDescent="0.2">
      <c r="A10849" s="63">
        <v>44414</v>
      </c>
      <c r="B10849" s="229">
        <v>44414</v>
      </c>
      <c r="C10849" s="64" t="s">
        <v>709</v>
      </c>
      <c r="D10849" s="230">
        <f>VLOOKUP(Pag_Inicio_Corr_mas_casos[[#This Row],[Corregimiento]],Hoja3!$A$2:$D$676,4,0)</f>
        <v>80821</v>
      </c>
      <c r="E10849" s="64">
        <v>21</v>
      </c>
    </row>
    <row r="10850" spans="1:5" x14ac:dyDescent="0.2">
      <c r="A10850" s="63">
        <v>44414</v>
      </c>
      <c r="B10850" s="229">
        <v>44414</v>
      </c>
      <c r="C10850" s="64" t="s">
        <v>949</v>
      </c>
      <c r="D10850" s="230">
        <f>VLOOKUP(Pag_Inicio_Corr_mas_casos[[#This Row],[Corregimiento]],Hoja3!$A$2:$D$676,4,0)</f>
        <v>80819</v>
      </c>
      <c r="E10850" s="64">
        <v>21</v>
      </c>
    </row>
    <row r="10851" spans="1:5" x14ac:dyDescent="0.2">
      <c r="A10851" s="63">
        <v>44414</v>
      </c>
      <c r="B10851" s="229">
        <v>44414</v>
      </c>
      <c r="C10851" s="64" t="s">
        <v>893</v>
      </c>
      <c r="D10851" s="230">
        <f>VLOOKUP(Pag_Inicio_Corr_mas_casos[[#This Row],[Corregimiento]],Hoja3!$A$2:$D$676,4,0)</f>
        <v>80815</v>
      </c>
      <c r="E10851" s="64">
        <v>21</v>
      </c>
    </row>
    <row r="10852" spans="1:5" x14ac:dyDescent="0.2">
      <c r="A10852" s="63">
        <v>44414</v>
      </c>
      <c r="B10852" s="229">
        <v>44414</v>
      </c>
      <c r="C10852" s="64" t="s">
        <v>876</v>
      </c>
      <c r="D10852" s="230">
        <f>VLOOKUP(Pag_Inicio_Corr_mas_casos[[#This Row],[Corregimiento]],Hoja3!$A$2:$D$676,4,0)</f>
        <v>81009</v>
      </c>
      <c r="E10852" s="64">
        <v>20</v>
      </c>
    </row>
    <row r="10853" spans="1:5" x14ac:dyDescent="0.2">
      <c r="A10853" s="63">
        <v>44414</v>
      </c>
      <c r="B10853" s="229">
        <v>44414</v>
      </c>
      <c r="C10853" s="64" t="s">
        <v>890</v>
      </c>
      <c r="D10853" s="230">
        <f>VLOOKUP(Pag_Inicio_Corr_mas_casos[[#This Row],[Corregimiento]],Hoja3!$A$2:$D$676,4,0)</f>
        <v>80817</v>
      </c>
      <c r="E10853" s="64">
        <v>19</v>
      </c>
    </row>
    <row r="10854" spans="1:5" x14ac:dyDescent="0.2">
      <c r="A10854" s="63">
        <v>44414</v>
      </c>
      <c r="B10854" s="229">
        <v>44414</v>
      </c>
      <c r="C10854" s="64" t="s">
        <v>863</v>
      </c>
      <c r="D10854" s="230">
        <f>VLOOKUP(Pag_Inicio_Corr_mas_casos[[#This Row],[Corregimiento]],Hoja3!$A$2:$D$676,4,0)</f>
        <v>80812</v>
      </c>
      <c r="E10854" s="64">
        <v>18</v>
      </c>
    </row>
    <row r="10855" spans="1:5" x14ac:dyDescent="0.2">
      <c r="A10855" s="63">
        <v>44414</v>
      </c>
      <c r="B10855" s="229">
        <v>44414</v>
      </c>
      <c r="C10855" s="64" t="s">
        <v>887</v>
      </c>
      <c r="D10855" s="230">
        <f>VLOOKUP(Pag_Inicio_Corr_mas_casos[[#This Row],[Corregimiento]],Hoja3!$A$2:$D$676,4,0)</f>
        <v>130107</v>
      </c>
      <c r="E10855" s="64">
        <v>17</v>
      </c>
    </row>
    <row r="10856" spans="1:5" x14ac:dyDescent="0.2">
      <c r="A10856" s="63">
        <v>44414</v>
      </c>
      <c r="B10856" s="229">
        <v>44414</v>
      </c>
      <c r="C10856" s="64" t="s">
        <v>1005</v>
      </c>
      <c r="D10856" s="230">
        <f>VLOOKUP(Pag_Inicio_Corr_mas_casos[[#This Row],[Corregimiento]],Hoja3!$A$2:$D$676,4,0)</f>
        <v>130101</v>
      </c>
      <c r="E10856" s="64">
        <v>16</v>
      </c>
    </row>
    <row r="10857" spans="1:5" x14ac:dyDescent="0.2">
      <c r="A10857" s="63">
        <v>44414</v>
      </c>
      <c r="B10857" s="229">
        <v>44414</v>
      </c>
      <c r="C10857" s="64" t="s">
        <v>952</v>
      </c>
      <c r="D10857" s="230">
        <f>VLOOKUP(Pag_Inicio_Corr_mas_casos[[#This Row],[Corregimiento]],Hoja3!$A$2:$D$676,4,0)</f>
        <v>130702</v>
      </c>
      <c r="E10857" s="64">
        <v>16</v>
      </c>
    </row>
    <row r="10858" spans="1:5" x14ac:dyDescent="0.2">
      <c r="A10858" s="63">
        <v>44414</v>
      </c>
      <c r="B10858" s="229">
        <v>44414</v>
      </c>
      <c r="C10858" s="64" t="s">
        <v>879</v>
      </c>
      <c r="D10858" s="230">
        <f>VLOOKUP(Pag_Inicio_Corr_mas_casos[[#This Row],[Corregimiento]],Hoja3!$A$2:$D$676,4,0)</f>
        <v>80807</v>
      </c>
      <c r="E10858" s="64">
        <v>16</v>
      </c>
    </row>
    <row r="10859" spans="1:5" x14ac:dyDescent="0.2">
      <c r="A10859" s="63">
        <v>44414</v>
      </c>
      <c r="B10859" s="229">
        <v>44414</v>
      </c>
      <c r="C10859" s="64" t="s">
        <v>973</v>
      </c>
      <c r="D10859" s="230">
        <f>VLOOKUP(Pag_Inicio_Corr_mas_casos[[#This Row],[Corregimiento]],Hoja3!$A$2:$D$676,4,0)</f>
        <v>130106</v>
      </c>
      <c r="E10859" s="64">
        <v>16</v>
      </c>
    </row>
    <row r="10860" spans="1:5" x14ac:dyDescent="0.2">
      <c r="A10860" s="63">
        <v>44414</v>
      </c>
      <c r="B10860" s="229">
        <v>44414</v>
      </c>
      <c r="C10860" s="64" t="s">
        <v>997</v>
      </c>
      <c r="D10860" s="230">
        <f>VLOOKUP(Pag_Inicio_Corr_mas_casos[[#This Row],[Corregimiento]],Hoja3!$A$2:$D$676,4,0)</f>
        <v>40601</v>
      </c>
      <c r="E10860" s="64">
        <v>15</v>
      </c>
    </row>
    <row r="10861" spans="1:5" x14ac:dyDescent="0.2">
      <c r="A10861" s="63">
        <v>44414</v>
      </c>
      <c r="B10861" s="229">
        <v>44414</v>
      </c>
      <c r="C10861" s="64" t="s">
        <v>1271</v>
      </c>
      <c r="D10861" s="230">
        <f>VLOOKUP(Pag_Inicio_Corr_mas_casos[[#This Row],[Corregimiento]],Hoja3!$A$2:$D$676,4,0)</f>
        <v>80823</v>
      </c>
      <c r="E10861" s="64">
        <v>15</v>
      </c>
    </row>
    <row r="10862" spans="1:5" x14ac:dyDescent="0.2">
      <c r="A10862" s="63">
        <v>44414</v>
      </c>
      <c r="B10862" s="229">
        <v>44414</v>
      </c>
      <c r="C10862" s="64" t="s">
        <v>877</v>
      </c>
      <c r="D10862" s="230">
        <f>VLOOKUP(Pag_Inicio_Corr_mas_casos[[#This Row],[Corregimiento]],Hoja3!$A$2:$D$676,4,0)</f>
        <v>80806</v>
      </c>
      <c r="E10862" s="64">
        <v>13</v>
      </c>
    </row>
    <row r="10863" spans="1:5" x14ac:dyDescent="0.2">
      <c r="A10863" s="63">
        <v>44414</v>
      </c>
      <c r="B10863" s="229">
        <v>44414</v>
      </c>
      <c r="C10863" s="64" t="s">
        <v>898</v>
      </c>
      <c r="D10863" s="230">
        <f>VLOOKUP(Pag_Inicio_Corr_mas_casos[[#This Row],[Corregimiento]],Hoja3!$A$2:$D$676,4,0)</f>
        <v>20601</v>
      </c>
      <c r="E10863" s="64">
        <v>12</v>
      </c>
    </row>
    <row r="10864" spans="1:5" x14ac:dyDescent="0.2">
      <c r="A10864" s="63">
        <v>44414</v>
      </c>
      <c r="B10864" s="229">
        <v>44414</v>
      </c>
      <c r="C10864" s="64" t="s">
        <v>975</v>
      </c>
      <c r="D10864" s="230">
        <f>VLOOKUP(Pag_Inicio_Corr_mas_casos[[#This Row],[Corregimiento]],Hoja3!$A$2:$D$676,4,0)</f>
        <v>130108</v>
      </c>
      <c r="E10864" s="64">
        <v>11</v>
      </c>
    </row>
    <row r="10865" spans="1:5" x14ac:dyDescent="0.2">
      <c r="A10865" s="63">
        <v>44414</v>
      </c>
      <c r="B10865" s="229">
        <v>44414</v>
      </c>
      <c r="C10865" s="64" t="s">
        <v>888</v>
      </c>
      <c r="D10865" s="230">
        <f>VLOOKUP(Pag_Inicio_Corr_mas_casos[[#This Row],[Corregimiento]],Hoja3!$A$2:$D$676,4,0)</f>
        <v>80813</v>
      </c>
      <c r="E10865" s="64">
        <v>11</v>
      </c>
    </row>
    <row r="10866" spans="1:5" x14ac:dyDescent="0.2">
      <c r="A10866" s="60">
        <v>44415</v>
      </c>
      <c r="B10866" s="225">
        <v>44415</v>
      </c>
      <c r="C10866" s="61" t="s">
        <v>628</v>
      </c>
      <c r="D10866" s="208">
        <f>VLOOKUP(Pag_Inicio_Corr_mas_casos[[#This Row],[Corregimiento]],Hoja3!$A$2:$D$676,4,0)</f>
        <v>80819</v>
      </c>
      <c r="E10866" s="61">
        <v>26</v>
      </c>
    </row>
    <row r="10867" spans="1:5" x14ac:dyDescent="0.2">
      <c r="A10867" s="60">
        <v>44415</v>
      </c>
      <c r="B10867" s="225">
        <v>44415</v>
      </c>
      <c r="C10867" s="61" t="s">
        <v>1269</v>
      </c>
      <c r="D10867" s="208">
        <f>VLOOKUP(Pag_Inicio_Corr_mas_casos[[#This Row],[Corregimiento]],Hoja3!$A$2:$D$676,4,0)</f>
        <v>80823</v>
      </c>
      <c r="E10867" s="61">
        <v>22</v>
      </c>
    </row>
    <row r="10868" spans="1:5" x14ac:dyDescent="0.2">
      <c r="A10868" s="60">
        <v>44415</v>
      </c>
      <c r="B10868" s="225">
        <v>44415</v>
      </c>
      <c r="C10868" s="61" t="s">
        <v>1033</v>
      </c>
      <c r="D10868" s="208">
        <f>VLOOKUP(Pag_Inicio_Corr_mas_casos[[#This Row],[Corregimiento]],Hoja3!$A$2:$D$676,4,0)</f>
        <v>130106</v>
      </c>
      <c r="E10868" s="61">
        <v>22</v>
      </c>
    </row>
    <row r="10869" spans="1:5" x14ac:dyDescent="0.2">
      <c r="A10869" s="60">
        <v>44415</v>
      </c>
      <c r="B10869" s="225">
        <v>44415</v>
      </c>
      <c r="C10869" s="61" t="s">
        <v>634</v>
      </c>
      <c r="D10869" s="208">
        <f>VLOOKUP(Pag_Inicio_Corr_mas_casos[[#This Row],[Corregimiento]],Hoja3!$A$2:$D$676,4,0)</f>
        <v>80806</v>
      </c>
      <c r="E10869" s="61">
        <v>22</v>
      </c>
    </row>
    <row r="10870" spans="1:5" x14ac:dyDescent="0.2">
      <c r="A10870" s="60">
        <v>44415</v>
      </c>
      <c r="B10870" s="225">
        <v>44415</v>
      </c>
      <c r="C10870" s="61" t="s">
        <v>656</v>
      </c>
      <c r="D10870" s="208">
        <f>VLOOKUP(Pag_Inicio_Corr_mas_casos[[#This Row],[Corregimiento]],Hoja3!$A$2:$D$676,4,0)</f>
        <v>80809</v>
      </c>
      <c r="E10870" s="61">
        <v>19</v>
      </c>
    </row>
    <row r="10871" spans="1:5" x14ac:dyDescent="0.2">
      <c r="A10871" s="60">
        <v>44415</v>
      </c>
      <c r="B10871" s="225">
        <v>44415</v>
      </c>
      <c r="C10871" s="61" t="s">
        <v>1072</v>
      </c>
      <c r="D10871" s="208">
        <f>VLOOKUP(Pag_Inicio_Corr_mas_casos[[#This Row],[Corregimiento]],Hoja3!$A$2:$D$676,4,0)</f>
        <v>130101</v>
      </c>
      <c r="E10871" s="61">
        <v>19</v>
      </c>
    </row>
    <row r="10872" spans="1:5" x14ac:dyDescent="0.2">
      <c r="A10872" s="60">
        <v>44415</v>
      </c>
      <c r="B10872" s="225">
        <v>44415</v>
      </c>
      <c r="C10872" s="61" t="s">
        <v>709</v>
      </c>
      <c r="D10872" s="208">
        <f>VLOOKUP(Pag_Inicio_Corr_mas_casos[[#This Row],[Corregimiento]],Hoja3!$A$2:$D$676,4,0)</f>
        <v>80821</v>
      </c>
      <c r="E10872" s="61">
        <v>19</v>
      </c>
    </row>
    <row r="10873" spans="1:5" x14ac:dyDescent="0.2">
      <c r="A10873" s="60">
        <v>44415</v>
      </c>
      <c r="B10873" s="225">
        <v>44415</v>
      </c>
      <c r="C10873" s="61" t="s">
        <v>621</v>
      </c>
      <c r="D10873" s="208">
        <f>VLOOKUP(Pag_Inicio_Corr_mas_casos[[#This Row],[Corregimiento]],Hoja3!$A$2:$D$676,4,0)</f>
        <v>81007</v>
      </c>
      <c r="E10873" s="61">
        <v>18</v>
      </c>
    </row>
    <row r="10874" spans="1:5" x14ac:dyDescent="0.2">
      <c r="A10874" s="60">
        <v>44415</v>
      </c>
      <c r="B10874" s="225">
        <v>44415</v>
      </c>
      <c r="C10874" s="61" t="s">
        <v>623</v>
      </c>
      <c r="D10874" s="208">
        <f>VLOOKUP(Pag_Inicio_Corr_mas_casos[[#This Row],[Corregimiento]],Hoja3!$A$2:$D$676,4,0)</f>
        <v>80816</v>
      </c>
      <c r="E10874" s="61">
        <v>16</v>
      </c>
    </row>
    <row r="10875" spans="1:5" x14ac:dyDescent="0.2">
      <c r="A10875" s="60">
        <v>44415</v>
      </c>
      <c r="B10875" s="225">
        <v>44415</v>
      </c>
      <c r="C10875" s="61" t="s">
        <v>631</v>
      </c>
      <c r="D10875" s="208">
        <f>VLOOKUP(Pag_Inicio_Corr_mas_casos[[#This Row],[Corregimiento]],Hoja3!$A$2:$D$676,4,0)</f>
        <v>80812</v>
      </c>
      <c r="E10875" s="61">
        <v>14</v>
      </c>
    </row>
    <row r="10876" spans="1:5" x14ac:dyDescent="0.2">
      <c r="A10876" s="60">
        <v>44415</v>
      </c>
      <c r="B10876" s="225">
        <v>44415</v>
      </c>
      <c r="C10876" s="61" t="s">
        <v>710</v>
      </c>
      <c r="D10876" s="208">
        <f>VLOOKUP(Pag_Inicio_Corr_mas_casos[[#This Row],[Corregimiento]],Hoja3!$A$2:$D$676,4,0)</f>
        <v>81009</v>
      </c>
      <c r="E10876" s="61">
        <v>14</v>
      </c>
    </row>
    <row r="10877" spans="1:5" x14ac:dyDescent="0.2">
      <c r="A10877" s="60">
        <v>44415</v>
      </c>
      <c r="B10877" s="225">
        <v>44415</v>
      </c>
      <c r="C10877" s="61" t="s">
        <v>625</v>
      </c>
      <c r="D10877" s="208">
        <f>VLOOKUP(Pag_Inicio_Corr_mas_casos[[#This Row],[Corregimiento]],Hoja3!$A$2:$D$676,4,0)</f>
        <v>80822</v>
      </c>
      <c r="E10877" s="61">
        <v>14</v>
      </c>
    </row>
    <row r="10878" spans="1:5" x14ac:dyDescent="0.2">
      <c r="A10878" s="60">
        <v>44415</v>
      </c>
      <c r="B10878" s="225">
        <v>44415</v>
      </c>
      <c r="C10878" s="61" t="s">
        <v>667</v>
      </c>
      <c r="D10878" s="208">
        <f>VLOOKUP(Pag_Inicio_Corr_mas_casos[[#This Row],[Corregimiento]],Hoja3!$A$2:$D$676,4,0)</f>
        <v>80814</v>
      </c>
      <c r="E10878" s="61">
        <v>12</v>
      </c>
    </row>
    <row r="10879" spans="1:5" x14ac:dyDescent="0.2">
      <c r="A10879" s="60">
        <v>44415</v>
      </c>
      <c r="B10879" s="225">
        <v>44415</v>
      </c>
      <c r="C10879" s="61" t="s">
        <v>1280</v>
      </c>
      <c r="D10879" s="208">
        <f>VLOOKUP(Pag_Inicio_Corr_mas_casos[[#This Row],[Corregimiento]],Hoja3!$A$2:$D$676,4,0)</f>
        <v>130108</v>
      </c>
      <c r="E10879" s="61">
        <v>12</v>
      </c>
    </row>
    <row r="10880" spans="1:5" x14ac:dyDescent="0.2">
      <c r="A10880" s="60">
        <v>44415</v>
      </c>
      <c r="B10880" s="225">
        <v>44415</v>
      </c>
      <c r="C10880" s="61" t="s">
        <v>646</v>
      </c>
      <c r="D10880" s="208">
        <f>VLOOKUP(Pag_Inicio_Corr_mas_casos[[#This Row],[Corregimiento]],Hoja3!$A$2:$D$676,4,0)</f>
        <v>80815</v>
      </c>
      <c r="E10880" s="61">
        <v>12</v>
      </c>
    </row>
    <row r="10881" spans="1:5" x14ac:dyDescent="0.2">
      <c r="A10881" s="60">
        <v>44415</v>
      </c>
      <c r="B10881" s="225">
        <v>44415</v>
      </c>
      <c r="C10881" s="61" t="s">
        <v>624</v>
      </c>
      <c r="D10881" s="208">
        <f>VLOOKUP(Pag_Inicio_Corr_mas_casos[[#This Row],[Corregimiento]],Hoja3!$A$2:$D$676,4,0)</f>
        <v>80817</v>
      </c>
      <c r="E10881" s="61">
        <v>11</v>
      </c>
    </row>
    <row r="10882" spans="1:5" x14ac:dyDescent="0.2">
      <c r="A10882" s="60">
        <v>44415</v>
      </c>
      <c r="B10882" s="225">
        <v>44415</v>
      </c>
      <c r="C10882" s="61" t="s">
        <v>1090</v>
      </c>
      <c r="D10882" s="208">
        <f>VLOOKUP(Pag_Inicio_Corr_mas_casos[[#This Row],[Corregimiento]],Hoja3!$A$2:$D$676,4,0)</f>
        <v>20601</v>
      </c>
      <c r="E10882" s="61">
        <v>11</v>
      </c>
    </row>
    <row r="10883" spans="1:5" x14ac:dyDescent="0.2">
      <c r="A10883" s="60">
        <v>44415</v>
      </c>
      <c r="B10883" s="225">
        <v>44415</v>
      </c>
      <c r="C10883" s="61" t="s">
        <v>1279</v>
      </c>
      <c r="D10883" s="208">
        <f>VLOOKUP(Pag_Inicio_Corr_mas_casos[[#This Row],[Corregimiento]],Hoja3!$A$2:$D$676,4,0)</f>
        <v>130702</v>
      </c>
      <c r="E10883" s="61">
        <v>11</v>
      </c>
    </row>
    <row r="10884" spans="1:5" x14ac:dyDescent="0.2">
      <c r="A10884" s="60">
        <v>44415</v>
      </c>
      <c r="B10884" s="225">
        <v>44415</v>
      </c>
      <c r="C10884" s="61" t="s">
        <v>1115</v>
      </c>
      <c r="D10884" s="208">
        <f>VLOOKUP(Pag_Inicio_Corr_mas_casos[[#This Row],[Corregimiento]],Hoja3!$A$2:$D$676,4,0)</f>
        <v>130102</v>
      </c>
      <c r="E10884" s="61">
        <v>11</v>
      </c>
    </row>
    <row r="10885" spans="1:5" x14ac:dyDescent="0.2">
      <c r="A10885" s="60">
        <v>44415</v>
      </c>
      <c r="B10885" s="225">
        <v>44415</v>
      </c>
      <c r="C10885" s="61" t="s">
        <v>622</v>
      </c>
      <c r="D10885" s="208">
        <f>VLOOKUP(Pag_Inicio_Corr_mas_casos[[#This Row],[Corregimiento]],Hoja3!$A$2:$D$676,4,0)</f>
        <v>81008</v>
      </c>
      <c r="E10885" s="61">
        <v>10</v>
      </c>
    </row>
    <row r="10886" spans="1:5" x14ac:dyDescent="0.2">
      <c r="A10886" s="106">
        <v>44416</v>
      </c>
      <c r="B10886" s="223">
        <v>44416</v>
      </c>
      <c r="C10886" s="107" t="s">
        <v>1005</v>
      </c>
      <c r="D10886" s="206">
        <f>VLOOKUP(Pag_Inicio_Corr_mas_casos[[#This Row],[Corregimiento]],Hoja3!$A$2:$D$676,4,0)</f>
        <v>130101</v>
      </c>
      <c r="E10886" s="107">
        <v>36</v>
      </c>
    </row>
    <row r="10887" spans="1:5" x14ac:dyDescent="0.2">
      <c r="A10887" s="106">
        <v>44416</v>
      </c>
      <c r="B10887" s="223">
        <v>44416</v>
      </c>
      <c r="C10887" s="107" t="s">
        <v>991</v>
      </c>
      <c r="D10887" s="206">
        <f>VLOOKUP(Pag_Inicio_Corr_mas_casos[[#This Row],[Corregimiento]],Hoja3!$A$2:$D$676,4,0)</f>
        <v>130102</v>
      </c>
      <c r="E10887" s="107">
        <v>29</v>
      </c>
    </row>
    <row r="10888" spans="1:5" x14ac:dyDescent="0.2">
      <c r="A10888" s="106">
        <v>44416</v>
      </c>
      <c r="B10888" s="223">
        <v>44416</v>
      </c>
      <c r="C10888" s="107" t="s">
        <v>890</v>
      </c>
      <c r="D10888" s="206">
        <f>VLOOKUP(Pag_Inicio_Corr_mas_casos[[#This Row],[Corregimiento]],Hoja3!$A$2:$D$676,4,0)</f>
        <v>80817</v>
      </c>
      <c r="E10888" s="107">
        <v>25</v>
      </c>
    </row>
    <row r="10889" spans="1:5" x14ac:dyDescent="0.2">
      <c r="A10889" s="106">
        <v>44416</v>
      </c>
      <c r="B10889" s="223">
        <v>44416</v>
      </c>
      <c r="C10889" s="107" t="s">
        <v>881</v>
      </c>
      <c r="D10889" s="206">
        <f>VLOOKUP(Pag_Inicio_Corr_mas_casos[[#This Row],[Corregimiento]],Hoja3!$A$2:$D$676,4,0)</f>
        <v>130708</v>
      </c>
      <c r="E10889" s="107">
        <v>24</v>
      </c>
    </row>
    <row r="10890" spans="1:5" x14ac:dyDescent="0.2">
      <c r="A10890" s="106">
        <v>44416</v>
      </c>
      <c r="B10890" s="223">
        <v>44416</v>
      </c>
      <c r="C10890" s="107" t="s">
        <v>973</v>
      </c>
      <c r="D10890" s="206">
        <f>VLOOKUP(Pag_Inicio_Corr_mas_casos[[#This Row],[Corregimiento]],Hoja3!$A$2:$D$676,4,0)</f>
        <v>130106</v>
      </c>
      <c r="E10890" s="107">
        <v>20</v>
      </c>
    </row>
    <row r="10891" spans="1:5" x14ac:dyDescent="0.2">
      <c r="A10891" s="106">
        <v>44416</v>
      </c>
      <c r="B10891" s="223">
        <v>44416</v>
      </c>
      <c r="C10891" s="107" t="s">
        <v>1281</v>
      </c>
      <c r="D10891" s="206">
        <f>VLOOKUP(Pag_Inicio_Corr_mas_casos[[#This Row],[Corregimiento]],Hoja3!$A$2:$D$676,4,0)</f>
        <v>130717</v>
      </c>
      <c r="E10891" s="107">
        <v>20</v>
      </c>
    </row>
    <row r="10892" spans="1:5" x14ac:dyDescent="0.2">
      <c r="A10892" s="106">
        <v>44416</v>
      </c>
      <c r="B10892" s="223">
        <v>44416</v>
      </c>
      <c r="C10892" s="107" t="s">
        <v>876</v>
      </c>
      <c r="D10892" s="206">
        <f>VLOOKUP(Pag_Inicio_Corr_mas_casos[[#This Row],[Corregimiento]],Hoja3!$A$2:$D$676,4,0)</f>
        <v>81009</v>
      </c>
      <c r="E10892" s="107">
        <v>18</v>
      </c>
    </row>
    <row r="10893" spans="1:5" x14ac:dyDescent="0.2">
      <c r="A10893" s="106">
        <v>44416</v>
      </c>
      <c r="B10893" s="223">
        <v>44416</v>
      </c>
      <c r="C10893" s="107" t="s">
        <v>949</v>
      </c>
      <c r="D10893" s="206">
        <f>VLOOKUP(Pag_Inicio_Corr_mas_casos[[#This Row],[Corregimiento]],Hoja3!$A$2:$D$676,4,0)</f>
        <v>80819</v>
      </c>
      <c r="E10893" s="107">
        <v>18</v>
      </c>
    </row>
    <row r="10894" spans="1:5" x14ac:dyDescent="0.2">
      <c r="A10894" s="106">
        <v>44416</v>
      </c>
      <c r="B10894" s="223">
        <v>44416</v>
      </c>
      <c r="C10894" s="107" t="s">
        <v>887</v>
      </c>
      <c r="D10894" s="206">
        <f>VLOOKUP(Pag_Inicio_Corr_mas_casos[[#This Row],[Corregimiento]],Hoja3!$A$2:$D$676,4,0)</f>
        <v>130107</v>
      </c>
      <c r="E10894" s="107">
        <v>16</v>
      </c>
    </row>
    <row r="10895" spans="1:5" x14ac:dyDescent="0.2">
      <c r="A10895" s="106">
        <v>44416</v>
      </c>
      <c r="B10895" s="223">
        <v>44416</v>
      </c>
      <c r="C10895" s="107" t="s">
        <v>889</v>
      </c>
      <c r="D10895" s="206">
        <f>VLOOKUP(Pag_Inicio_Corr_mas_casos[[#This Row],[Corregimiento]],Hoja3!$A$2:$D$676,4,0)</f>
        <v>80820</v>
      </c>
      <c r="E10895" s="107">
        <v>14</v>
      </c>
    </row>
    <row r="10896" spans="1:5" x14ac:dyDescent="0.2">
      <c r="A10896" s="106">
        <v>44416</v>
      </c>
      <c r="B10896" s="223">
        <v>44416</v>
      </c>
      <c r="C10896" s="107" t="s">
        <v>896</v>
      </c>
      <c r="D10896" s="206">
        <f>VLOOKUP(Pag_Inicio_Corr_mas_casos[[#This Row],[Corregimiento]],Hoja3!$A$2:$D$676,4,0)</f>
        <v>130701</v>
      </c>
      <c r="E10896" s="107">
        <v>14</v>
      </c>
    </row>
    <row r="10897" spans="1:5" x14ac:dyDescent="0.2">
      <c r="A10897" s="106">
        <v>44416</v>
      </c>
      <c r="B10897" s="223">
        <v>44416</v>
      </c>
      <c r="C10897" s="107" t="s">
        <v>904</v>
      </c>
      <c r="D10897" s="206">
        <f>VLOOKUP(Pag_Inicio_Corr_mas_casos[[#This Row],[Corregimiento]],Hoja3!$A$2:$D$676,4,0)</f>
        <v>30107</v>
      </c>
      <c r="E10897" s="107">
        <v>14</v>
      </c>
    </row>
    <row r="10898" spans="1:5" x14ac:dyDescent="0.2">
      <c r="A10898" s="106">
        <v>44416</v>
      </c>
      <c r="B10898" s="223">
        <v>44416</v>
      </c>
      <c r="C10898" s="107" t="s">
        <v>969</v>
      </c>
      <c r="D10898" s="206">
        <f>VLOOKUP(Pag_Inicio_Corr_mas_casos[[#This Row],[Corregimiento]],Hoja3!$A$2:$D$676,4,0)</f>
        <v>30104</v>
      </c>
      <c r="E10898" s="107">
        <v>14</v>
      </c>
    </row>
    <row r="10899" spans="1:5" x14ac:dyDescent="0.2">
      <c r="A10899" s="106">
        <v>44416</v>
      </c>
      <c r="B10899" s="223">
        <v>44416</v>
      </c>
      <c r="C10899" s="107" t="s">
        <v>983</v>
      </c>
      <c r="D10899" s="206">
        <f>VLOOKUP(Pag_Inicio_Corr_mas_casos[[#This Row],[Corregimiento]],Hoja3!$A$2:$D$676,4,0)</f>
        <v>80812</v>
      </c>
      <c r="E10899" s="107">
        <v>14</v>
      </c>
    </row>
    <row r="10900" spans="1:5" x14ac:dyDescent="0.2">
      <c r="A10900" s="106">
        <v>44416</v>
      </c>
      <c r="B10900" s="223">
        <v>44416</v>
      </c>
      <c r="C10900" s="107" t="s">
        <v>1271</v>
      </c>
      <c r="D10900" s="206">
        <f>VLOOKUP(Pag_Inicio_Corr_mas_casos[[#This Row],[Corregimiento]],Hoja3!$A$2:$D$676,4,0)</f>
        <v>80823</v>
      </c>
      <c r="E10900" s="107">
        <v>14</v>
      </c>
    </row>
    <row r="10901" spans="1:5" x14ac:dyDescent="0.2">
      <c r="A10901" s="106">
        <v>44416</v>
      </c>
      <c r="B10901" s="223">
        <v>44416</v>
      </c>
      <c r="C10901" s="107" t="s">
        <v>884</v>
      </c>
      <c r="D10901" s="206">
        <f>VLOOKUP(Pag_Inicio_Corr_mas_casos[[#This Row],[Corregimiento]],Hoja3!$A$2:$D$676,4,0)</f>
        <v>80826</v>
      </c>
      <c r="E10901" s="107">
        <v>13</v>
      </c>
    </row>
    <row r="10902" spans="1:5" x14ac:dyDescent="0.2">
      <c r="A10902" s="106">
        <v>44416</v>
      </c>
      <c r="B10902" s="223">
        <v>44416</v>
      </c>
      <c r="C10902" s="107" t="s">
        <v>928</v>
      </c>
      <c r="D10902" s="206">
        <f>VLOOKUP(Pag_Inicio_Corr_mas_casos[[#This Row],[Corregimiento]],Hoja3!$A$2:$D$676,4,0)</f>
        <v>130706</v>
      </c>
      <c r="E10902" s="107">
        <v>13</v>
      </c>
    </row>
    <row r="10903" spans="1:5" x14ac:dyDescent="0.2">
      <c r="A10903" s="106">
        <v>44416</v>
      </c>
      <c r="B10903" s="223">
        <v>44416</v>
      </c>
      <c r="C10903" s="107" t="s">
        <v>958</v>
      </c>
      <c r="D10903" s="206">
        <f>VLOOKUP(Pag_Inicio_Corr_mas_casos[[#This Row],[Corregimiento]],Hoja3!$A$2:$D$676,4,0)</f>
        <v>81003</v>
      </c>
      <c r="E10903" s="107">
        <v>13</v>
      </c>
    </row>
    <row r="10904" spans="1:5" x14ac:dyDescent="0.2">
      <c r="A10904" s="106">
        <v>44416</v>
      </c>
      <c r="B10904" s="223">
        <v>44416</v>
      </c>
      <c r="C10904" s="107" t="s">
        <v>959</v>
      </c>
      <c r="D10904" s="206">
        <f>VLOOKUP(Pag_Inicio_Corr_mas_casos[[#This Row],[Corregimiento]],Hoja3!$A$2:$D$676,4,0)</f>
        <v>91001</v>
      </c>
      <c r="E10904" s="107">
        <v>12</v>
      </c>
    </row>
    <row r="10905" spans="1:5" x14ac:dyDescent="0.2">
      <c r="A10905" s="106">
        <v>44416</v>
      </c>
      <c r="B10905" s="223">
        <v>44416</v>
      </c>
      <c r="C10905" s="107" t="s">
        <v>948</v>
      </c>
      <c r="D10905" s="206">
        <f>VLOOKUP(Pag_Inicio_Corr_mas_casos[[#This Row],[Corregimiento]],Hoja3!$A$2:$D$676,4,0)</f>
        <v>80809</v>
      </c>
      <c r="E10905" s="107">
        <v>12</v>
      </c>
    </row>
    <row r="10906" spans="1:5" x14ac:dyDescent="0.2">
      <c r="A10906" s="63">
        <v>44417</v>
      </c>
      <c r="B10906" s="229">
        <v>44417</v>
      </c>
      <c r="C10906" s="64" t="s">
        <v>898</v>
      </c>
      <c r="D10906" s="230">
        <f>VLOOKUP(Pag_Inicio_Corr_mas_casos[[#This Row],[Corregimiento]],Hoja3!$A$2:$D$676,4,0)</f>
        <v>20601</v>
      </c>
      <c r="E10906" s="64">
        <v>14</v>
      </c>
    </row>
    <row r="10907" spans="1:5" x14ac:dyDescent="0.2">
      <c r="A10907" s="63">
        <v>44417</v>
      </c>
      <c r="B10907" s="229">
        <v>44417</v>
      </c>
      <c r="C10907" s="64" t="s">
        <v>1271</v>
      </c>
      <c r="D10907" s="230">
        <f>VLOOKUP(Pag_Inicio_Corr_mas_casos[[#This Row],[Corregimiento]],Hoja3!$A$2:$D$676,4,0)</f>
        <v>80823</v>
      </c>
      <c r="E10907" s="64">
        <v>14</v>
      </c>
    </row>
    <row r="10908" spans="1:5" x14ac:dyDescent="0.2">
      <c r="A10908" s="63">
        <v>44417</v>
      </c>
      <c r="B10908" s="229">
        <v>44417</v>
      </c>
      <c r="C10908" s="64" t="s">
        <v>948</v>
      </c>
      <c r="D10908" s="230">
        <f>VLOOKUP(Pag_Inicio_Corr_mas_casos[[#This Row],[Corregimiento]],Hoja3!$A$2:$D$676,4,0)</f>
        <v>80809</v>
      </c>
      <c r="E10908" s="64">
        <v>11</v>
      </c>
    </row>
    <row r="10909" spans="1:5" x14ac:dyDescent="0.2">
      <c r="A10909" s="63">
        <v>44417</v>
      </c>
      <c r="B10909" s="229">
        <v>44417</v>
      </c>
      <c r="C10909" s="64" t="s">
        <v>1005</v>
      </c>
      <c r="D10909" s="230">
        <f>VLOOKUP(Pag_Inicio_Corr_mas_casos[[#This Row],[Corregimiento]],Hoja3!$A$2:$D$676,4,0)</f>
        <v>130101</v>
      </c>
      <c r="E10909" s="64">
        <v>10</v>
      </c>
    </row>
    <row r="10910" spans="1:5" x14ac:dyDescent="0.2">
      <c r="A10910" s="63">
        <v>44417</v>
      </c>
      <c r="B10910" s="229">
        <v>44417</v>
      </c>
      <c r="C10910" s="64" t="s">
        <v>997</v>
      </c>
      <c r="D10910" s="230">
        <f>VLOOKUP(Pag_Inicio_Corr_mas_casos[[#This Row],[Corregimiento]],Hoja3!$A$2:$D$676,4,0)</f>
        <v>40601</v>
      </c>
      <c r="E10910" s="64">
        <v>10</v>
      </c>
    </row>
    <row r="10911" spans="1:5" x14ac:dyDescent="0.2">
      <c r="A10911" s="63">
        <v>44417</v>
      </c>
      <c r="B10911" s="229">
        <v>44417</v>
      </c>
      <c r="C10911" s="64" t="s">
        <v>909</v>
      </c>
      <c r="D10911" s="230">
        <f>VLOOKUP(Pag_Inicio_Corr_mas_casos[[#This Row],[Corregimiento]],Hoja3!$A$2:$D$676,4,0)</f>
        <v>80508</v>
      </c>
      <c r="E10911" s="64">
        <v>9</v>
      </c>
    </row>
    <row r="10912" spans="1:5" x14ac:dyDescent="0.2">
      <c r="A10912" s="63">
        <v>44417</v>
      </c>
      <c r="B10912" s="229">
        <v>44417</v>
      </c>
      <c r="C10912" s="64" t="s">
        <v>1000</v>
      </c>
      <c r="D10912" s="230">
        <f>VLOOKUP(Pag_Inicio_Corr_mas_casos[[#This Row],[Corregimiento]],Hoja3!$A$2:$D$676,4,0)</f>
        <v>20401</v>
      </c>
      <c r="E10912" s="64">
        <v>9</v>
      </c>
    </row>
    <row r="10913" spans="1:5" x14ac:dyDescent="0.2">
      <c r="A10913" s="63">
        <v>44417</v>
      </c>
      <c r="B10913" s="229">
        <v>44417</v>
      </c>
      <c r="C10913" s="64" t="s">
        <v>935</v>
      </c>
      <c r="D10913" s="230">
        <f>VLOOKUP(Pag_Inicio_Corr_mas_casos[[#This Row],[Corregimiento]],Hoja3!$A$2:$D$676,4,0)</f>
        <v>81004</v>
      </c>
      <c r="E10913" s="64">
        <v>9</v>
      </c>
    </row>
    <row r="10914" spans="1:5" x14ac:dyDescent="0.2">
      <c r="A10914" s="63">
        <v>44417</v>
      </c>
      <c r="B10914" s="229">
        <v>44417</v>
      </c>
      <c r="C10914" s="64" t="s">
        <v>880</v>
      </c>
      <c r="D10914" s="230">
        <f>VLOOKUP(Pag_Inicio_Corr_mas_casos[[#This Row],[Corregimiento]],Hoja3!$A$2:$D$676,4,0)</f>
        <v>80816</v>
      </c>
      <c r="E10914" s="64">
        <v>9</v>
      </c>
    </row>
    <row r="10915" spans="1:5" x14ac:dyDescent="0.2">
      <c r="A10915" s="63">
        <v>44417</v>
      </c>
      <c r="B10915" s="229">
        <v>44417</v>
      </c>
      <c r="C10915" s="64" t="s">
        <v>890</v>
      </c>
      <c r="D10915" s="230">
        <f>VLOOKUP(Pag_Inicio_Corr_mas_casos[[#This Row],[Corregimiento]],Hoja3!$A$2:$D$676,4,0)</f>
        <v>80817</v>
      </c>
      <c r="E10915" s="64">
        <v>8</v>
      </c>
    </row>
    <row r="10916" spans="1:5" x14ac:dyDescent="0.2">
      <c r="A10916" s="63">
        <v>44417</v>
      </c>
      <c r="B10916" s="229">
        <v>44417</v>
      </c>
      <c r="C10916" s="64" t="s">
        <v>959</v>
      </c>
      <c r="D10916" s="230">
        <f>VLOOKUP(Pag_Inicio_Corr_mas_casos[[#This Row],[Corregimiento]],Hoja3!$A$2:$D$676,4,0)</f>
        <v>91001</v>
      </c>
      <c r="E10916" s="64">
        <v>8</v>
      </c>
    </row>
    <row r="10917" spans="1:5" x14ac:dyDescent="0.2">
      <c r="A10917" s="63">
        <v>44417</v>
      </c>
      <c r="B10917" s="229">
        <v>44417</v>
      </c>
      <c r="C10917" s="64" t="s">
        <v>876</v>
      </c>
      <c r="D10917" s="230">
        <f>VLOOKUP(Pag_Inicio_Corr_mas_casos[[#This Row],[Corregimiento]],Hoja3!$A$2:$D$676,4,0)</f>
        <v>81009</v>
      </c>
      <c r="E10917" s="64">
        <v>8</v>
      </c>
    </row>
    <row r="10918" spans="1:5" x14ac:dyDescent="0.2">
      <c r="A10918" s="63">
        <v>44417</v>
      </c>
      <c r="B10918" s="229">
        <v>44417</v>
      </c>
      <c r="C10918" s="64" t="s">
        <v>988</v>
      </c>
      <c r="D10918" s="230">
        <f>VLOOKUP(Pag_Inicio_Corr_mas_casos[[#This Row],[Corregimiento]],Hoja3!$A$2:$D$676,4,0)</f>
        <v>20105</v>
      </c>
      <c r="E10918" s="64">
        <v>8</v>
      </c>
    </row>
    <row r="10919" spans="1:5" x14ac:dyDescent="0.2">
      <c r="A10919" s="63">
        <v>44417</v>
      </c>
      <c r="B10919" s="229">
        <v>44417</v>
      </c>
      <c r="C10919" s="64" t="s">
        <v>1282</v>
      </c>
      <c r="D10919" s="230">
        <f>VLOOKUP(Pag_Inicio_Corr_mas_casos[[#This Row],[Corregimiento]],Hoja3!$A$2:$D$676,4,0)</f>
        <v>20303</v>
      </c>
      <c r="E10919" s="64">
        <v>8</v>
      </c>
    </row>
    <row r="10920" spans="1:5" x14ac:dyDescent="0.2">
      <c r="A10920" s="63">
        <v>44417</v>
      </c>
      <c r="B10920" s="229">
        <v>44417</v>
      </c>
      <c r="C10920" s="64" t="s">
        <v>960</v>
      </c>
      <c r="D10920" s="230">
        <f>VLOOKUP(Pag_Inicio_Corr_mas_casos[[#This Row],[Corregimiento]],Hoja3!$A$2:$D$676,4,0)</f>
        <v>30111</v>
      </c>
      <c r="E10920" s="64">
        <v>7</v>
      </c>
    </row>
    <row r="10921" spans="1:5" x14ac:dyDescent="0.2">
      <c r="A10921" s="63">
        <v>44417</v>
      </c>
      <c r="B10921" s="229">
        <v>44417</v>
      </c>
      <c r="C10921" s="64" t="s">
        <v>952</v>
      </c>
      <c r="D10921" s="230">
        <f>VLOOKUP(Pag_Inicio_Corr_mas_casos[[#This Row],[Corregimiento]],Hoja3!$A$2:$D$676,4,0)</f>
        <v>130702</v>
      </c>
      <c r="E10921" s="64">
        <v>7</v>
      </c>
    </row>
    <row r="10922" spans="1:5" x14ac:dyDescent="0.2">
      <c r="A10922" s="63">
        <v>44417</v>
      </c>
      <c r="B10922" s="229">
        <v>44417</v>
      </c>
      <c r="C10922" s="64" t="s">
        <v>911</v>
      </c>
      <c r="D10922" s="230">
        <f>VLOOKUP(Pag_Inicio_Corr_mas_casos[[#This Row],[Corregimiento]],Hoja3!$A$2:$D$676,4,0)</f>
        <v>40203</v>
      </c>
      <c r="E10922" s="64">
        <v>7</v>
      </c>
    </row>
    <row r="10923" spans="1:5" x14ac:dyDescent="0.2">
      <c r="A10923" s="63">
        <v>44417</v>
      </c>
      <c r="B10923" s="229">
        <v>44417</v>
      </c>
      <c r="C10923" s="64" t="s">
        <v>889</v>
      </c>
      <c r="D10923" s="230">
        <f>VLOOKUP(Pag_Inicio_Corr_mas_casos[[#This Row],[Corregimiento]],Hoja3!$A$2:$D$676,4,0)</f>
        <v>80820</v>
      </c>
      <c r="E10923" s="64">
        <v>7</v>
      </c>
    </row>
    <row r="10924" spans="1:5" x14ac:dyDescent="0.2">
      <c r="A10924" s="63">
        <v>44417</v>
      </c>
      <c r="B10924" s="229">
        <v>44417</v>
      </c>
      <c r="C10924" s="64" t="s">
        <v>893</v>
      </c>
      <c r="D10924" s="230">
        <f>VLOOKUP(Pag_Inicio_Corr_mas_casos[[#This Row],[Corregimiento]],Hoja3!$A$2:$D$676,4,0)</f>
        <v>80815</v>
      </c>
      <c r="E10924" s="64">
        <v>6</v>
      </c>
    </row>
    <row r="10925" spans="1:5" x14ac:dyDescent="0.2">
      <c r="A10925" s="63">
        <v>44417</v>
      </c>
      <c r="B10925" s="229">
        <v>44417</v>
      </c>
      <c r="C10925" s="64" t="s">
        <v>986</v>
      </c>
      <c r="D10925" s="230">
        <f>VLOOKUP(Pag_Inicio_Corr_mas_casos[[#This Row],[Corregimiento]],Hoja3!$A$2:$D$676,4,0)</f>
        <v>50316</v>
      </c>
      <c r="E10925" s="64">
        <v>6</v>
      </c>
    </row>
    <row r="10926" spans="1:5" x14ac:dyDescent="0.2">
      <c r="A10926" s="23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1283</v>
      </c>
      <c r="F1" s="203" t="s">
        <v>1283</v>
      </c>
      <c r="G1" t="s">
        <v>1284</v>
      </c>
      <c r="I1" t="s">
        <v>1283</v>
      </c>
      <c r="Q1" t="s">
        <v>1283</v>
      </c>
      <c r="W1" t="s">
        <v>1283</v>
      </c>
      <c r="AD1" t="s">
        <v>1283</v>
      </c>
      <c r="AI1" t="s">
        <v>1283</v>
      </c>
      <c r="AJ1" t="s">
        <v>1285</v>
      </c>
    </row>
    <row r="2" spans="1:61" x14ac:dyDescent="0.2">
      <c r="A2" s="194" t="s">
        <v>948</v>
      </c>
      <c r="F2" t="s">
        <v>948</v>
      </c>
      <c r="G2" s="172">
        <v>8</v>
      </c>
      <c r="I2" t="s">
        <v>948</v>
      </c>
      <c r="M2" s="203" t="s">
        <v>1283</v>
      </c>
      <c r="N2" t="s">
        <v>1284</v>
      </c>
      <c r="Q2" s="199" t="s">
        <v>948</v>
      </c>
      <c r="T2" s="203" t="s">
        <v>1283</v>
      </c>
      <c r="U2" t="s">
        <v>1284</v>
      </c>
      <c r="W2" s="214" t="s">
        <v>948</v>
      </c>
      <c r="Z2" s="203" t="s">
        <v>1283</v>
      </c>
      <c r="AA2" t="s">
        <v>1284</v>
      </c>
      <c r="AD2" t="s">
        <v>948</v>
      </c>
      <c r="AF2" s="203" t="s">
        <v>1283</v>
      </c>
      <c r="AG2" t="s">
        <v>1284</v>
      </c>
      <c r="AI2" t="s">
        <v>948</v>
      </c>
      <c r="AJ2">
        <v>34</v>
      </c>
      <c r="AL2" s="203" t="s">
        <v>1283</v>
      </c>
      <c r="AM2" t="s">
        <v>1286</v>
      </c>
      <c r="AP2" t="s">
        <v>1283</v>
      </c>
      <c r="BF2" t="s">
        <v>1283</v>
      </c>
      <c r="BH2" s="203" t="s">
        <v>1283</v>
      </c>
      <c r="BI2" t="s">
        <v>1284</v>
      </c>
    </row>
    <row r="3" spans="1:61" x14ac:dyDescent="0.2">
      <c r="A3" s="194" t="s">
        <v>995</v>
      </c>
      <c r="F3" t="s">
        <v>876</v>
      </c>
      <c r="G3" s="172">
        <v>8</v>
      </c>
      <c r="I3" t="s">
        <v>959</v>
      </c>
      <c r="M3" t="s">
        <v>874</v>
      </c>
      <c r="N3" s="172">
        <v>6</v>
      </c>
      <c r="Q3" s="199" t="s">
        <v>904</v>
      </c>
      <c r="T3" t="s">
        <v>876</v>
      </c>
      <c r="U3" s="172">
        <v>7</v>
      </c>
      <c r="W3" s="214" t="s">
        <v>983</v>
      </c>
      <c r="Z3" t="s">
        <v>948</v>
      </c>
      <c r="AA3" s="172">
        <v>7</v>
      </c>
      <c r="AD3" t="s">
        <v>876</v>
      </c>
      <c r="AF3" t="s">
        <v>948</v>
      </c>
      <c r="AG3" s="172">
        <v>30</v>
      </c>
      <c r="AI3" t="s">
        <v>876</v>
      </c>
      <c r="AJ3">
        <v>33</v>
      </c>
      <c r="AL3" t="s">
        <v>709</v>
      </c>
      <c r="AM3" s="172">
        <v>21</v>
      </c>
      <c r="AP3" t="s">
        <v>991</v>
      </c>
      <c r="AS3" s="203" t="s">
        <v>1283</v>
      </c>
      <c r="AT3" t="s">
        <v>1284</v>
      </c>
      <c r="AV3" t="s">
        <v>1283</v>
      </c>
      <c r="AX3" s="203" t="s">
        <v>1283</v>
      </c>
      <c r="AY3" t="s">
        <v>1284</v>
      </c>
      <c r="BA3" t="s">
        <v>1283</v>
      </c>
      <c r="BC3" s="203" t="s">
        <v>1283</v>
      </c>
      <c r="BD3" t="s">
        <v>1284</v>
      </c>
      <c r="BF3" t="s">
        <v>973</v>
      </c>
      <c r="BH3" t="s">
        <v>973</v>
      </c>
      <c r="BI3" s="172">
        <v>7</v>
      </c>
    </row>
    <row r="4" spans="1:61" x14ac:dyDescent="0.2">
      <c r="A4" s="194" t="s">
        <v>983</v>
      </c>
      <c r="F4" t="s">
        <v>983</v>
      </c>
      <c r="G4" s="172">
        <v>8</v>
      </c>
      <c r="I4" t="s">
        <v>1239</v>
      </c>
      <c r="M4" t="s">
        <v>949</v>
      </c>
      <c r="N4" s="172">
        <v>6</v>
      </c>
      <c r="Q4" s="199" t="s">
        <v>877</v>
      </c>
      <c r="T4" t="s">
        <v>983</v>
      </c>
      <c r="U4" s="172">
        <v>7</v>
      </c>
      <c r="W4" s="214" t="s">
        <v>876</v>
      </c>
      <c r="Z4" t="s">
        <v>877</v>
      </c>
      <c r="AA4" s="172">
        <v>7</v>
      </c>
      <c r="AD4" t="s">
        <v>983</v>
      </c>
      <c r="AF4" t="s">
        <v>877</v>
      </c>
      <c r="AG4" s="172">
        <v>30</v>
      </c>
      <c r="AI4" t="s">
        <v>983</v>
      </c>
      <c r="AJ4">
        <v>32</v>
      </c>
      <c r="AL4" t="s">
        <v>1239</v>
      </c>
      <c r="AM4" s="172">
        <v>5</v>
      </c>
      <c r="AP4" t="s">
        <v>709</v>
      </c>
      <c r="AS4" t="s">
        <v>948</v>
      </c>
      <c r="AT4" s="172">
        <v>8</v>
      </c>
      <c r="AV4" t="s">
        <v>948</v>
      </c>
      <c r="AX4" t="s">
        <v>890</v>
      </c>
      <c r="AY4" s="172">
        <v>7</v>
      </c>
      <c r="BA4" t="s">
        <v>912</v>
      </c>
      <c r="BC4" t="s">
        <v>890</v>
      </c>
      <c r="BD4" s="172">
        <v>7</v>
      </c>
      <c r="BF4" t="s">
        <v>949</v>
      </c>
      <c r="BH4" t="s">
        <v>991</v>
      </c>
      <c r="BI4" s="172">
        <v>7</v>
      </c>
    </row>
    <row r="5" spans="1:61" x14ac:dyDescent="0.2">
      <c r="A5" s="194" t="s">
        <v>876</v>
      </c>
      <c r="F5" t="s">
        <v>877</v>
      </c>
      <c r="G5" s="172">
        <v>8</v>
      </c>
      <c r="I5" t="s">
        <v>1251</v>
      </c>
      <c r="M5" t="s">
        <v>948</v>
      </c>
      <c r="N5" s="172">
        <v>6</v>
      </c>
      <c r="Q5" s="199" t="s">
        <v>875</v>
      </c>
      <c r="T5" t="s">
        <v>948</v>
      </c>
      <c r="U5" s="172">
        <v>7</v>
      </c>
      <c r="W5" s="214" t="s">
        <v>884</v>
      </c>
      <c r="Z5" t="s">
        <v>876</v>
      </c>
      <c r="AA5" s="172">
        <v>6</v>
      </c>
      <c r="AD5" t="s">
        <v>879</v>
      </c>
      <c r="AF5" t="s">
        <v>949</v>
      </c>
      <c r="AG5" s="172">
        <v>28</v>
      </c>
      <c r="AI5" t="s">
        <v>879</v>
      </c>
      <c r="AJ5">
        <v>27</v>
      </c>
      <c r="AL5" t="s">
        <v>891</v>
      </c>
      <c r="AM5" s="172">
        <v>2</v>
      </c>
      <c r="AP5" t="s">
        <v>1047</v>
      </c>
      <c r="AS5" t="s">
        <v>952</v>
      </c>
      <c r="AT5" s="172">
        <v>8</v>
      </c>
      <c r="AV5" t="s">
        <v>877</v>
      </c>
      <c r="AX5" t="s">
        <v>952</v>
      </c>
      <c r="AY5" s="172">
        <v>7</v>
      </c>
      <c r="BA5" t="s">
        <v>942</v>
      </c>
      <c r="BC5" t="s">
        <v>949</v>
      </c>
      <c r="BD5" s="172">
        <v>7</v>
      </c>
      <c r="BF5" t="s">
        <v>890</v>
      </c>
      <c r="BH5" t="s">
        <v>949</v>
      </c>
      <c r="BI5" s="172">
        <v>7</v>
      </c>
    </row>
    <row r="6" spans="1:61" x14ac:dyDescent="0.2">
      <c r="A6" s="194" t="s">
        <v>984</v>
      </c>
      <c r="F6" t="s">
        <v>984</v>
      </c>
      <c r="G6" s="172">
        <v>8</v>
      </c>
      <c r="I6" t="s">
        <v>1252</v>
      </c>
      <c r="M6" t="s">
        <v>877</v>
      </c>
      <c r="N6" s="172">
        <v>6</v>
      </c>
      <c r="Q6" s="199" t="s">
        <v>983</v>
      </c>
      <c r="T6" t="s">
        <v>877</v>
      </c>
      <c r="U6" s="172">
        <v>7</v>
      </c>
      <c r="W6" s="214" t="s">
        <v>949</v>
      </c>
      <c r="Z6" t="s">
        <v>1259</v>
      </c>
      <c r="AA6" s="172">
        <v>6</v>
      </c>
      <c r="AD6" t="s">
        <v>877</v>
      </c>
      <c r="AF6" t="s">
        <v>983</v>
      </c>
      <c r="AG6" s="172">
        <v>28</v>
      </c>
      <c r="AI6" t="s">
        <v>877</v>
      </c>
      <c r="AJ6">
        <v>23</v>
      </c>
      <c r="AL6" t="s">
        <v>956</v>
      </c>
      <c r="AM6" s="172">
        <v>14</v>
      </c>
      <c r="AP6" t="s">
        <v>959</v>
      </c>
      <c r="AS6" t="s">
        <v>991</v>
      </c>
      <c r="AT6" s="172">
        <v>7</v>
      </c>
      <c r="AV6" t="s">
        <v>949</v>
      </c>
      <c r="AX6" t="s">
        <v>949</v>
      </c>
      <c r="AY6" s="172">
        <v>6</v>
      </c>
      <c r="BA6" t="s">
        <v>879</v>
      </c>
      <c r="BC6" t="s">
        <v>877</v>
      </c>
      <c r="BD6" s="172">
        <v>7</v>
      </c>
      <c r="BF6" t="s">
        <v>991</v>
      </c>
      <c r="BH6" t="s">
        <v>1005</v>
      </c>
      <c r="BI6" s="172">
        <v>7</v>
      </c>
    </row>
    <row r="7" spans="1:61" x14ac:dyDescent="0.2">
      <c r="A7" s="194" t="s">
        <v>904</v>
      </c>
      <c r="F7" t="s">
        <v>949</v>
      </c>
      <c r="G7" s="172">
        <v>8</v>
      </c>
      <c r="I7" t="s">
        <v>879</v>
      </c>
      <c r="M7" t="s">
        <v>1252</v>
      </c>
      <c r="N7" s="172">
        <v>6</v>
      </c>
      <c r="Q7" s="199" t="s">
        <v>879</v>
      </c>
      <c r="T7" t="s">
        <v>949</v>
      </c>
      <c r="U7" s="172">
        <v>7</v>
      </c>
      <c r="W7" s="214" t="s">
        <v>942</v>
      </c>
      <c r="Z7" t="s">
        <v>709</v>
      </c>
      <c r="AA7" s="172">
        <v>6</v>
      </c>
      <c r="AD7" t="s">
        <v>940</v>
      </c>
      <c r="AF7" t="s">
        <v>876</v>
      </c>
      <c r="AG7" s="172">
        <v>27</v>
      </c>
      <c r="AI7" t="s">
        <v>940</v>
      </c>
      <c r="AJ7">
        <v>21</v>
      </c>
      <c r="AL7" t="s">
        <v>883</v>
      </c>
      <c r="AM7" s="172">
        <v>20</v>
      </c>
      <c r="AP7" t="s">
        <v>890</v>
      </c>
      <c r="AS7" t="s">
        <v>949</v>
      </c>
      <c r="AT7" s="172">
        <v>7</v>
      </c>
      <c r="AV7" t="s">
        <v>952</v>
      </c>
      <c r="AX7" t="s">
        <v>973</v>
      </c>
      <c r="AY7" s="172">
        <v>6</v>
      </c>
      <c r="BA7" t="s">
        <v>948</v>
      </c>
      <c r="BC7" t="s">
        <v>973</v>
      </c>
      <c r="BD7" s="172">
        <v>6</v>
      </c>
      <c r="BF7" t="s">
        <v>877</v>
      </c>
      <c r="BH7" t="s">
        <v>709</v>
      </c>
      <c r="BI7" s="172">
        <v>6</v>
      </c>
    </row>
    <row r="8" spans="1:61" x14ac:dyDescent="0.2">
      <c r="A8" s="194" t="s">
        <v>1242</v>
      </c>
      <c r="F8" t="s">
        <v>879</v>
      </c>
      <c r="G8" s="172">
        <v>7</v>
      </c>
      <c r="I8" t="s">
        <v>904</v>
      </c>
      <c r="M8" t="s">
        <v>958</v>
      </c>
      <c r="N8" s="172">
        <v>6</v>
      </c>
      <c r="Q8" s="199" t="s">
        <v>874</v>
      </c>
      <c r="T8" t="s">
        <v>883</v>
      </c>
      <c r="U8" s="172">
        <v>6</v>
      </c>
      <c r="W8" s="214" t="s">
        <v>1259</v>
      </c>
      <c r="Z8" t="s">
        <v>884</v>
      </c>
      <c r="AA8" s="172">
        <v>5</v>
      </c>
      <c r="AD8" t="s">
        <v>984</v>
      </c>
      <c r="AF8" t="s">
        <v>991</v>
      </c>
      <c r="AG8" s="172">
        <v>25</v>
      </c>
      <c r="AI8" t="s">
        <v>984</v>
      </c>
      <c r="AJ8">
        <v>19</v>
      </c>
      <c r="AL8" t="s">
        <v>1005</v>
      </c>
      <c r="AM8" s="172">
        <v>18</v>
      </c>
      <c r="AP8" t="s">
        <v>1142</v>
      </c>
      <c r="AS8" t="s">
        <v>983</v>
      </c>
      <c r="AT8" s="172">
        <v>6</v>
      </c>
      <c r="AV8" t="s">
        <v>1004</v>
      </c>
      <c r="AX8" t="s">
        <v>877</v>
      </c>
      <c r="AY8" s="172">
        <v>6</v>
      </c>
      <c r="BA8" t="s">
        <v>983</v>
      </c>
      <c r="BC8" t="s">
        <v>991</v>
      </c>
      <c r="BD8" s="172">
        <v>6</v>
      </c>
      <c r="BF8" t="s">
        <v>879</v>
      </c>
      <c r="BH8" t="s">
        <v>948</v>
      </c>
      <c r="BI8" s="172">
        <v>5</v>
      </c>
    </row>
    <row r="9" spans="1:61" x14ac:dyDescent="0.2">
      <c r="A9" s="194" t="s">
        <v>1239</v>
      </c>
      <c r="F9" t="s">
        <v>991</v>
      </c>
      <c r="G9" s="172">
        <v>7</v>
      </c>
      <c r="I9" t="s">
        <v>984</v>
      </c>
      <c r="M9" t="s">
        <v>1251</v>
      </c>
      <c r="N9" s="172">
        <v>5</v>
      </c>
      <c r="Q9" s="199" t="s">
        <v>997</v>
      </c>
      <c r="T9" t="s">
        <v>830</v>
      </c>
      <c r="U9" s="172">
        <v>6</v>
      </c>
      <c r="W9" s="214" t="s">
        <v>1260</v>
      </c>
      <c r="Z9" t="s">
        <v>959</v>
      </c>
      <c r="AA9" s="172">
        <v>5</v>
      </c>
      <c r="AD9" t="s">
        <v>949</v>
      </c>
      <c r="AF9" t="s">
        <v>879</v>
      </c>
      <c r="AG9" s="172">
        <v>23</v>
      </c>
      <c r="AI9" t="s">
        <v>949</v>
      </c>
      <c r="AJ9">
        <v>19</v>
      </c>
      <c r="AL9" t="s">
        <v>1196</v>
      </c>
      <c r="AM9" s="172">
        <v>2</v>
      </c>
      <c r="AP9" t="s">
        <v>983</v>
      </c>
      <c r="AS9" t="s">
        <v>896</v>
      </c>
      <c r="AT9" s="172">
        <v>6</v>
      </c>
      <c r="AV9" t="s">
        <v>973</v>
      </c>
      <c r="AX9" t="s">
        <v>991</v>
      </c>
      <c r="AY9" s="172">
        <v>6</v>
      </c>
      <c r="BA9" t="s">
        <v>890</v>
      </c>
      <c r="BC9" t="s">
        <v>1263</v>
      </c>
      <c r="BD9" s="172">
        <v>5</v>
      </c>
      <c r="BF9" t="s">
        <v>709</v>
      </c>
      <c r="BH9" t="s">
        <v>890</v>
      </c>
      <c r="BI9" s="172">
        <v>5</v>
      </c>
    </row>
    <row r="10" spans="1:61" x14ac:dyDescent="0.2">
      <c r="A10" s="194" t="s">
        <v>1035</v>
      </c>
      <c r="F10" t="s">
        <v>874</v>
      </c>
      <c r="G10" s="172">
        <v>7</v>
      </c>
      <c r="I10" t="s">
        <v>877</v>
      </c>
      <c r="M10" t="s">
        <v>959</v>
      </c>
      <c r="N10" s="172">
        <v>5</v>
      </c>
      <c r="Q10" s="199" t="s">
        <v>949</v>
      </c>
      <c r="T10" t="s">
        <v>904</v>
      </c>
      <c r="U10" s="172">
        <v>6</v>
      </c>
      <c r="W10" s="214" t="s">
        <v>904</v>
      </c>
      <c r="Z10" t="s">
        <v>879</v>
      </c>
      <c r="AA10" s="172">
        <v>5</v>
      </c>
      <c r="AD10" t="s">
        <v>995</v>
      </c>
      <c r="AF10" t="s">
        <v>884</v>
      </c>
      <c r="AG10" s="172">
        <v>22</v>
      </c>
      <c r="AI10" t="s">
        <v>995</v>
      </c>
      <c r="AJ10">
        <v>18</v>
      </c>
      <c r="AL10" t="s">
        <v>1011</v>
      </c>
      <c r="AM10" s="172">
        <v>6</v>
      </c>
      <c r="AP10" t="s">
        <v>878</v>
      </c>
      <c r="AS10" t="s">
        <v>890</v>
      </c>
      <c r="AT10" s="172">
        <v>6</v>
      </c>
      <c r="AV10" t="s">
        <v>1005</v>
      </c>
      <c r="AX10" t="s">
        <v>875</v>
      </c>
      <c r="AY10" s="172">
        <v>5</v>
      </c>
      <c r="BA10" t="s">
        <v>991</v>
      </c>
      <c r="BC10" t="s">
        <v>879</v>
      </c>
      <c r="BD10" s="172">
        <v>5</v>
      </c>
      <c r="BF10" t="s">
        <v>1005</v>
      </c>
      <c r="BH10" t="s">
        <v>983</v>
      </c>
      <c r="BI10" s="172">
        <v>5</v>
      </c>
    </row>
    <row r="11" spans="1:61" x14ac:dyDescent="0.2">
      <c r="A11" s="194" t="s">
        <v>877</v>
      </c>
      <c r="F11" t="s">
        <v>884</v>
      </c>
      <c r="G11" s="172">
        <v>6</v>
      </c>
      <c r="I11" t="s">
        <v>949</v>
      </c>
      <c r="M11" t="s">
        <v>991</v>
      </c>
      <c r="N11" s="172">
        <v>5</v>
      </c>
      <c r="Q11" s="199" t="s">
        <v>942</v>
      </c>
      <c r="T11" t="s">
        <v>1256</v>
      </c>
      <c r="U11" s="172">
        <v>6</v>
      </c>
      <c r="W11" s="214" t="s">
        <v>709</v>
      </c>
      <c r="Z11" t="s">
        <v>1005</v>
      </c>
      <c r="AA11" s="172">
        <v>5</v>
      </c>
      <c r="AD11" t="s">
        <v>874</v>
      </c>
      <c r="AF11" t="s">
        <v>709</v>
      </c>
      <c r="AG11" s="172">
        <v>21</v>
      </c>
      <c r="AI11" t="s">
        <v>874</v>
      </c>
      <c r="AJ11">
        <v>16</v>
      </c>
      <c r="AL11" t="s">
        <v>896</v>
      </c>
      <c r="AM11" s="172">
        <v>6</v>
      </c>
      <c r="AP11" t="s">
        <v>952</v>
      </c>
      <c r="AS11" t="s">
        <v>881</v>
      </c>
      <c r="AT11" s="172">
        <v>6</v>
      </c>
      <c r="AV11" t="s">
        <v>709</v>
      </c>
      <c r="AX11" t="s">
        <v>1005</v>
      </c>
      <c r="AY11" s="172">
        <v>5</v>
      </c>
      <c r="BA11" t="s">
        <v>883</v>
      </c>
      <c r="BC11" t="s">
        <v>983</v>
      </c>
      <c r="BD11" s="172">
        <v>5</v>
      </c>
      <c r="BF11" t="s">
        <v>891</v>
      </c>
      <c r="BH11" t="s">
        <v>877</v>
      </c>
      <c r="BI11" s="172">
        <v>5</v>
      </c>
    </row>
    <row r="12" spans="1:61" x14ac:dyDescent="0.2">
      <c r="A12" s="194" t="s">
        <v>1143</v>
      </c>
      <c r="F12" t="s">
        <v>878</v>
      </c>
      <c r="G12" s="172">
        <v>6</v>
      </c>
      <c r="I12" t="s">
        <v>956</v>
      </c>
      <c r="M12" t="s">
        <v>879</v>
      </c>
      <c r="N12" s="172">
        <v>5</v>
      </c>
      <c r="Q12" s="199" t="s">
        <v>898</v>
      </c>
      <c r="T12" t="s">
        <v>942</v>
      </c>
      <c r="U12" s="172">
        <v>5</v>
      </c>
      <c r="W12" s="214" t="s">
        <v>877</v>
      </c>
      <c r="Z12" t="s">
        <v>949</v>
      </c>
      <c r="AA12" s="172">
        <v>5</v>
      </c>
      <c r="AD12" t="s">
        <v>878</v>
      </c>
      <c r="AF12" t="s">
        <v>874</v>
      </c>
      <c r="AG12" s="172">
        <v>20</v>
      </c>
      <c r="AI12" t="s">
        <v>878</v>
      </c>
      <c r="AJ12">
        <v>16</v>
      </c>
      <c r="AL12" t="s">
        <v>952</v>
      </c>
      <c r="AM12" s="172">
        <v>7</v>
      </c>
      <c r="AP12" t="s">
        <v>898</v>
      </c>
      <c r="AS12" t="s">
        <v>1005</v>
      </c>
      <c r="AT12" s="172">
        <v>6</v>
      </c>
      <c r="AV12" t="s">
        <v>942</v>
      </c>
      <c r="AX12" t="s">
        <v>942</v>
      </c>
      <c r="AY12" s="172">
        <v>5</v>
      </c>
      <c r="BA12" t="s">
        <v>904</v>
      </c>
      <c r="BC12" t="s">
        <v>1005</v>
      </c>
      <c r="BD12" s="172">
        <v>5</v>
      </c>
      <c r="BF12" t="s">
        <v>878</v>
      </c>
      <c r="BH12" t="s">
        <v>887</v>
      </c>
      <c r="BI12" s="172">
        <v>5</v>
      </c>
    </row>
    <row r="13" spans="1:61" x14ac:dyDescent="0.2">
      <c r="A13" s="194" t="s">
        <v>1243</v>
      </c>
      <c r="F13" t="s">
        <v>929</v>
      </c>
      <c r="G13" s="172">
        <v>5</v>
      </c>
      <c r="I13" t="s">
        <v>874</v>
      </c>
      <c r="M13" t="s">
        <v>956</v>
      </c>
      <c r="N13" s="172">
        <v>5</v>
      </c>
      <c r="Q13" s="199" t="s">
        <v>876</v>
      </c>
      <c r="T13" t="s">
        <v>958</v>
      </c>
      <c r="U13" s="172">
        <v>5</v>
      </c>
      <c r="W13" s="214" t="s">
        <v>885</v>
      </c>
      <c r="Z13" t="s">
        <v>983</v>
      </c>
      <c r="AA13" s="172">
        <v>5</v>
      </c>
      <c r="AD13" t="s">
        <v>958</v>
      </c>
      <c r="AF13" t="s">
        <v>958</v>
      </c>
      <c r="AG13" s="172">
        <v>20</v>
      </c>
      <c r="AI13" t="s">
        <v>958</v>
      </c>
      <c r="AJ13">
        <v>11</v>
      </c>
      <c r="AL13" t="s">
        <v>882</v>
      </c>
      <c r="AM13" s="172">
        <v>1</v>
      </c>
      <c r="AP13" t="s">
        <v>891</v>
      </c>
      <c r="AS13" t="s">
        <v>877</v>
      </c>
      <c r="AT13" s="172">
        <v>6</v>
      </c>
      <c r="AV13" t="s">
        <v>959</v>
      </c>
      <c r="AX13" t="s">
        <v>983</v>
      </c>
      <c r="AY13" s="172">
        <v>5</v>
      </c>
      <c r="BA13" t="s">
        <v>959</v>
      </c>
      <c r="BC13" t="s">
        <v>709</v>
      </c>
      <c r="BD13" s="172">
        <v>5</v>
      </c>
      <c r="BF13" t="s">
        <v>913</v>
      </c>
      <c r="BH13" t="s">
        <v>959</v>
      </c>
      <c r="BI13" s="172">
        <v>5</v>
      </c>
    </row>
    <row r="14" spans="1:61" x14ac:dyDescent="0.2">
      <c r="A14" s="194" t="s">
        <v>1244</v>
      </c>
      <c r="F14" t="s">
        <v>958</v>
      </c>
      <c r="G14" s="172">
        <v>5</v>
      </c>
      <c r="I14" t="s">
        <v>973</v>
      </c>
      <c r="M14" t="s">
        <v>884</v>
      </c>
      <c r="N14" s="172">
        <v>5</v>
      </c>
      <c r="Q14" s="199" t="s">
        <v>973</v>
      </c>
      <c r="T14" t="s">
        <v>884</v>
      </c>
      <c r="U14" s="172">
        <v>5</v>
      </c>
      <c r="W14" s="214" t="s">
        <v>956</v>
      </c>
      <c r="Z14" t="s">
        <v>942</v>
      </c>
      <c r="AA14" s="172">
        <v>5</v>
      </c>
      <c r="AD14" t="s">
        <v>929</v>
      </c>
      <c r="AF14" t="s">
        <v>883</v>
      </c>
      <c r="AG14" s="172">
        <v>20</v>
      </c>
      <c r="AI14" t="s">
        <v>929</v>
      </c>
      <c r="AJ14">
        <v>10</v>
      </c>
      <c r="AL14" t="s">
        <v>879</v>
      </c>
      <c r="AM14" s="172">
        <v>23</v>
      </c>
      <c r="AP14" t="s">
        <v>948</v>
      </c>
      <c r="AS14" t="s">
        <v>709</v>
      </c>
      <c r="AT14" s="172">
        <v>6</v>
      </c>
      <c r="AV14" t="s">
        <v>881</v>
      </c>
      <c r="AX14" t="s">
        <v>898</v>
      </c>
      <c r="AY14" s="172">
        <v>4</v>
      </c>
      <c r="BA14" t="s">
        <v>960</v>
      </c>
      <c r="BC14" t="s">
        <v>894</v>
      </c>
      <c r="BD14" s="172">
        <v>4</v>
      </c>
      <c r="BF14" t="s">
        <v>957</v>
      </c>
      <c r="BH14" t="s">
        <v>1142</v>
      </c>
      <c r="BI14" s="172">
        <v>4</v>
      </c>
    </row>
    <row r="15" spans="1:61" x14ac:dyDescent="0.2">
      <c r="A15" s="194" t="s">
        <v>973</v>
      </c>
      <c r="F15" t="s">
        <v>956</v>
      </c>
      <c r="G15" s="172">
        <v>4</v>
      </c>
      <c r="I15" t="s">
        <v>958</v>
      </c>
      <c r="M15" t="s">
        <v>883</v>
      </c>
      <c r="N15" s="172">
        <v>5</v>
      </c>
      <c r="Q15" s="199" t="s">
        <v>878</v>
      </c>
      <c r="T15" t="s">
        <v>709</v>
      </c>
      <c r="U15" s="172">
        <v>5</v>
      </c>
      <c r="W15" s="214" t="s">
        <v>875</v>
      </c>
      <c r="Z15" t="s">
        <v>894</v>
      </c>
      <c r="AA15" s="172">
        <v>4</v>
      </c>
      <c r="AD15" t="s">
        <v>1163</v>
      </c>
      <c r="AF15" t="s">
        <v>959</v>
      </c>
      <c r="AG15" s="172">
        <v>19</v>
      </c>
      <c r="AI15" t="s">
        <v>1163</v>
      </c>
      <c r="AJ15">
        <v>10</v>
      </c>
      <c r="AL15" t="s">
        <v>877</v>
      </c>
      <c r="AM15" s="172">
        <v>30</v>
      </c>
      <c r="AP15" t="s">
        <v>877</v>
      </c>
      <c r="AS15" t="s">
        <v>942</v>
      </c>
      <c r="AT15" s="172">
        <v>5</v>
      </c>
      <c r="AV15" t="s">
        <v>896</v>
      </c>
      <c r="AX15" t="s">
        <v>1263</v>
      </c>
      <c r="AY15" s="172">
        <v>4</v>
      </c>
      <c r="BA15" t="s">
        <v>894</v>
      </c>
      <c r="BC15" t="s">
        <v>952</v>
      </c>
      <c r="BD15" s="172">
        <v>4</v>
      </c>
      <c r="BF15" t="s">
        <v>904</v>
      </c>
      <c r="BH15" t="s">
        <v>898</v>
      </c>
      <c r="BI15" s="172">
        <v>4</v>
      </c>
    </row>
    <row r="16" spans="1:61" x14ac:dyDescent="0.2">
      <c r="A16" s="194" t="s">
        <v>895</v>
      </c>
      <c r="F16" t="s">
        <v>973</v>
      </c>
      <c r="G16" s="172">
        <v>4</v>
      </c>
      <c r="I16" t="s">
        <v>991</v>
      </c>
      <c r="M16" t="s">
        <v>929</v>
      </c>
      <c r="N16" s="172">
        <v>4</v>
      </c>
      <c r="Q16" s="199" t="s">
        <v>1005</v>
      </c>
      <c r="T16" t="s">
        <v>890</v>
      </c>
      <c r="U16" s="172">
        <v>4</v>
      </c>
      <c r="W16" s="214" t="s">
        <v>874</v>
      </c>
      <c r="Z16" t="s">
        <v>878</v>
      </c>
      <c r="AA16" s="172">
        <v>4</v>
      </c>
      <c r="AD16" t="s">
        <v>907</v>
      </c>
      <c r="AF16" t="s">
        <v>878</v>
      </c>
      <c r="AG16" s="172">
        <v>18</v>
      </c>
      <c r="AI16" t="s">
        <v>907</v>
      </c>
      <c r="AJ16">
        <v>10</v>
      </c>
      <c r="AL16" t="s">
        <v>964</v>
      </c>
      <c r="AM16" s="172">
        <v>1</v>
      </c>
      <c r="AP16" t="s">
        <v>1260</v>
      </c>
      <c r="AS16" t="s">
        <v>894</v>
      </c>
      <c r="AT16" s="172">
        <v>5</v>
      </c>
      <c r="AV16" t="s">
        <v>884</v>
      </c>
      <c r="AX16" t="s">
        <v>894</v>
      </c>
      <c r="AY16" s="172">
        <v>4</v>
      </c>
      <c r="BA16" t="s">
        <v>877</v>
      </c>
      <c r="BC16" t="s">
        <v>1142</v>
      </c>
      <c r="BD16" s="172">
        <v>4</v>
      </c>
      <c r="BF16" t="s">
        <v>880</v>
      </c>
      <c r="BH16" t="s">
        <v>878</v>
      </c>
      <c r="BI16" s="172">
        <v>4</v>
      </c>
    </row>
    <row r="17" spans="1:61" x14ac:dyDescent="0.2">
      <c r="A17" s="194" t="s">
        <v>874</v>
      </c>
      <c r="F17" t="s">
        <v>709</v>
      </c>
      <c r="G17" s="172">
        <v>4</v>
      </c>
      <c r="I17" t="s">
        <v>896</v>
      </c>
      <c r="M17" t="s">
        <v>878</v>
      </c>
      <c r="N17" s="172">
        <v>4</v>
      </c>
      <c r="Q17" s="199" t="s">
        <v>969</v>
      </c>
      <c r="T17" t="s">
        <v>879</v>
      </c>
      <c r="U17" s="172">
        <v>4</v>
      </c>
      <c r="W17" s="214" t="s">
        <v>959</v>
      </c>
      <c r="Z17" t="s">
        <v>973</v>
      </c>
      <c r="AA17" s="172">
        <v>4</v>
      </c>
      <c r="AD17" t="s">
        <v>1031</v>
      </c>
      <c r="AF17" t="s">
        <v>1005</v>
      </c>
      <c r="AG17" s="172">
        <v>18</v>
      </c>
      <c r="AI17" t="s">
        <v>1031</v>
      </c>
      <c r="AJ17">
        <v>9</v>
      </c>
      <c r="AL17" t="s">
        <v>887</v>
      </c>
      <c r="AM17" s="172">
        <v>3</v>
      </c>
      <c r="AP17" t="s">
        <v>980</v>
      </c>
      <c r="AS17" t="s">
        <v>1142</v>
      </c>
      <c r="AT17" s="172">
        <v>5</v>
      </c>
      <c r="AV17" t="s">
        <v>876</v>
      </c>
      <c r="AX17" t="s">
        <v>880</v>
      </c>
      <c r="AY17" s="172">
        <v>4</v>
      </c>
      <c r="BA17" t="s">
        <v>881</v>
      </c>
      <c r="BC17" t="s">
        <v>958</v>
      </c>
      <c r="BD17" s="172">
        <v>4</v>
      </c>
      <c r="BF17" t="s">
        <v>959</v>
      </c>
      <c r="BH17" t="s">
        <v>881</v>
      </c>
      <c r="BI17" s="172">
        <v>4</v>
      </c>
    </row>
    <row r="18" spans="1:61" x14ac:dyDescent="0.2">
      <c r="A18" s="194" t="s">
        <v>991</v>
      </c>
      <c r="F18" t="s">
        <v>1239</v>
      </c>
      <c r="G18" s="172">
        <v>4</v>
      </c>
      <c r="I18" t="s">
        <v>883</v>
      </c>
      <c r="M18" t="s">
        <v>709</v>
      </c>
      <c r="N18" s="172">
        <v>4</v>
      </c>
      <c r="Q18" s="199" t="s">
        <v>890</v>
      </c>
      <c r="T18" t="s">
        <v>875</v>
      </c>
      <c r="U18" s="172">
        <v>4</v>
      </c>
      <c r="W18" s="214" t="s">
        <v>883</v>
      </c>
      <c r="Z18" t="s">
        <v>883</v>
      </c>
      <c r="AA18" s="172">
        <v>4</v>
      </c>
      <c r="AD18" t="s">
        <v>1196</v>
      </c>
      <c r="AF18" t="s">
        <v>984</v>
      </c>
      <c r="AG18" s="172">
        <v>17</v>
      </c>
      <c r="AI18" t="s">
        <v>1196</v>
      </c>
      <c r="AJ18">
        <v>9</v>
      </c>
      <c r="AL18" t="s">
        <v>893</v>
      </c>
      <c r="AM18" s="172">
        <v>1</v>
      </c>
      <c r="AP18" t="s">
        <v>883</v>
      </c>
      <c r="AS18" t="s">
        <v>874</v>
      </c>
      <c r="AT18" s="172">
        <v>4</v>
      </c>
      <c r="AV18" t="s">
        <v>890</v>
      </c>
      <c r="AX18" t="s">
        <v>1142</v>
      </c>
      <c r="AY18" s="172">
        <v>4</v>
      </c>
      <c r="BA18" t="s">
        <v>896</v>
      </c>
      <c r="BC18" t="s">
        <v>898</v>
      </c>
      <c r="BD18" s="172">
        <v>4</v>
      </c>
      <c r="BF18" t="s">
        <v>875</v>
      </c>
      <c r="BH18" t="s">
        <v>952</v>
      </c>
      <c r="BI18" s="172">
        <v>4</v>
      </c>
    </row>
    <row r="19" spans="1:61" x14ac:dyDescent="0.2">
      <c r="A19" s="194" t="s">
        <v>958</v>
      </c>
      <c r="F19" t="s">
        <v>1243</v>
      </c>
      <c r="G19" s="172">
        <v>3</v>
      </c>
      <c r="I19" t="s">
        <v>929</v>
      </c>
      <c r="M19" t="s">
        <v>1005</v>
      </c>
      <c r="N19" s="172">
        <v>4</v>
      </c>
      <c r="Q19" s="199" t="s">
        <v>958</v>
      </c>
      <c r="T19" t="s">
        <v>1005</v>
      </c>
      <c r="U19" s="172">
        <v>4</v>
      </c>
      <c r="W19" s="214" t="s">
        <v>879</v>
      </c>
      <c r="Z19" t="s">
        <v>1260</v>
      </c>
      <c r="AA19" s="172">
        <v>4</v>
      </c>
      <c r="AD19" t="s">
        <v>709</v>
      </c>
      <c r="AF19" t="s">
        <v>973</v>
      </c>
      <c r="AG19" s="172">
        <v>15</v>
      </c>
      <c r="AI19" t="s">
        <v>709</v>
      </c>
      <c r="AJ19">
        <v>8</v>
      </c>
      <c r="AL19" t="s">
        <v>996</v>
      </c>
      <c r="AM19" s="172">
        <v>1</v>
      </c>
      <c r="AP19" t="s">
        <v>1056</v>
      </c>
      <c r="AS19" t="s">
        <v>876</v>
      </c>
      <c r="AT19" s="172">
        <v>4</v>
      </c>
      <c r="AV19" t="s">
        <v>1142</v>
      </c>
      <c r="AX19" t="s">
        <v>881</v>
      </c>
      <c r="AY19" s="172">
        <v>4</v>
      </c>
      <c r="BA19" t="s">
        <v>907</v>
      </c>
      <c r="BC19" t="s">
        <v>891</v>
      </c>
      <c r="BD19" s="172">
        <v>4</v>
      </c>
      <c r="BF19" t="s">
        <v>998</v>
      </c>
      <c r="BH19" t="s">
        <v>875</v>
      </c>
      <c r="BI19" s="172">
        <v>3</v>
      </c>
    </row>
    <row r="20" spans="1:61" x14ac:dyDescent="0.2">
      <c r="A20" s="194" t="s">
        <v>884</v>
      </c>
      <c r="F20" t="s">
        <v>1011</v>
      </c>
      <c r="G20" s="172">
        <v>3</v>
      </c>
      <c r="I20" t="s">
        <v>878</v>
      </c>
      <c r="M20" t="s">
        <v>973</v>
      </c>
      <c r="N20" s="172">
        <v>3</v>
      </c>
      <c r="Q20" s="199" t="s">
        <v>885</v>
      </c>
      <c r="T20" t="s">
        <v>997</v>
      </c>
      <c r="U20" s="172">
        <v>4</v>
      </c>
      <c r="W20" s="214" t="s">
        <v>894</v>
      </c>
      <c r="Z20" t="s">
        <v>875</v>
      </c>
      <c r="AA20" s="172">
        <v>3</v>
      </c>
      <c r="AD20" t="s">
        <v>913</v>
      </c>
      <c r="AF20" t="s">
        <v>956</v>
      </c>
      <c r="AG20" s="172">
        <v>14</v>
      </c>
      <c r="AI20" t="s">
        <v>913</v>
      </c>
      <c r="AJ20">
        <v>8</v>
      </c>
      <c r="AL20" t="s">
        <v>980</v>
      </c>
      <c r="AM20" s="172">
        <v>1</v>
      </c>
      <c r="AP20" t="s">
        <v>944</v>
      </c>
      <c r="AS20" t="s">
        <v>973</v>
      </c>
      <c r="AT20" s="172">
        <v>4</v>
      </c>
      <c r="AV20" t="s">
        <v>894</v>
      </c>
      <c r="AX20" t="s">
        <v>896</v>
      </c>
      <c r="AY20" s="172">
        <v>3</v>
      </c>
      <c r="BA20" t="s">
        <v>929</v>
      </c>
      <c r="BC20" t="s">
        <v>959</v>
      </c>
      <c r="BD20" s="172">
        <v>4</v>
      </c>
      <c r="BF20" t="s">
        <v>952</v>
      </c>
      <c r="BH20" t="s">
        <v>894</v>
      </c>
      <c r="BI20" s="172">
        <v>3</v>
      </c>
    </row>
    <row r="21" spans="1:61" x14ac:dyDescent="0.2">
      <c r="A21" s="194" t="s">
        <v>949</v>
      </c>
      <c r="F21" t="s">
        <v>940</v>
      </c>
      <c r="G21" s="172">
        <v>3</v>
      </c>
      <c r="I21" t="s">
        <v>969</v>
      </c>
      <c r="M21" t="s">
        <v>969</v>
      </c>
      <c r="N21" s="172">
        <v>3</v>
      </c>
      <c r="Q21" s="199" t="s">
        <v>883</v>
      </c>
      <c r="T21" t="s">
        <v>878</v>
      </c>
      <c r="U21" s="172">
        <v>3</v>
      </c>
      <c r="W21" s="214" t="s">
        <v>1005</v>
      </c>
      <c r="Z21" t="s">
        <v>874</v>
      </c>
      <c r="AA21" s="172">
        <v>3</v>
      </c>
      <c r="AD21" t="s">
        <v>1011</v>
      </c>
      <c r="AF21" t="s">
        <v>890</v>
      </c>
      <c r="AG21" s="172">
        <v>14</v>
      </c>
      <c r="AI21" t="s">
        <v>1011</v>
      </c>
      <c r="AJ21">
        <v>8</v>
      </c>
      <c r="AL21" t="s">
        <v>1047</v>
      </c>
      <c r="AM21" s="172">
        <v>1</v>
      </c>
      <c r="AP21" t="s">
        <v>884</v>
      </c>
      <c r="AS21" t="s">
        <v>887</v>
      </c>
      <c r="AT21" s="172">
        <v>4</v>
      </c>
      <c r="AV21" t="s">
        <v>991</v>
      </c>
      <c r="AX21" t="s">
        <v>1171</v>
      </c>
      <c r="AY21" s="172">
        <v>3</v>
      </c>
      <c r="BA21" t="s">
        <v>949</v>
      </c>
      <c r="BC21" t="s">
        <v>896</v>
      </c>
      <c r="BD21" s="172">
        <v>4</v>
      </c>
      <c r="BF21" t="s">
        <v>942</v>
      </c>
      <c r="BH21" t="s">
        <v>904</v>
      </c>
      <c r="BI21" s="172">
        <v>3</v>
      </c>
    </row>
    <row r="22" spans="1:61" x14ac:dyDescent="0.2">
      <c r="A22" s="195" t="s">
        <v>948</v>
      </c>
      <c r="F22" t="s">
        <v>883</v>
      </c>
      <c r="G22" s="172">
        <v>3</v>
      </c>
      <c r="I22" t="s">
        <v>948</v>
      </c>
      <c r="M22" t="s">
        <v>890</v>
      </c>
      <c r="N22" s="172">
        <v>3</v>
      </c>
      <c r="Q22" s="213" t="s">
        <v>1253</v>
      </c>
      <c r="T22" t="s">
        <v>969</v>
      </c>
      <c r="U22" s="172">
        <v>3</v>
      </c>
      <c r="W22" s="197" t="s">
        <v>876</v>
      </c>
      <c r="Z22" t="s">
        <v>997</v>
      </c>
      <c r="AA22" s="172">
        <v>3</v>
      </c>
      <c r="AD22" t="s">
        <v>948</v>
      </c>
      <c r="AF22" t="s">
        <v>942</v>
      </c>
      <c r="AG22" s="172">
        <v>12</v>
      </c>
      <c r="AI22" t="s">
        <v>948</v>
      </c>
      <c r="AJ22">
        <v>40</v>
      </c>
      <c r="AL22" t="s">
        <v>969</v>
      </c>
      <c r="AM22" s="172">
        <v>10</v>
      </c>
      <c r="AP22" t="s">
        <v>973</v>
      </c>
      <c r="AS22" t="s">
        <v>883</v>
      </c>
      <c r="AT22" s="172">
        <v>3</v>
      </c>
      <c r="AV22" t="s">
        <v>898</v>
      </c>
      <c r="AX22" t="s">
        <v>959</v>
      </c>
      <c r="AY22" s="172">
        <v>3</v>
      </c>
      <c r="BA22" t="s">
        <v>880</v>
      </c>
      <c r="BC22" t="s">
        <v>942</v>
      </c>
      <c r="BD22" s="172">
        <v>4</v>
      </c>
      <c r="BF22" t="s">
        <v>931</v>
      </c>
      <c r="BH22" t="s">
        <v>955</v>
      </c>
      <c r="BI22" s="172">
        <v>3</v>
      </c>
    </row>
    <row r="23" spans="1:61" x14ac:dyDescent="0.2">
      <c r="A23" s="195" t="s">
        <v>876</v>
      </c>
      <c r="F23" t="s">
        <v>907</v>
      </c>
      <c r="G23" s="172">
        <v>3</v>
      </c>
      <c r="I23" t="s">
        <v>877</v>
      </c>
      <c r="M23" t="s">
        <v>888</v>
      </c>
      <c r="N23" s="172">
        <v>2</v>
      </c>
      <c r="Q23" s="213" t="s">
        <v>634</v>
      </c>
      <c r="T23" t="s">
        <v>885</v>
      </c>
      <c r="U23" s="172">
        <v>3</v>
      </c>
      <c r="W23" s="197" t="s">
        <v>983</v>
      </c>
      <c r="Z23" t="s">
        <v>952</v>
      </c>
      <c r="AA23" s="172">
        <v>3</v>
      </c>
      <c r="AD23" t="s">
        <v>983</v>
      </c>
      <c r="AF23" t="s">
        <v>875</v>
      </c>
      <c r="AG23" s="172">
        <v>12</v>
      </c>
      <c r="AI23" t="s">
        <v>983</v>
      </c>
      <c r="AJ23">
        <v>26</v>
      </c>
      <c r="AL23" t="s">
        <v>975</v>
      </c>
      <c r="AM23" s="172">
        <v>2</v>
      </c>
      <c r="AP23" t="s">
        <v>952</v>
      </c>
      <c r="AS23" t="s">
        <v>997</v>
      </c>
      <c r="AT23" s="172">
        <v>3</v>
      </c>
      <c r="AV23" t="s">
        <v>875</v>
      </c>
      <c r="AX23" t="s">
        <v>904</v>
      </c>
      <c r="AY23" s="172">
        <v>3</v>
      </c>
      <c r="BA23" t="s">
        <v>958</v>
      </c>
      <c r="BC23" t="s">
        <v>912</v>
      </c>
      <c r="BD23" s="172">
        <v>3</v>
      </c>
      <c r="BF23" t="s">
        <v>983</v>
      </c>
      <c r="BH23" t="s">
        <v>893</v>
      </c>
      <c r="BI23" s="172">
        <v>2</v>
      </c>
    </row>
    <row r="24" spans="1:61" x14ac:dyDescent="0.2">
      <c r="A24" s="195" t="s">
        <v>983</v>
      </c>
      <c r="F24" t="s">
        <v>995</v>
      </c>
      <c r="G24" s="172">
        <v>2</v>
      </c>
      <c r="I24" t="s">
        <v>949</v>
      </c>
      <c r="M24" t="s">
        <v>885</v>
      </c>
      <c r="N24" s="172">
        <v>2</v>
      </c>
      <c r="Q24" s="213" t="s">
        <v>637</v>
      </c>
      <c r="T24" t="s">
        <v>973</v>
      </c>
      <c r="U24" s="172">
        <v>3</v>
      </c>
      <c r="W24" s="197" t="s">
        <v>952</v>
      </c>
      <c r="Z24" t="s">
        <v>898</v>
      </c>
      <c r="AA24" s="172">
        <v>3</v>
      </c>
      <c r="AD24" t="s">
        <v>879</v>
      </c>
      <c r="AF24" t="s">
        <v>904</v>
      </c>
      <c r="AG24" s="172">
        <v>12</v>
      </c>
      <c r="AI24" t="s">
        <v>879</v>
      </c>
      <c r="AJ24">
        <v>26</v>
      </c>
      <c r="AL24" t="s">
        <v>943</v>
      </c>
      <c r="AM24" s="172">
        <v>2</v>
      </c>
      <c r="AP24" t="s">
        <v>948</v>
      </c>
      <c r="AS24" t="s">
        <v>898</v>
      </c>
      <c r="AT24" s="172">
        <v>3</v>
      </c>
      <c r="AV24" t="s">
        <v>991</v>
      </c>
      <c r="AX24" t="s">
        <v>879</v>
      </c>
      <c r="AY24" s="172">
        <v>3</v>
      </c>
      <c r="BA24" t="s">
        <v>881</v>
      </c>
      <c r="BC24" t="s">
        <v>904</v>
      </c>
      <c r="BD24" s="172">
        <v>3</v>
      </c>
      <c r="BF24" t="s">
        <v>959</v>
      </c>
      <c r="BH24" t="s">
        <v>942</v>
      </c>
      <c r="BI24" s="172">
        <v>2</v>
      </c>
    </row>
    <row r="25" spans="1:61" x14ac:dyDescent="0.2">
      <c r="A25" s="195" t="s">
        <v>879</v>
      </c>
      <c r="F25" t="s">
        <v>1196</v>
      </c>
      <c r="G25" s="172">
        <v>2</v>
      </c>
      <c r="I25" t="s">
        <v>876</v>
      </c>
      <c r="M25" t="s">
        <v>904</v>
      </c>
      <c r="N25" s="172">
        <v>2</v>
      </c>
      <c r="Q25" s="213" t="s">
        <v>641</v>
      </c>
      <c r="T25" t="s">
        <v>874</v>
      </c>
      <c r="U25" s="172">
        <v>3</v>
      </c>
      <c r="W25" s="197" t="s">
        <v>877</v>
      </c>
      <c r="Z25" t="s">
        <v>956</v>
      </c>
      <c r="AA25" s="172">
        <v>3</v>
      </c>
      <c r="AD25" t="s">
        <v>877</v>
      </c>
      <c r="AF25" t="s">
        <v>929</v>
      </c>
      <c r="AG25" s="172">
        <v>11</v>
      </c>
      <c r="AI25" t="s">
        <v>877</v>
      </c>
      <c r="AJ25">
        <v>23</v>
      </c>
      <c r="AL25" t="s">
        <v>904</v>
      </c>
      <c r="AM25" s="172">
        <v>12</v>
      </c>
      <c r="AP25" t="s">
        <v>879</v>
      </c>
      <c r="AS25" t="s">
        <v>878</v>
      </c>
      <c r="AT25" s="172">
        <v>3</v>
      </c>
      <c r="AV25" t="s">
        <v>1005</v>
      </c>
      <c r="AX25" t="s">
        <v>709</v>
      </c>
      <c r="AY25" s="172">
        <v>3</v>
      </c>
      <c r="BA25" t="s">
        <v>973</v>
      </c>
      <c r="BC25" t="s">
        <v>876</v>
      </c>
      <c r="BD25" s="172">
        <v>3</v>
      </c>
      <c r="BF25" t="s">
        <v>948</v>
      </c>
      <c r="BH25" t="s">
        <v>1050</v>
      </c>
      <c r="BI25" s="172">
        <v>2</v>
      </c>
    </row>
    <row r="26" spans="1:61" x14ac:dyDescent="0.2">
      <c r="A26" s="195" t="s">
        <v>877</v>
      </c>
      <c r="F26" t="s">
        <v>904</v>
      </c>
      <c r="G26" s="172">
        <v>2</v>
      </c>
      <c r="I26" t="s">
        <v>983</v>
      </c>
      <c r="M26" t="s">
        <v>875</v>
      </c>
      <c r="N26" s="172">
        <v>2</v>
      </c>
      <c r="Q26" s="213" t="s">
        <v>1254</v>
      </c>
      <c r="T26" t="s">
        <v>622</v>
      </c>
      <c r="U26" s="172">
        <v>3</v>
      </c>
      <c r="W26" s="197" t="s">
        <v>879</v>
      </c>
      <c r="Z26" t="s">
        <v>936</v>
      </c>
      <c r="AA26" s="172">
        <v>3</v>
      </c>
      <c r="AD26" t="s">
        <v>874</v>
      </c>
      <c r="AF26" t="s">
        <v>969</v>
      </c>
      <c r="AG26" s="172">
        <v>10</v>
      </c>
      <c r="AI26" t="s">
        <v>874</v>
      </c>
      <c r="AJ26">
        <v>20</v>
      </c>
      <c r="AL26" t="s">
        <v>984</v>
      </c>
      <c r="AM26" s="172">
        <v>17</v>
      </c>
      <c r="AP26" t="s">
        <v>942</v>
      </c>
      <c r="AS26" t="s">
        <v>875</v>
      </c>
      <c r="AT26" s="172">
        <v>3</v>
      </c>
      <c r="AV26" t="s">
        <v>952</v>
      </c>
      <c r="AX26" t="s">
        <v>878</v>
      </c>
      <c r="AY26" s="172">
        <v>2</v>
      </c>
      <c r="BA26" t="s">
        <v>1005</v>
      </c>
      <c r="BC26" t="s">
        <v>881</v>
      </c>
      <c r="BD26" s="172">
        <v>3</v>
      </c>
      <c r="BF26" t="s">
        <v>991</v>
      </c>
      <c r="BH26" t="s">
        <v>891</v>
      </c>
      <c r="BI26" s="172">
        <v>2</v>
      </c>
    </row>
    <row r="27" spans="1:61" x14ac:dyDescent="0.2">
      <c r="A27" s="195" t="s">
        <v>940</v>
      </c>
      <c r="F27" t="s">
        <v>889</v>
      </c>
      <c r="G27" s="172">
        <v>2</v>
      </c>
      <c r="I27" t="s">
        <v>879</v>
      </c>
      <c r="M27" t="s">
        <v>1239</v>
      </c>
      <c r="N27" s="172">
        <v>2</v>
      </c>
      <c r="Q27" s="213" t="s">
        <v>667</v>
      </c>
      <c r="T27" t="s">
        <v>1142</v>
      </c>
      <c r="U27" s="172">
        <v>3</v>
      </c>
      <c r="W27" s="197" t="s">
        <v>948</v>
      </c>
      <c r="Z27" t="s">
        <v>890</v>
      </c>
      <c r="AA27" s="172">
        <v>3</v>
      </c>
      <c r="AD27" t="s">
        <v>876</v>
      </c>
      <c r="AF27" t="s">
        <v>885</v>
      </c>
      <c r="AG27" s="172">
        <v>9</v>
      </c>
      <c r="AI27" t="s">
        <v>876</v>
      </c>
      <c r="AJ27">
        <v>17</v>
      </c>
      <c r="AL27" t="s">
        <v>940</v>
      </c>
      <c r="AM27" s="172">
        <v>4</v>
      </c>
      <c r="AP27" t="s">
        <v>983</v>
      </c>
      <c r="AS27" t="s">
        <v>884</v>
      </c>
      <c r="AT27" s="172">
        <v>3</v>
      </c>
      <c r="AV27" t="s">
        <v>887</v>
      </c>
      <c r="AX27" t="s">
        <v>958</v>
      </c>
      <c r="AY27" s="172">
        <v>2</v>
      </c>
      <c r="BA27" t="s">
        <v>877</v>
      </c>
      <c r="BC27" t="s">
        <v>878</v>
      </c>
      <c r="BD27" s="172">
        <v>3</v>
      </c>
      <c r="BF27" t="s">
        <v>881</v>
      </c>
      <c r="BH27" t="s">
        <v>876</v>
      </c>
      <c r="BI27" s="172">
        <v>2</v>
      </c>
    </row>
    <row r="28" spans="1:61" x14ac:dyDescent="0.2">
      <c r="A28" s="195" t="s">
        <v>984</v>
      </c>
      <c r="F28" t="s">
        <v>1245</v>
      </c>
      <c r="G28" s="172">
        <v>2</v>
      </c>
      <c r="I28" t="s">
        <v>991</v>
      </c>
      <c r="M28" t="s">
        <v>1245</v>
      </c>
      <c r="N28" s="172">
        <v>2</v>
      </c>
      <c r="Q28" s="213" t="s">
        <v>631</v>
      </c>
      <c r="T28" t="s">
        <v>952</v>
      </c>
      <c r="U28" s="172">
        <v>2</v>
      </c>
      <c r="W28" s="197" t="s">
        <v>959</v>
      </c>
      <c r="Z28" t="s">
        <v>896</v>
      </c>
      <c r="AA28" s="172">
        <v>2</v>
      </c>
      <c r="AD28" t="s">
        <v>878</v>
      </c>
      <c r="AF28" t="s">
        <v>952</v>
      </c>
      <c r="AG28" s="172">
        <v>7</v>
      </c>
      <c r="AI28" t="s">
        <v>878</v>
      </c>
      <c r="AJ28">
        <v>14</v>
      </c>
      <c r="AL28" t="s">
        <v>944</v>
      </c>
      <c r="AM28" s="172">
        <v>1</v>
      </c>
      <c r="AP28" t="s">
        <v>896</v>
      </c>
      <c r="AS28" t="s">
        <v>959</v>
      </c>
      <c r="AT28" s="172">
        <v>3</v>
      </c>
      <c r="AV28" t="s">
        <v>949</v>
      </c>
      <c r="AX28" t="s">
        <v>912</v>
      </c>
      <c r="AY28" s="172">
        <v>2</v>
      </c>
      <c r="BA28" t="s">
        <v>949</v>
      </c>
      <c r="BC28" t="s">
        <v>882</v>
      </c>
      <c r="BD28" s="172">
        <v>2</v>
      </c>
      <c r="BF28" t="s">
        <v>890</v>
      </c>
      <c r="BH28" t="s">
        <v>896</v>
      </c>
      <c r="BI28" s="172">
        <v>2</v>
      </c>
    </row>
    <row r="29" spans="1:61" x14ac:dyDescent="0.2">
      <c r="A29" s="195" t="s">
        <v>949</v>
      </c>
      <c r="F29" t="s">
        <v>1005</v>
      </c>
      <c r="G29" s="172">
        <v>2</v>
      </c>
      <c r="I29" t="s">
        <v>884</v>
      </c>
      <c r="M29" t="s">
        <v>984</v>
      </c>
      <c r="N29" s="172">
        <v>1</v>
      </c>
      <c r="Q29" s="213" t="s">
        <v>1255</v>
      </c>
      <c r="T29" t="s">
        <v>1011</v>
      </c>
      <c r="U29" s="172">
        <v>2</v>
      </c>
      <c r="W29" s="197" t="s">
        <v>875</v>
      </c>
      <c r="Z29" t="s">
        <v>662</v>
      </c>
      <c r="AA29" s="172">
        <v>2</v>
      </c>
      <c r="AD29" t="s">
        <v>940</v>
      </c>
      <c r="AF29" t="s">
        <v>896</v>
      </c>
      <c r="AG29" s="172">
        <v>6</v>
      </c>
      <c r="AI29" t="s">
        <v>940</v>
      </c>
      <c r="AJ29">
        <v>14</v>
      </c>
      <c r="AL29" t="s">
        <v>1250</v>
      </c>
      <c r="AM29" s="172">
        <v>1</v>
      </c>
      <c r="AP29" t="s">
        <v>949</v>
      </c>
      <c r="AS29" t="s">
        <v>1171</v>
      </c>
      <c r="AT29" s="172">
        <v>3</v>
      </c>
      <c r="AV29" t="s">
        <v>875</v>
      </c>
      <c r="AX29" t="s">
        <v>1004</v>
      </c>
      <c r="AY29" s="172">
        <v>2</v>
      </c>
      <c r="BA29" t="s">
        <v>890</v>
      </c>
      <c r="BC29" t="s">
        <v>948</v>
      </c>
      <c r="BD29" s="172">
        <v>2</v>
      </c>
      <c r="BF29" t="s">
        <v>955</v>
      </c>
      <c r="BH29" t="s">
        <v>943</v>
      </c>
      <c r="BI29" s="172">
        <v>2</v>
      </c>
    </row>
    <row r="30" spans="1:61" x14ac:dyDescent="0.2">
      <c r="A30" s="195" t="s">
        <v>995</v>
      </c>
      <c r="F30" t="s">
        <v>913</v>
      </c>
      <c r="G30" s="172">
        <v>1</v>
      </c>
      <c r="I30" t="s">
        <v>929</v>
      </c>
      <c r="M30" t="s">
        <v>889</v>
      </c>
      <c r="N30" s="172">
        <v>1</v>
      </c>
      <c r="Q30" s="213" t="s">
        <v>710</v>
      </c>
      <c r="T30" t="s">
        <v>641</v>
      </c>
      <c r="U30" s="172">
        <v>2</v>
      </c>
      <c r="W30" s="197" t="s">
        <v>973</v>
      </c>
      <c r="Z30" t="s">
        <v>885</v>
      </c>
      <c r="AA30" s="172">
        <v>2</v>
      </c>
      <c r="AD30" t="s">
        <v>884</v>
      </c>
      <c r="AF30" t="s">
        <v>1011</v>
      </c>
      <c r="AG30" s="172">
        <v>6</v>
      </c>
      <c r="AI30" t="s">
        <v>884</v>
      </c>
      <c r="AJ30">
        <v>13</v>
      </c>
      <c r="AL30" t="s">
        <v>884</v>
      </c>
      <c r="AM30" s="172">
        <v>22</v>
      </c>
      <c r="AP30" t="s">
        <v>878</v>
      </c>
      <c r="AS30" t="s">
        <v>891</v>
      </c>
      <c r="AT30" s="172">
        <v>3</v>
      </c>
      <c r="AV30" t="s">
        <v>1263</v>
      </c>
      <c r="AX30" t="s">
        <v>893</v>
      </c>
      <c r="AY30" s="172">
        <v>2</v>
      </c>
      <c r="BA30" t="s">
        <v>709</v>
      </c>
      <c r="BC30" t="s">
        <v>875</v>
      </c>
      <c r="BD30" s="172">
        <v>2</v>
      </c>
      <c r="BF30" t="s">
        <v>709</v>
      </c>
      <c r="BH30" t="s">
        <v>879</v>
      </c>
      <c r="BI30" s="172">
        <v>2</v>
      </c>
    </row>
    <row r="31" spans="1:61" x14ac:dyDescent="0.2">
      <c r="A31" s="195" t="s">
        <v>874</v>
      </c>
      <c r="F31" t="s">
        <v>1163</v>
      </c>
      <c r="G31" s="172">
        <v>1</v>
      </c>
      <c r="I31" t="s">
        <v>878</v>
      </c>
      <c r="M31" t="s">
        <v>940</v>
      </c>
      <c r="N31" s="172">
        <v>1</v>
      </c>
      <c r="Q31" s="213" t="s">
        <v>1099</v>
      </c>
      <c r="T31" t="s">
        <v>956</v>
      </c>
      <c r="U31" s="172">
        <v>2</v>
      </c>
      <c r="W31" s="197" t="s">
        <v>1142</v>
      </c>
      <c r="Z31" t="s">
        <v>1142</v>
      </c>
      <c r="AA31" s="172">
        <v>2</v>
      </c>
      <c r="AD31" t="s">
        <v>949</v>
      </c>
      <c r="AF31" t="s">
        <v>888</v>
      </c>
      <c r="AG31" s="172">
        <v>6</v>
      </c>
      <c r="AI31" t="s">
        <v>949</v>
      </c>
      <c r="AJ31">
        <v>12</v>
      </c>
      <c r="AL31" t="s">
        <v>928</v>
      </c>
      <c r="AM31" s="172">
        <v>2</v>
      </c>
      <c r="AP31" t="s">
        <v>894</v>
      </c>
      <c r="AS31" t="s">
        <v>893</v>
      </c>
      <c r="AT31" s="172">
        <v>3</v>
      </c>
      <c r="AV31" t="s">
        <v>983</v>
      </c>
      <c r="AX31" t="s">
        <v>997</v>
      </c>
      <c r="AY31" s="172">
        <v>2</v>
      </c>
      <c r="BA31" t="s">
        <v>894</v>
      </c>
      <c r="BC31" t="s">
        <v>964</v>
      </c>
      <c r="BD31" s="172">
        <v>2</v>
      </c>
      <c r="BF31" t="s">
        <v>904</v>
      </c>
      <c r="BH31" t="s">
        <v>888</v>
      </c>
      <c r="BI31" s="172">
        <v>2</v>
      </c>
    </row>
    <row r="32" spans="1:61" x14ac:dyDescent="0.2">
      <c r="A32" s="195" t="s">
        <v>878</v>
      </c>
      <c r="F32" t="s">
        <v>955</v>
      </c>
      <c r="G32" s="172">
        <v>1</v>
      </c>
      <c r="I32" t="s">
        <v>1239</v>
      </c>
      <c r="M32" t="s">
        <v>898</v>
      </c>
      <c r="N32" s="172">
        <v>1</v>
      </c>
      <c r="Q32" s="213" t="s">
        <v>628</v>
      </c>
      <c r="T32" t="s">
        <v>975</v>
      </c>
      <c r="U32" s="172">
        <v>1</v>
      </c>
      <c r="W32" s="197" t="s">
        <v>884</v>
      </c>
      <c r="Z32" t="s">
        <v>650</v>
      </c>
      <c r="AA32" s="172">
        <v>2</v>
      </c>
      <c r="AD32" t="s">
        <v>929</v>
      </c>
      <c r="AF32" t="s">
        <v>1142</v>
      </c>
      <c r="AG32" s="172">
        <v>6</v>
      </c>
      <c r="AI32" t="s">
        <v>929</v>
      </c>
      <c r="AJ32">
        <v>12</v>
      </c>
      <c r="AL32" t="s">
        <v>1012</v>
      </c>
      <c r="AM32" s="172">
        <v>1</v>
      </c>
      <c r="AP32" t="s">
        <v>997</v>
      </c>
      <c r="AS32" t="s">
        <v>879</v>
      </c>
      <c r="AT32" s="172">
        <v>2</v>
      </c>
      <c r="AV32" t="s">
        <v>881</v>
      </c>
      <c r="AX32" t="s">
        <v>883</v>
      </c>
      <c r="AY32" s="172">
        <v>2</v>
      </c>
      <c r="BA32" t="s">
        <v>1142</v>
      </c>
      <c r="BC32" t="s">
        <v>889</v>
      </c>
      <c r="BD32" s="172">
        <v>1</v>
      </c>
      <c r="BF32" t="s">
        <v>952</v>
      </c>
      <c r="BH32" t="s">
        <v>880</v>
      </c>
      <c r="BI32" s="172">
        <v>2</v>
      </c>
    </row>
    <row r="33" spans="1:61" x14ac:dyDescent="0.2">
      <c r="A33" s="195" t="s">
        <v>958</v>
      </c>
      <c r="F33" t="s">
        <v>890</v>
      </c>
      <c r="G33" s="172">
        <v>1</v>
      </c>
      <c r="I33" t="s">
        <v>874</v>
      </c>
      <c r="M33" t="s">
        <v>893</v>
      </c>
      <c r="N33" s="172">
        <v>1</v>
      </c>
      <c r="Q33" s="213" t="s">
        <v>1256</v>
      </c>
      <c r="T33" t="s">
        <v>1242</v>
      </c>
      <c r="U33" s="172">
        <v>1</v>
      </c>
      <c r="W33" s="197" t="s">
        <v>997</v>
      </c>
      <c r="Z33" t="s">
        <v>904</v>
      </c>
      <c r="AA33" s="172">
        <v>2</v>
      </c>
      <c r="AD33" t="s">
        <v>984</v>
      </c>
      <c r="AF33" t="s">
        <v>955</v>
      </c>
      <c r="AG33" s="172">
        <v>5</v>
      </c>
      <c r="AI33" t="s">
        <v>984</v>
      </c>
      <c r="AJ33">
        <v>12</v>
      </c>
      <c r="AL33" t="s">
        <v>878</v>
      </c>
      <c r="AM33" s="172">
        <v>18</v>
      </c>
      <c r="AP33" t="s">
        <v>875</v>
      </c>
      <c r="AS33" t="s">
        <v>964</v>
      </c>
      <c r="AT33" s="172">
        <v>2</v>
      </c>
      <c r="AV33" t="s">
        <v>890</v>
      </c>
      <c r="AX33" t="s">
        <v>910</v>
      </c>
      <c r="AY33" s="172">
        <v>2</v>
      </c>
      <c r="BA33" t="s">
        <v>991</v>
      </c>
      <c r="BC33" t="s">
        <v>1004</v>
      </c>
      <c r="BD33" s="172">
        <v>1</v>
      </c>
      <c r="BF33" t="s">
        <v>949</v>
      </c>
      <c r="BH33" t="s">
        <v>1196</v>
      </c>
      <c r="BI33" s="172">
        <v>1</v>
      </c>
    </row>
    <row r="34" spans="1:61" x14ac:dyDescent="0.2">
      <c r="A34" s="195" t="s">
        <v>929</v>
      </c>
      <c r="F34" t="s">
        <v>1148</v>
      </c>
      <c r="G34" s="172">
        <v>1</v>
      </c>
      <c r="I34" t="s">
        <v>883</v>
      </c>
      <c r="M34" t="s">
        <v>896</v>
      </c>
      <c r="N34" s="172">
        <v>1</v>
      </c>
      <c r="Q34" s="213" t="s">
        <v>624</v>
      </c>
      <c r="T34" t="s">
        <v>943</v>
      </c>
      <c r="U34" s="172">
        <v>1</v>
      </c>
      <c r="W34" s="197" t="s">
        <v>878</v>
      </c>
      <c r="Z34" t="s">
        <v>955</v>
      </c>
      <c r="AA34" s="172">
        <v>1</v>
      </c>
      <c r="AD34" t="s">
        <v>904</v>
      </c>
      <c r="AF34" t="s">
        <v>1245</v>
      </c>
      <c r="AG34" s="172">
        <v>5</v>
      </c>
      <c r="AI34" t="s">
        <v>904</v>
      </c>
      <c r="AJ34">
        <v>11</v>
      </c>
      <c r="AL34" t="s">
        <v>744</v>
      </c>
      <c r="AM34" s="172">
        <v>1</v>
      </c>
      <c r="AP34" t="s">
        <v>890</v>
      </c>
      <c r="AS34" t="s">
        <v>910</v>
      </c>
      <c r="AT34" s="172">
        <v>2</v>
      </c>
      <c r="AV34" t="s">
        <v>973</v>
      </c>
      <c r="AX34" t="s">
        <v>960</v>
      </c>
      <c r="AY34" s="172">
        <v>2</v>
      </c>
      <c r="BA34" t="s">
        <v>952</v>
      </c>
      <c r="BC34" t="s">
        <v>1053</v>
      </c>
      <c r="BD34" s="172">
        <v>1</v>
      </c>
      <c r="BF34" t="s">
        <v>893</v>
      </c>
      <c r="BH34" t="s">
        <v>964</v>
      </c>
      <c r="BI34" s="172">
        <v>1</v>
      </c>
    </row>
    <row r="35" spans="1:61" x14ac:dyDescent="0.2">
      <c r="A35" s="195" t="s">
        <v>1163</v>
      </c>
      <c r="F35" t="s">
        <v>1143</v>
      </c>
      <c r="G35" s="172">
        <v>1</v>
      </c>
      <c r="I35" t="s">
        <v>956</v>
      </c>
      <c r="M35" t="s">
        <v>966</v>
      </c>
      <c r="N35" s="172">
        <v>1</v>
      </c>
      <c r="Q35" s="213" t="s">
        <v>777</v>
      </c>
      <c r="T35" t="s">
        <v>928</v>
      </c>
      <c r="U35" s="172">
        <v>1</v>
      </c>
      <c r="W35" s="197" t="s">
        <v>885</v>
      </c>
      <c r="Z35" t="s">
        <v>1056</v>
      </c>
      <c r="AA35" s="172">
        <v>1</v>
      </c>
      <c r="AD35" t="s">
        <v>956</v>
      </c>
      <c r="AF35" t="s">
        <v>894</v>
      </c>
      <c r="AG35" s="172">
        <v>5</v>
      </c>
      <c r="AI35" t="s">
        <v>956</v>
      </c>
      <c r="AJ35">
        <v>11</v>
      </c>
      <c r="AL35" t="s">
        <v>650</v>
      </c>
      <c r="AM35" s="172">
        <v>4</v>
      </c>
      <c r="AP35" t="s">
        <v>943</v>
      </c>
      <c r="AS35" t="s">
        <v>904</v>
      </c>
      <c r="AT35" s="172">
        <v>1</v>
      </c>
      <c r="AV35" t="s">
        <v>942</v>
      </c>
      <c r="AX35" t="s">
        <v>874</v>
      </c>
      <c r="AY35" s="172">
        <v>2</v>
      </c>
      <c r="BA35" t="s">
        <v>896</v>
      </c>
      <c r="BC35" t="s">
        <v>883</v>
      </c>
      <c r="BD35" s="172">
        <v>1</v>
      </c>
      <c r="BF35" t="s">
        <v>1142</v>
      </c>
      <c r="BH35" t="s">
        <v>1007</v>
      </c>
      <c r="BI35" s="172">
        <v>1</v>
      </c>
    </row>
    <row r="36" spans="1:61" x14ac:dyDescent="0.2">
      <c r="A36" s="195" t="s">
        <v>907</v>
      </c>
      <c r="F36" t="s">
        <v>959</v>
      </c>
      <c r="G36" s="172">
        <v>1</v>
      </c>
      <c r="I36" t="s">
        <v>888</v>
      </c>
      <c r="M36" t="s">
        <v>1012</v>
      </c>
      <c r="N36" s="172">
        <v>1</v>
      </c>
      <c r="Q36" s="213" t="s">
        <v>830</v>
      </c>
      <c r="T36" t="s">
        <v>896</v>
      </c>
      <c r="U36" s="172">
        <v>1</v>
      </c>
      <c r="W36" s="197" t="s">
        <v>883</v>
      </c>
      <c r="Z36" t="s">
        <v>970</v>
      </c>
      <c r="AA36" s="172">
        <v>1</v>
      </c>
      <c r="AD36" t="s">
        <v>991</v>
      </c>
      <c r="AF36" t="s">
        <v>1239</v>
      </c>
      <c r="AG36" s="172">
        <v>5</v>
      </c>
      <c r="AI36" t="s">
        <v>991</v>
      </c>
      <c r="AJ36">
        <v>11</v>
      </c>
      <c r="AL36" t="s">
        <v>958</v>
      </c>
      <c r="AM36" s="172">
        <v>20</v>
      </c>
      <c r="AP36" t="s">
        <v>1261</v>
      </c>
      <c r="AS36" t="s">
        <v>1056</v>
      </c>
      <c r="AT36" s="172">
        <v>1</v>
      </c>
      <c r="AV36" t="s">
        <v>877</v>
      </c>
      <c r="AX36" t="s">
        <v>887</v>
      </c>
      <c r="AY36" s="172">
        <v>2</v>
      </c>
      <c r="BA36" t="s">
        <v>898</v>
      </c>
      <c r="BC36" t="s">
        <v>960</v>
      </c>
      <c r="BD36" s="172">
        <v>1</v>
      </c>
      <c r="BF36" t="s">
        <v>878</v>
      </c>
      <c r="BH36" t="s">
        <v>936</v>
      </c>
      <c r="BI36" s="172">
        <v>1</v>
      </c>
    </row>
    <row r="37" spans="1:61" x14ac:dyDescent="0.2">
      <c r="A37" s="195" t="s">
        <v>1031</v>
      </c>
      <c r="F37" t="s">
        <v>888</v>
      </c>
      <c r="G37" s="172">
        <v>1</v>
      </c>
      <c r="I37" t="s">
        <v>958</v>
      </c>
      <c r="M37" t="s">
        <v>907</v>
      </c>
      <c r="N37" s="172">
        <v>1</v>
      </c>
      <c r="Q37" s="213" t="s">
        <v>1257</v>
      </c>
      <c r="T37" t="s">
        <v>966</v>
      </c>
      <c r="U37" s="172">
        <v>1</v>
      </c>
      <c r="W37" s="197" t="s">
        <v>709</v>
      </c>
      <c r="Z37" t="s">
        <v>944</v>
      </c>
      <c r="AA37" s="172">
        <v>1</v>
      </c>
      <c r="AD37" t="s">
        <v>948</v>
      </c>
      <c r="AF37" t="s">
        <v>936</v>
      </c>
      <c r="AG37" s="172">
        <v>5</v>
      </c>
      <c r="AI37" t="s">
        <v>948</v>
      </c>
      <c r="AJ37">
        <v>44</v>
      </c>
      <c r="AL37" t="s">
        <v>991</v>
      </c>
      <c r="AM37" s="172">
        <v>25</v>
      </c>
      <c r="AP37" t="s">
        <v>936</v>
      </c>
      <c r="AS37" t="s">
        <v>956</v>
      </c>
      <c r="AT37" s="172">
        <v>1</v>
      </c>
      <c r="AV37" t="s">
        <v>898</v>
      </c>
      <c r="AX37" t="s">
        <v>888</v>
      </c>
      <c r="AY37" s="172">
        <v>2</v>
      </c>
      <c r="BA37" t="s">
        <v>875</v>
      </c>
      <c r="BC37" t="s">
        <v>975</v>
      </c>
      <c r="BD37" s="172">
        <v>1</v>
      </c>
      <c r="BF37" t="s">
        <v>1005</v>
      </c>
      <c r="BH37" t="s">
        <v>969</v>
      </c>
      <c r="BI37" s="172">
        <v>1</v>
      </c>
    </row>
    <row r="38" spans="1:61" x14ac:dyDescent="0.2">
      <c r="A38" s="195" t="s">
        <v>1196</v>
      </c>
      <c r="F38" t="s">
        <v>744</v>
      </c>
      <c r="G38" s="172">
        <v>1</v>
      </c>
      <c r="I38" t="s">
        <v>1005</v>
      </c>
      <c r="M38" t="s">
        <v>891</v>
      </c>
      <c r="N38" s="172">
        <v>1</v>
      </c>
      <c r="Q38" s="213" t="s">
        <v>662</v>
      </c>
      <c r="T38" t="s">
        <v>880</v>
      </c>
      <c r="U38" s="172">
        <v>1</v>
      </c>
      <c r="W38" s="197" t="s">
        <v>890</v>
      </c>
      <c r="Z38" t="s">
        <v>964</v>
      </c>
      <c r="AA38" s="172">
        <v>1</v>
      </c>
      <c r="AD38" t="s">
        <v>874</v>
      </c>
      <c r="AF38" t="s">
        <v>898</v>
      </c>
      <c r="AG38" s="172">
        <v>5</v>
      </c>
      <c r="AI38" t="s">
        <v>874</v>
      </c>
      <c r="AJ38">
        <v>27</v>
      </c>
      <c r="AL38" t="s">
        <v>983</v>
      </c>
      <c r="AM38" s="172">
        <v>28</v>
      </c>
      <c r="AP38" t="s">
        <v>991</v>
      </c>
      <c r="AS38" t="s">
        <v>1262</v>
      </c>
      <c r="AT38" s="172">
        <v>1</v>
      </c>
      <c r="AV38" t="s">
        <v>1142</v>
      </c>
      <c r="AX38" t="s">
        <v>1265</v>
      </c>
      <c r="AY38" s="172">
        <v>1</v>
      </c>
      <c r="BA38" t="s">
        <v>879</v>
      </c>
      <c r="BC38" t="s">
        <v>1007</v>
      </c>
      <c r="BD38" s="172">
        <v>1</v>
      </c>
      <c r="BF38" t="s">
        <v>973</v>
      </c>
      <c r="BH38" t="s">
        <v>1076</v>
      </c>
      <c r="BI38" s="172">
        <v>1</v>
      </c>
    </row>
    <row r="39" spans="1:61" x14ac:dyDescent="0.2">
      <c r="A39" s="195" t="s">
        <v>709</v>
      </c>
      <c r="F39" t="s">
        <v>1244</v>
      </c>
      <c r="G39" s="172">
        <v>1</v>
      </c>
      <c r="I39" t="s">
        <v>973</v>
      </c>
      <c r="M39" t="s">
        <v>1011</v>
      </c>
      <c r="N39" s="172">
        <v>1</v>
      </c>
      <c r="Q39" s="213" t="s">
        <v>622</v>
      </c>
      <c r="T39" t="s">
        <v>887</v>
      </c>
      <c r="U39" s="172">
        <v>1</v>
      </c>
      <c r="W39" s="197" t="s">
        <v>896</v>
      </c>
      <c r="Z39" t="s">
        <v>889</v>
      </c>
      <c r="AA39" s="172">
        <v>1</v>
      </c>
      <c r="AD39" t="s">
        <v>983</v>
      </c>
      <c r="AF39" t="s">
        <v>650</v>
      </c>
      <c r="AG39" s="172">
        <v>4</v>
      </c>
      <c r="AI39" t="s">
        <v>983</v>
      </c>
      <c r="AJ39">
        <v>24</v>
      </c>
      <c r="AL39" t="s">
        <v>995</v>
      </c>
      <c r="AM39" s="172">
        <v>1</v>
      </c>
      <c r="AP39" t="s">
        <v>877</v>
      </c>
      <c r="AS39" t="s">
        <v>1198</v>
      </c>
      <c r="AT39" s="172">
        <v>1</v>
      </c>
      <c r="AV39" t="s">
        <v>1264</v>
      </c>
      <c r="AX39" t="s">
        <v>906</v>
      </c>
      <c r="AY39" s="172">
        <v>1</v>
      </c>
      <c r="BA39" t="s">
        <v>891</v>
      </c>
      <c r="BC39" t="s">
        <v>910</v>
      </c>
      <c r="BD39" s="172">
        <v>1</v>
      </c>
      <c r="BF39" t="s">
        <v>896</v>
      </c>
      <c r="BH39" t="s">
        <v>1270</v>
      </c>
      <c r="BI39" s="172">
        <v>1</v>
      </c>
    </row>
    <row r="40" spans="1:61" x14ac:dyDescent="0.2">
      <c r="A40" s="195" t="s">
        <v>913</v>
      </c>
      <c r="F40" t="s">
        <v>1107</v>
      </c>
      <c r="G40" s="172">
        <v>1</v>
      </c>
      <c r="I40" t="s">
        <v>907</v>
      </c>
      <c r="M40" t="s">
        <v>880</v>
      </c>
      <c r="N40" s="172">
        <v>1</v>
      </c>
      <c r="Q40" s="213" t="s">
        <v>709</v>
      </c>
      <c r="T40" t="s">
        <v>996</v>
      </c>
      <c r="U40" s="172">
        <v>1</v>
      </c>
      <c r="W40" s="197" t="s">
        <v>991</v>
      </c>
      <c r="Z40" t="s">
        <v>891</v>
      </c>
      <c r="AA40" s="172">
        <v>1</v>
      </c>
      <c r="AD40" t="s">
        <v>876</v>
      </c>
      <c r="AF40" t="s">
        <v>889</v>
      </c>
      <c r="AG40" s="172">
        <v>4</v>
      </c>
      <c r="AI40" t="s">
        <v>876</v>
      </c>
      <c r="AJ40">
        <v>24</v>
      </c>
      <c r="AL40" t="s">
        <v>1242</v>
      </c>
      <c r="AM40" s="172">
        <v>1</v>
      </c>
      <c r="AP40" t="s">
        <v>1005</v>
      </c>
      <c r="AS40" t="s">
        <v>936</v>
      </c>
      <c r="AT40" s="172">
        <v>1</v>
      </c>
      <c r="AV40" t="s">
        <v>894</v>
      </c>
      <c r="AX40" t="s">
        <v>1266</v>
      </c>
      <c r="AY40" s="172">
        <v>1</v>
      </c>
      <c r="BA40" t="s">
        <v>942</v>
      </c>
      <c r="BC40" t="s">
        <v>907</v>
      </c>
      <c r="BD40" s="172">
        <v>1</v>
      </c>
      <c r="BF40" t="s">
        <v>894</v>
      </c>
      <c r="BH40" t="s">
        <v>884</v>
      </c>
      <c r="BI40" s="172">
        <v>1</v>
      </c>
    </row>
    <row r="41" spans="1:61" x14ac:dyDescent="0.2">
      <c r="A41" s="195" t="s">
        <v>1011</v>
      </c>
      <c r="F41" t="s">
        <v>989</v>
      </c>
      <c r="G41" s="172">
        <v>1</v>
      </c>
      <c r="I41" t="s">
        <v>1245</v>
      </c>
      <c r="M41" t="s">
        <v>1287</v>
      </c>
      <c r="N41" s="172">
        <v>120</v>
      </c>
      <c r="Q41" s="213" t="s">
        <v>1258</v>
      </c>
      <c r="T41" t="s">
        <v>898</v>
      </c>
      <c r="U41" s="172">
        <v>1</v>
      </c>
      <c r="W41" s="197" t="s">
        <v>949</v>
      </c>
      <c r="Z41" t="s">
        <v>888</v>
      </c>
      <c r="AA41" s="172">
        <v>1</v>
      </c>
      <c r="AD41" t="s">
        <v>877</v>
      </c>
      <c r="AF41" t="s">
        <v>907</v>
      </c>
      <c r="AG41" s="172">
        <v>4</v>
      </c>
      <c r="AI41" t="s">
        <v>877</v>
      </c>
      <c r="AJ41">
        <v>21</v>
      </c>
      <c r="AL41" t="s">
        <v>880</v>
      </c>
      <c r="AM41" s="172">
        <v>2</v>
      </c>
      <c r="AP41" t="s">
        <v>959</v>
      </c>
      <c r="AS41" t="s">
        <v>975</v>
      </c>
      <c r="AT41" s="172">
        <v>1</v>
      </c>
      <c r="AV41" t="s">
        <v>904</v>
      </c>
      <c r="AX41" t="s">
        <v>1264</v>
      </c>
      <c r="AY41" s="172">
        <v>1</v>
      </c>
      <c r="BA41" t="s">
        <v>983</v>
      </c>
      <c r="BC41" t="s">
        <v>874</v>
      </c>
      <c r="BD41" s="172">
        <v>1</v>
      </c>
      <c r="BF41" t="s">
        <v>960</v>
      </c>
      <c r="BH41" t="s">
        <v>889</v>
      </c>
      <c r="BI41" s="172">
        <v>1</v>
      </c>
    </row>
    <row r="42" spans="1:61" x14ac:dyDescent="0.2">
      <c r="A42" s="196" t="s">
        <v>948</v>
      </c>
      <c r="F42" t="s">
        <v>895</v>
      </c>
      <c r="G42" s="172">
        <v>1</v>
      </c>
      <c r="I42" t="s">
        <v>948</v>
      </c>
      <c r="Q42" s="214" t="s">
        <v>1242</v>
      </c>
      <c r="T42" t="s">
        <v>936</v>
      </c>
      <c r="U42" s="172">
        <v>1</v>
      </c>
      <c r="W42" s="198" t="s">
        <v>949</v>
      </c>
      <c r="Z42" t="s">
        <v>980</v>
      </c>
      <c r="AA42" s="172">
        <v>1</v>
      </c>
      <c r="AD42" t="s">
        <v>879</v>
      </c>
      <c r="AF42" t="s">
        <v>940</v>
      </c>
      <c r="AG42" s="172">
        <v>4</v>
      </c>
      <c r="AI42" t="s">
        <v>879</v>
      </c>
      <c r="AJ42">
        <v>18</v>
      </c>
      <c r="AL42" t="s">
        <v>907</v>
      </c>
      <c r="AM42" s="172">
        <v>4</v>
      </c>
      <c r="AP42" t="s">
        <v>881</v>
      </c>
      <c r="AS42" t="s">
        <v>1047</v>
      </c>
      <c r="AT42" s="172">
        <v>1</v>
      </c>
      <c r="AV42" t="s">
        <v>880</v>
      </c>
      <c r="AX42" t="s">
        <v>645</v>
      </c>
      <c r="AY42" s="172">
        <v>1</v>
      </c>
      <c r="BA42" t="s">
        <v>1263</v>
      </c>
      <c r="BC42" t="s">
        <v>629</v>
      </c>
      <c r="BD42" s="172">
        <v>1</v>
      </c>
      <c r="BF42" t="s">
        <v>943</v>
      </c>
      <c r="BH42" t="s">
        <v>935</v>
      </c>
      <c r="BI42" s="172">
        <v>1</v>
      </c>
    </row>
    <row r="43" spans="1:61" x14ac:dyDescent="0.2">
      <c r="A43" s="196" t="s">
        <v>983</v>
      </c>
      <c r="F43" t="s">
        <v>1250</v>
      </c>
      <c r="G43" s="172">
        <v>1</v>
      </c>
      <c r="I43" t="s">
        <v>879</v>
      </c>
      <c r="Q43" s="214" t="s">
        <v>948</v>
      </c>
      <c r="T43" t="s">
        <v>1257</v>
      </c>
      <c r="U43" s="172">
        <v>1</v>
      </c>
      <c r="W43" s="198" t="s">
        <v>948</v>
      </c>
      <c r="Z43" t="s">
        <v>975</v>
      </c>
      <c r="AA43" s="172">
        <v>1</v>
      </c>
      <c r="AD43" t="s">
        <v>884</v>
      </c>
      <c r="AF43" t="s">
        <v>887</v>
      </c>
      <c r="AG43" s="172">
        <v>3</v>
      </c>
      <c r="AI43" t="s">
        <v>884</v>
      </c>
      <c r="AJ43">
        <v>17</v>
      </c>
      <c r="AL43" t="s">
        <v>889</v>
      </c>
      <c r="AM43" s="172">
        <v>4</v>
      </c>
      <c r="AP43" t="s">
        <v>890</v>
      </c>
      <c r="AS43" t="s">
        <v>980</v>
      </c>
      <c r="AT43" s="172">
        <v>1</v>
      </c>
      <c r="AV43" t="s">
        <v>896</v>
      </c>
      <c r="AX43" t="s">
        <v>1057</v>
      </c>
      <c r="AY43" s="172">
        <v>1</v>
      </c>
      <c r="BA43" t="s">
        <v>884</v>
      </c>
      <c r="BC43" t="s">
        <v>956</v>
      </c>
      <c r="BD43" s="172">
        <v>1</v>
      </c>
      <c r="BF43" t="s">
        <v>973</v>
      </c>
      <c r="BH43" t="s">
        <v>980</v>
      </c>
      <c r="BI43" s="172">
        <v>1</v>
      </c>
    </row>
    <row r="44" spans="1:61" x14ac:dyDescent="0.2">
      <c r="A44" s="196" t="s">
        <v>879</v>
      </c>
      <c r="F44" t="s">
        <v>1003</v>
      </c>
      <c r="G44" s="172">
        <v>1</v>
      </c>
      <c r="I44" t="s">
        <v>884</v>
      </c>
      <c r="Q44" s="214" t="s">
        <v>949</v>
      </c>
      <c r="T44" t="s">
        <v>1287</v>
      </c>
      <c r="U44" s="172">
        <v>140</v>
      </c>
      <c r="W44" s="198" t="s">
        <v>991</v>
      </c>
      <c r="Z44" t="s">
        <v>1047</v>
      </c>
      <c r="AA44" s="172">
        <v>1</v>
      </c>
      <c r="AD44" t="s">
        <v>958</v>
      </c>
      <c r="AF44" t="s">
        <v>966</v>
      </c>
      <c r="AG44" s="172">
        <v>3</v>
      </c>
      <c r="AI44" t="s">
        <v>958</v>
      </c>
      <c r="AJ44">
        <v>15</v>
      </c>
      <c r="AL44" t="s">
        <v>1142</v>
      </c>
      <c r="AM44" s="172">
        <v>6</v>
      </c>
      <c r="AP44" t="s">
        <v>952</v>
      </c>
      <c r="AS44" t="s">
        <v>944</v>
      </c>
      <c r="AT44" s="172">
        <v>1</v>
      </c>
      <c r="AV44" t="s">
        <v>952</v>
      </c>
      <c r="AX44" t="s">
        <v>876</v>
      </c>
      <c r="AY44" s="172">
        <v>1</v>
      </c>
      <c r="BA44" t="s">
        <v>942</v>
      </c>
      <c r="BC44" t="s">
        <v>1064</v>
      </c>
      <c r="BD44" s="172">
        <v>1</v>
      </c>
      <c r="BF44" t="s">
        <v>881</v>
      </c>
      <c r="BH44" t="s">
        <v>928</v>
      </c>
      <c r="BI44" s="172">
        <v>1</v>
      </c>
    </row>
    <row r="45" spans="1:61" x14ac:dyDescent="0.2">
      <c r="A45" s="196" t="s">
        <v>877</v>
      </c>
      <c r="F45" t="s">
        <v>1242</v>
      </c>
      <c r="G45" s="172">
        <v>1</v>
      </c>
      <c r="I45" t="s">
        <v>876</v>
      </c>
      <c r="Q45" s="214" t="s">
        <v>942</v>
      </c>
      <c r="W45" s="198" t="s">
        <v>877</v>
      </c>
      <c r="Z45" t="s">
        <v>928</v>
      </c>
      <c r="AA45" s="172">
        <v>1</v>
      </c>
      <c r="AD45" t="s">
        <v>949</v>
      </c>
      <c r="AF45" t="s">
        <v>880</v>
      </c>
      <c r="AG45" s="172">
        <v>2</v>
      </c>
      <c r="AI45" t="s">
        <v>949</v>
      </c>
      <c r="AJ45">
        <v>14</v>
      </c>
      <c r="AL45" t="s">
        <v>936</v>
      </c>
      <c r="AM45" s="172">
        <v>5</v>
      </c>
      <c r="AP45" t="s">
        <v>949</v>
      </c>
      <c r="AS45" t="s">
        <v>947</v>
      </c>
      <c r="AT45" s="172">
        <v>1</v>
      </c>
      <c r="AV45" t="s">
        <v>973</v>
      </c>
      <c r="AX45" t="s">
        <v>911</v>
      </c>
      <c r="AY45" s="172">
        <v>1</v>
      </c>
      <c r="BA45" t="s">
        <v>890</v>
      </c>
      <c r="BC45" t="s">
        <v>1008</v>
      </c>
      <c r="BD45" s="172">
        <v>1</v>
      </c>
      <c r="BF45" t="s">
        <v>896</v>
      </c>
      <c r="BH45" t="s">
        <v>1035</v>
      </c>
      <c r="BI45" s="172">
        <v>1</v>
      </c>
    </row>
    <row r="46" spans="1:61" x14ac:dyDescent="0.2">
      <c r="A46" s="196" t="s">
        <v>874</v>
      </c>
      <c r="F46" t="s">
        <v>1031</v>
      </c>
      <c r="G46" s="172">
        <v>1</v>
      </c>
      <c r="I46" t="s">
        <v>883</v>
      </c>
      <c r="Q46" s="214" t="s">
        <v>983</v>
      </c>
      <c r="W46" s="198" t="s">
        <v>876</v>
      </c>
      <c r="Z46" t="s">
        <v>966</v>
      </c>
      <c r="AA46" s="172">
        <v>1</v>
      </c>
      <c r="AD46" t="s">
        <v>929</v>
      </c>
      <c r="AF46" t="s">
        <v>1196</v>
      </c>
      <c r="AG46" s="172">
        <v>2</v>
      </c>
      <c r="AI46" t="s">
        <v>929</v>
      </c>
      <c r="AJ46">
        <v>13</v>
      </c>
      <c r="AL46" t="s">
        <v>970</v>
      </c>
      <c r="AM46" s="172">
        <v>1</v>
      </c>
      <c r="AP46" t="s">
        <v>942</v>
      </c>
      <c r="AS46" t="s">
        <v>1007</v>
      </c>
      <c r="AT46" s="172">
        <v>1</v>
      </c>
      <c r="AV46" t="s">
        <v>942</v>
      </c>
      <c r="AX46" t="s">
        <v>948</v>
      </c>
      <c r="AY46" s="172">
        <v>1</v>
      </c>
      <c r="BA46" t="s">
        <v>949</v>
      </c>
      <c r="BC46" t="s">
        <v>969</v>
      </c>
      <c r="BD46" s="172">
        <v>1</v>
      </c>
      <c r="BF46" t="s">
        <v>709</v>
      </c>
      <c r="BH46" t="s">
        <v>998</v>
      </c>
      <c r="BI46" s="172">
        <v>1</v>
      </c>
    </row>
    <row r="47" spans="1:61" x14ac:dyDescent="0.2">
      <c r="A47" s="196" t="s">
        <v>876</v>
      </c>
      <c r="F47" t="s">
        <v>887</v>
      </c>
      <c r="G47" s="172">
        <v>1</v>
      </c>
      <c r="I47" t="s">
        <v>877</v>
      </c>
      <c r="Q47" s="214" t="s">
        <v>877</v>
      </c>
      <c r="W47" s="198" t="s">
        <v>879</v>
      </c>
      <c r="Z47" t="s">
        <v>887</v>
      </c>
      <c r="AA47" s="172">
        <v>1</v>
      </c>
      <c r="AD47" t="s">
        <v>984</v>
      </c>
      <c r="AF47" t="s">
        <v>1243</v>
      </c>
      <c r="AG47" s="172">
        <v>2</v>
      </c>
      <c r="AI47" t="s">
        <v>984</v>
      </c>
      <c r="AJ47">
        <v>13</v>
      </c>
      <c r="AL47" t="s">
        <v>942</v>
      </c>
      <c r="AM47" s="172">
        <v>12</v>
      </c>
      <c r="AP47" t="s">
        <v>983</v>
      </c>
      <c r="AS47" t="s">
        <v>1261</v>
      </c>
      <c r="AT47" s="172">
        <v>1</v>
      </c>
      <c r="AV47" t="s">
        <v>983</v>
      </c>
      <c r="AX47" t="s">
        <v>989</v>
      </c>
      <c r="AY47" s="172">
        <v>1</v>
      </c>
      <c r="BA47" t="s">
        <v>952</v>
      </c>
      <c r="BC47" t="s">
        <v>884</v>
      </c>
      <c r="BD47" s="172">
        <v>1</v>
      </c>
      <c r="BF47" t="s">
        <v>1005</v>
      </c>
      <c r="BH47" t="s">
        <v>960</v>
      </c>
      <c r="BI47" s="172">
        <v>1</v>
      </c>
    </row>
    <row r="48" spans="1:61" x14ac:dyDescent="0.2">
      <c r="A48" s="196" t="s">
        <v>878</v>
      </c>
      <c r="F48" t="s">
        <v>1035</v>
      </c>
      <c r="G48" s="172">
        <v>1</v>
      </c>
      <c r="I48" t="s">
        <v>983</v>
      </c>
      <c r="Q48" s="214" t="s">
        <v>709</v>
      </c>
      <c r="W48" s="198" t="s">
        <v>983</v>
      </c>
      <c r="Z48" t="s">
        <v>929</v>
      </c>
      <c r="AA48" s="172">
        <v>1</v>
      </c>
      <c r="AD48" t="s">
        <v>991</v>
      </c>
      <c r="AF48" t="s">
        <v>943</v>
      </c>
      <c r="AG48" s="172">
        <v>2</v>
      </c>
      <c r="AI48" t="s">
        <v>991</v>
      </c>
      <c r="AJ48">
        <v>13</v>
      </c>
      <c r="AL48" t="s">
        <v>1031</v>
      </c>
      <c r="AM48" s="172">
        <v>1</v>
      </c>
      <c r="AP48" t="s">
        <v>874</v>
      </c>
      <c r="AS48" t="s">
        <v>1008</v>
      </c>
      <c r="AT48" s="172">
        <v>1</v>
      </c>
      <c r="AV48" t="s">
        <v>906</v>
      </c>
      <c r="AX48" t="s">
        <v>913</v>
      </c>
      <c r="AY48" s="172">
        <v>1</v>
      </c>
      <c r="BA48" t="s">
        <v>1142</v>
      </c>
      <c r="BC48" t="s">
        <v>1050</v>
      </c>
      <c r="BD48" s="172">
        <v>1</v>
      </c>
      <c r="BF48" t="s">
        <v>949</v>
      </c>
      <c r="BH48" t="s">
        <v>957</v>
      </c>
      <c r="BI48" s="172">
        <v>1</v>
      </c>
    </row>
    <row r="49" spans="1:61" x14ac:dyDescent="0.2">
      <c r="A49" s="196" t="s">
        <v>940</v>
      </c>
      <c r="F49" t="s">
        <v>875</v>
      </c>
      <c r="G49" s="172">
        <v>1</v>
      </c>
      <c r="I49" t="s">
        <v>949</v>
      </c>
      <c r="Q49" s="214" t="s">
        <v>884</v>
      </c>
      <c r="W49" s="198" t="s">
        <v>1005</v>
      </c>
      <c r="Z49" t="s">
        <v>882</v>
      </c>
      <c r="AA49" s="172">
        <v>1</v>
      </c>
      <c r="AD49" t="s">
        <v>1148</v>
      </c>
      <c r="AF49" t="s">
        <v>891</v>
      </c>
      <c r="AG49" s="172">
        <v>2</v>
      </c>
      <c r="AI49" t="s">
        <v>1148</v>
      </c>
      <c r="AJ49">
        <v>12</v>
      </c>
      <c r="AL49" t="s">
        <v>955</v>
      </c>
      <c r="AM49" s="172">
        <v>5</v>
      </c>
      <c r="AP49" t="s">
        <v>877</v>
      </c>
      <c r="AS49" t="s">
        <v>880</v>
      </c>
      <c r="AT49" s="172">
        <v>1</v>
      </c>
      <c r="AV49" t="s">
        <v>890</v>
      </c>
      <c r="AX49" t="s">
        <v>891</v>
      </c>
      <c r="AY49" s="172">
        <v>1</v>
      </c>
      <c r="BA49" t="s">
        <v>879</v>
      </c>
      <c r="BC49" t="s">
        <v>929</v>
      </c>
      <c r="BD49" s="172">
        <v>1</v>
      </c>
      <c r="BF49" t="s">
        <v>959</v>
      </c>
      <c r="BH49" t="s">
        <v>913</v>
      </c>
      <c r="BI49" s="172">
        <v>1</v>
      </c>
    </row>
    <row r="50" spans="1:61" x14ac:dyDescent="0.2">
      <c r="A50" s="196" t="s">
        <v>884</v>
      </c>
      <c r="F50" t="s">
        <v>885</v>
      </c>
      <c r="G50" s="172">
        <v>1</v>
      </c>
      <c r="I50" t="s">
        <v>929</v>
      </c>
      <c r="Q50" s="214" t="s">
        <v>879</v>
      </c>
      <c r="W50" s="198" t="s">
        <v>973</v>
      </c>
      <c r="Z50" t="s">
        <v>1039</v>
      </c>
      <c r="AA50" s="172">
        <v>1</v>
      </c>
      <c r="AD50" t="s">
        <v>959</v>
      </c>
      <c r="AF50" t="s">
        <v>975</v>
      </c>
      <c r="AG50" s="172">
        <v>2</v>
      </c>
      <c r="AI50" t="s">
        <v>959</v>
      </c>
      <c r="AJ50">
        <v>12</v>
      </c>
      <c r="AL50" t="s">
        <v>890</v>
      </c>
      <c r="AM50" s="172">
        <v>14</v>
      </c>
      <c r="AP50" t="s">
        <v>709</v>
      </c>
      <c r="AS50" t="s">
        <v>943</v>
      </c>
      <c r="AT50" s="172">
        <v>1</v>
      </c>
      <c r="AV50" t="s">
        <v>875</v>
      </c>
      <c r="AX50" t="s">
        <v>943</v>
      </c>
      <c r="AY50" s="172">
        <v>1</v>
      </c>
      <c r="BA50" t="s">
        <v>904</v>
      </c>
      <c r="BC50" t="s">
        <v>893</v>
      </c>
      <c r="BD50" s="172">
        <v>1</v>
      </c>
      <c r="BF50" t="s">
        <v>875</v>
      </c>
      <c r="BH50" t="s">
        <v>988</v>
      </c>
      <c r="BI50" s="172">
        <v>1</v>
      </c>
    </row>
    <row r="51" spans="1:61" x14ac:dyDescent="0.2">
      <c r="A51" s="196" t="s">
        <v>949</v>
      </c>
      <c r="F51" t="s">
        <v>1287</v>
      </c>
      <c r="G51" s="172">
        <v>155</v>
      </c>
      <c r="I51" t="s">
        <v>959</v>
      </c>
      <c r="Q51" s="214" t="s">
        <v>896</v>
      </c>
      <c r="W51" s="198" t="s">
        <v>929</v>
      </c>
      <c r="Z51" t="s">
        <v>1287</v>
      </c>
      <c r="AA51" s="172">
        <v>140</v>
      </c>
      <c r="AD51" t="s">
        <v>878</v>
      </c>
      <c r="AF51" t="s">
        <v>928</v>
      </c>
      <c r="AG51" s="172">
        <v>2</v>
      </c>
      <c r="AI51" t="s">
        <v>878</v>
      </c>
      <c r="AJ51">
        <v>12</v>
      </c>
      <c r="AL51" t="s">
        <v>874</v>
      </c>
      <c r="AM51" s="172">
        <v>20</v>
      </c>
      <c r="AP51" t="s">
        <v>973</v>
      </c>
      <c r="AS51" t="s">
        <v>969</v>
      </c>
      <c r="AT51" s="172">
        <v>1</v>
      </c>
      <c r="AV51" t="s">
        <v>896</v>
      </c>
      <c r="AX51" t="s">
        <v>1267</v>
      </c>
      <c r="AY51" s="172">
        <v>1</v>
      </c>
      <c r="BA51" t="s">
        <v>959</v>
      </c>
      <c r="BC51" t="s">
        <v>911</v>
      </c>
      <c r="BD51" s="172">
        <v>1</v>
      </c>
      <c r="BF51" t="s">
        <v>877</v>
      </c>
      <c r="BH51" t="s">
        <v>882</v>
      </c>
      <c r="BI51" s="172">
        <v>1</v>
      </c>
    </row>
    <row r="52" spans="1:61" x14ac:dyDescent="0.2">
      <c r="A52" s="196" t="s">
        <v>929</v>
      </c>
      <c r="I52" t="s">
        <v>956</v>
      </c>
      <c r="Q52" s="214" t="s">
        <v>958</v>
      </c>
      <c r="W52" s="198" t="s">
        <v>1260</v>
      </c>
      <c r="AD52" t="s">
        <v>956</v>
      </c>
      <c r="AF52" t="s">
        <v>913</v>
      </c>
      <c r="AG52" s="172">
        <v>1</v>
      </c>
      <c r="AI52" t="s">
        <v>956</v>
      </c>
      <c r="AJ52">
        <v>11</v>
      </c>
      <c r="AL52" t="s">
        <v>888</v>
      </c>
      <c r="AM52" s="172">
        <v>6</v>
      </c>
      <c r="AP52" t="s">
        <v>997</v>
      </c>
      <c r="AS52" t="s">
        <v>968</v>
      </c>
      <c r="AT52" s="172">
        <v>1</v>
      </c>
      <c r="AV52" t="s">
        <v>904</v>
      </c>
      <c r="AX52" t="s">
        <v>884</v>
      </c>
      <c r="AY52" s="172">
        <v>1</v>
      </c>
      <c r="BA52" t="s">
        <v>991</v>
      </c>
      <c r="BC52" t="s">
        <v>1171</v>
      </c>
      <c r="BD52" s="172">
        <v>1</v>
      </c>
      <c r="BF52" t="s">
        <v>890</v>
      </c>
      <c r="BH52" t="s">
        <v>719</v>
      </c>
      <c r="BI52" s="172">
        <v>1</v>
      </c>
    </row>
    <row r="53" spans="1:61" x14ac:dyDescent="0.2">
      <c r="A53" s="196" t="s">
        <v>984</v>
      </c>
      <c r="I53" t="s">
        <v>878</v>
      </c>
      <c r="Q53" s="214" t="s">
        <v>943</v>
      </c>
      <c r="W53" s="198" t="s">
        <v>884</v>
      </c>
      <c r="AD53" t="s">
        <v>875</v>
      </c>
      <c r="AF53" t="s">
        <v>1056</v>
      </c>
      <c r="AG53" s="172">
        <v>1</v>
      </c>
      <c r="AI53" t="s">
        <v>875</v>
      </c>
      <c r="AJ53">
        <v>11</v>
      </c>
      <c r="AL53" t="s">
        <v>898</v>
      </c>
      <c r="AM53" s="172">
        <v>5</v>
      </c>
      <c r="AP53" t="s">
        <v>881</v>
      </c>
      <c r="AS53" t="s">
        <v>928</v>
      </c>
      <c r="AT53" s="172">
        <v>1</v>
      </c>
      <c r="AV53" t="s">
        <v>877</v>
      </c>
      <c r="AX53" t="s">
        <v>978</v>
      </c>
      <c r="AY53" s="172">
        <v>1</v>
      </c>
      <c r="BA53" t="s">
        <v>1005</v>
      </c>
      <c r="BC53" t="s">
        <v>880</v>
      </c>
      <c r="BD53" s="172">
        <v>1</v>
      </c>
      <c r="BF53" t="s">
        <v>1142</v>
      </c>
      <c r="BH53" t="s">
        <v>931</v>
      </c>
      <c r="BI53" s="172">
        <v>1</v>
      </c>
    </row>
    <row r="54" spans="1:61" x14ac:dyDescent="0.2">
      <c r="A54" s="196" t="s">
        <v>904</v>
      </c>
      <c r="I54" t="s">
        <v>874</v>
      </c>
      <c r="Q54" s="214" t="s">
        <v>991</v>
      </c>
      <c r="W54" s="198" t="s">
        <v>956</v>
      </c>
      <c r="AD54" t="s">
        <v>1239</v>
      </c>
      <c r="AF54" t="s">
        <v>744</v>
      </c>
      <c r="AG54" s="172">
        <v>1</v>
      </c>
      <c r="AI54" t="s">
        <v>1239</v>
      </c>
      <c r="AJ54">
        <v>11</v>
      </c>
      <c r="AL54" t="s">
        <v>1039</v>
      </c>
      <c r="AM54" s="172">
        <v>1</v>
      </c>
      <c r="AP54" t="s">
        <v>896</v>
      </c>
      <c r="AS54" t="s">
        <v>907</v>
      </c>
      <c r="AT54" s="172">
        <v>1</v>
      </c>
      <c r="AV54" t="s">
        <v>1263</v>
      </c>
      <c r="AX54" t="s">
        <v>1287</v>
      </c>
      <c r="AY54" s="172">
        <v>140</v>
      </c>
      <c r="BA54" t="s">
        <v>973</v>
      </c>
      <c r="BC54" t="s">
        <v>1287</v>
      </c>
      <c r="BD54" s="172">
        <v>139</v>
      </c>
      <c r="BF54" t="s">
        <v>948</v>
      </c>
      <c r="BH54" t="s">
        <v>906</v>
      </c>
      <c r="BI54" s="172">
        <v>1</v>
      </c>
    </row>
    <row r="55" spans="1:61" x14ac:dyDescent="0.2">
      <c r="A55" s="196" t="s">
        <v>956</v>
      </c>
      <c r="I55" t="s">
        <v>1005</v>
      </c>
      <c r="Q55" s="214" t="s">
        <v>883</v>
      </c>
      <c r="W55" s="198" t="s">
        <v>904</v>
      </c>
      <c r="AD55" t="s">
        <v>1003</v>
      </c>
      <c r="AF55" t="s">
        <v>996</v>
      </c>
      <c r="AG55" s="172">
        <v>1</v>
      </c>
      <c r="AI55" t="s">
        <v>1003</v>
      </c>
      <c r="AJ55">
        <v>9</v>
      </c>
      <c r="AL55" t="s">
        <v>894</v>
      </c>
      <c r="AM55" s="172">
        <v>5</v>
      </c>
      <c r="AP55" t="s">
        <v>1005</v>
      </c>
      <c r="AS55" t="s">
        <v>1260</v>
      </c>
      <c r="AT55" s="172">
        <v>1</v>
      </c>
      <c r="AV55" t="s">
        <v>887</v>
      </c>
      <c r="BA55" t="s">
        <v>894</v>
      </c>
      <c r="BF55" t="s">
        <v>887</v>
      </c>
      <c r="BH55" t="s">
        <v>958</v>
      </c>
      <c r="BI55" s="172">
        <v>1</v>
      </c>
    </row>
    <row r="56" spans="1:61" x14ac:dyDescent="0.2">
      <c r="A56" s="196" t="s">
        <v>991</v>
      </c>
      <c r="I56" t="s">
        <v>1011</v>
      </c>
      <c r="Q56" s="214" t="s">
        <v>973</v>
      </c>
      <c r="W56" s="198" t="s">
        <v>898</v>
      </c>
      <c r="AD56" t="s">
        <v>883</v>
      </c>
      <c r="AF56" t="s">
        <v>1148</v>
      </c>
      <c r="AG56" s="172">
        <v>1</v>
      </c>
      <c r="AI56" t="s">
        <v>883</v>
      </c>
      <c r="AJ56">
        <v>9</v>
      </c>
      <c r="AL56" t="s">
        <v>929</v>
      </c>
      <c r="AM56" s="172">
        <v>11</v>
      </c>
      <c r="AP56" t="s">
        <v>1142</v>
      </c>
      <c r="AS56" t="s">
        <v>1287</v>
      </c>
      <c r="AT56" s="172">
        <v>160</v>
      </c>
      <c r="AV56" t="s">
        <v>891</v>
      </c>
      <c r="BA56" t="s">
        <v>709</v>
      </c>
      <c r="BF56" t="s">
        <v>942</v>
      </c>
      <c r="BH56" t="s">
        <v>995</v>
      </c>
      <c r="BI56" s="172">
        <v>1</v>
      </c>
    </row>
    <row r="57" spans="1:61" x14ac:dyDescent="0.2">
      <c r="A57" s="197" t="s">
        <v>948</v>
      </c>
      <c r="I57" t="s">
        <v>958</v>
      </c>
      <c r="Q57" s="214" t="s">
        <v>880</v>
      </c>
      <c r="W57" s="198" t="s">
        <v>942</v>
      </c>
      <c r="AD57" t="s">
        <v>876</v>
      </c>
      <c r="AF57" t="s">
        <v>1039</v>
      </c>
      <c r="AG57" s="172">
        <v>1</v>
      </c>
      <c r="AI57" t="s">
        <v>876</v>
      </c>
      <c r="AJ57">
        <v>36</v>
      </c>
      <c r="AL57" t="s">
        <v>989</v>
      </c>
      <c r="AM57" s="172">
        <v>1</v>
      </c>
      <c r="AP57" t="s">
        <v>948</v>
      </c>
      <c r="AV57" t="s">
        <v>1005</v>
      </c>
      <c r="BA57" t="s">
        <v>1263</v>
      </c>
      <c r="BF57" t="s">
        <v>894</v>
      </c>
      <c r="BH57" t="s">
        <v>1287</v>
      </c>
      <c r="BI57" s="172">
        <v>140</v>
      </c>
    </row>
    <row r="58" spans="1:61" x14ac:dyDescent="0.2">
      <c r="A58" s="197" t="s">
        <v>874</v>
      </c>
      <c r="I58" t="s">
        <v>888</v>
      </c>
      <c r="Q58" s="214" t="s">
        <v>966</v>
      </c>
      <c r="W58" s="198" t="s">
        <v>878</v>
      </c>
      <c r="AD58" t="s">
        <v>948</v>
      </c>
      <c r="AF58" t="s">
        <v>893</v>
      </c>
      <c r="AG58" s="172">
        <v>1</v>
      </c>
      <c r="AI58" t="s">
        <v>948</v>
      </c>
      <c r="AJ58">
        <v>29</v>
      </c>
      <c r="AL58" t="s">
        <v>875</v>
      </c>
      <c r="AM58" s="172">
        <v>12</v>
      </c>
      <c r="AP58" t="s">
        <v>904</v>
      </c>
      <c r="AV58" t="s">
        <v>878</v>
      </c>
      <c r="BA58" t="s">
        <v>877</v>
      </c>
      <c r="BF58" t="s">
        <v>898</v>
      </c>
    </row>
    <row r="59" spans="1:61" x14ac:dyDescent="0.2">
      <c r="A59" s="197" t="s">
        <v>983</v>
      </c>
      <c r="I59" t="s">
        <v>709</v>
      </c>
      <c r="Q59" s="214" t="s">
        <v>997</v>
      </c>
      <c r="W59" s="198" t="s">
        <v>709</v>
      </c>
      <c r="AD59" t="s">
        <v>1239</v>
      </c>
      <c r="AF59" t="s">
        <v>1047</v>
      </c>
      <c r="AG59" s="172">
        <v>1</v>
      </c>
      <c r="AI59" t="s">
        <v>1239</v>
      </c>
      <c r="AJ59">
        <v>26</v>
      </c>
      <c r="AL59" t="s">
        <v>885</v>
      </c>
      <c r="AM59" s="172">
        <v>9</v>
      </c>
      <c r="AP59" t="s">
        <v>876</v>
      </c>
      <c r="AV59" t="s">
        <v>1171</v>
      </c>
      <c r="BA59" t="s">
        <v>964</v>
      </c>
      <c r="BF59" t="s">
        <v>969</v>
      </c>
    </row>
    <row r="60" spans="1:61" x14ac:dyDescent="0.2">
      <c r="A60" s="197" t="s">
        <v>876</v>
      </c>
      <c r="I60" t="s">
        <v>889</v>
      </c>
      <c r="Q60" s="214" t="s">
        <v>959</v>
      </c>
      <c r="W60" s="198" t="s">
        <v>955</v>
      </c>
      <c r="AD60" t="s">
        <v>879</v>
      </c>
      <c r="AF60" t="s">
        <v>1163</v>
      </c>
      <c r="AG60" s="172">
        <v>1</v>
      </c>
      <c r="AI60" t="s">
        <v>879</v>
      </c>
      <c r="AJ60">
        <v>25</v>
      </c>
      <c r="AL60" t="s">
        <v>1243</v>
      </c>
      <c r="AM60" s="172">
        <v>2</v>
      </c>
      <c r="AP60" t="s">
        <v>883</v>
      </c>
      <c r="AV60" t="s">
        <v>943</v>
      </c>
      <c r="BA60" t="s">
        <v>876</v>
      </c>
      <c r="BF60" t="s">
        <v>991</v>
      </c>
    </row>
    <row r="61" spans="1:61" x14ac:dyDescent="0.2">
      <c r="A61" s="197" t="s">
        <v>877</v>
      </c>
      <c r="I61" t="s">
        <v>875</v>
      </c>
      <c r="Q61" s="214" t="s">
        <v>876</v>
      </c>
      <c r="W61" s="198" t="s">
        <v>888</v>
      </c>
      <c r="AD61" t="s">
        <v>949</v>
      </c>
      <c r="AF61" t="s">
        <v>1003</v>
      </c>
      <c r="AG61" s="172">
        <v>1</v>
      </c>
      <c r="AI61" t="s">
        <v>949</v>
      </c>
      <c r="AJ61">
        <v>24</v>
      </c>
      <c r="AL61" t="s">
        <v>876</v>
      </c>
      <c r="AM61" s="172">
        <v>27</v>
      </c>
      <c r="AP61" t="s">
        <v>884</v>
      </c>
      <c r="AV61" t="s">
        <v>910</v>
      </c>
      <c r="BA61" t="s">
        <v>958</v>
      </c>
      <c r="BF61" t="s">
        <v>880</v>
      </c>
    </row>
    <row r="62" spans="1:61" x14ac:dyDescent="0.2">
      <c r="A62" s="197" t="s">
        <v>879</v>
      </c>
      <c r="I62" t="s">
        <v>1245</v>
      </c>
      <c r="Q62" s="197" t="s">
        <v>948</v>
      </c>
      <c r="W62" s="199" t="s">
        <v>628</v>
      </c>
      <c r="AD62" t="s">
        <v>1243</v>
      </c>
      <c r="AF62" t="s">
        <v>1107</v>
      </c>
      <c r="AG62" s="172">
        <v>1</v>
      </c>
      <c r="AI62" t="s">
        <v>1243</v>
      </c>
      <c r="AJ62">
        <v>23</v>
      </c>
      <c r="AL62" t="s">
        <v>1163</v>
      </c>
      <c r="AM62" s="172">
        <v>1</v>
      </c>
      <c r="AP62" t="s">
        <v>969</v>
      </c>
      <c r="AV62" t="s">
        <v>880</v>
      </c>
      <c r="BA62" t="s">
        <v>878</v>
      </c>
      <c r="BF62" t="s">
        <v>943</v>
      </c>
    </row>
    <row r="63" spans="1:61" x14ac:dyDescent="0.2">
      <c r="A63" s="197" t="s">
        <v>884</v>
      </c>
      <c r="I63" t="s">
        <v>948</v>
      </c>
      <c r="Q63" s="197" t="s">
        <v>877</v>
      </c>
      <c r="W63" s="199" t="s">
        <v>948</v>
      </c>
      <c r="AD63" t="s">
        <v>983</v>
      </c>
      <c r="AF63" t="s">
        <v>970</v>
      </c>
      <c r="AG63" s="172">
        <v>1</v>
      </c>
      <c r="AI63" t="s">
        <v>983</v>
      </c>
      <c r="AJ63">
        <v>22</v>
      </c>
      <c r="AL63" t="s">
        <v>1056</v>
      </c>
      <c r="AM63" s="172">
        <v>1</v>
      </c>
      <c r="AP63" t="s">
        <v>991</v>
      </c>
      <c r="AV63" t="s">
        <v>879</v>
      </c>
      <c r="BA63" t="s">
        <v>991</v>
      </c>
      <c r="BF63" t="s">
        <v>949</v>
      </c>
    </row>
    <row r="64" spans="1:61" x14ac:dyDescent="0.2">
      <c r="A64" s="197" t="s">
        <v>958</v>
      </c>
      <c r="I64" t="s">
        <v>876</v>
      </c>
      <c r="Q64" s="197" t="s">
        <v>949</v>
      </c>
      <c r="W64" s="199" t="s">
        <v>959</v>
      </c>
      <c r="AD64" t="s">
        <v>1245</v>
      </c>
      <c r="AF64" t="s">
        <v>882</v>
      </c>
      <c r="AG64" s="172">
        <v>1</v>
      </c>
      <c r="AI64" t="s">
        <v>1245</v>
      </c>
      <c r="AJ64">
        <v>21</v>
      </c>
      <c r="AL64" t="s">
        <v>1107</v>
      </c>
      <c r="AM64" s="172">
        <v>1</v>
      </c>
      <c r="AP64" t="s">
        <v>874</v>
      </c>
      <c r="AV64" t="s">
        <v>973</v>
      </c>
      <c r="BA64" t="s">
        <v>959</v>
      </c>
      <c r="BF64" t="s">
        <v>973</v>
      </c>
    </row>
    <row r="65" spans="1:58" x14ac:dyDescent="0.2">
      <c r="A65" s="197" t="s">
        <v>949</v>
      </c>
      <c r="I65" t="s">
        <v>983</v>
      </c>
      <c r="Q65" s="197" t="s">
        <v>904</v>
      </c>
      <c r="W65" s="199" t="s">
        <v>973</v>
      </c>
      <c r="AD65" t="s">
        <v>877</v>
      </c>
      <c r="AF65" t="s">
        <v>1031</v>
      </c>
      <c r="AG65" s="172">
        <v>1</v>
      </c>
      <c r="AI65" t="s">
        <v>877</v>
      </c>
      <c r="AJ65">
        <v>20</v>
      </c>
      <c r="AL65" t="s">
        <v>1148</v>
      </c>
      <c r="AM65" s="172">
        <v>1</v>
      </c>
      <c r="AP65" t="s">
        <v>928</v>
      </c>
      <c r="AV65" t="s">
        <v>875</v>
      </c>
      <c r="BA65" t="s">
        <v>983</v>
      </c>
      <c r="BF65" t="s">
        <v>878</v>
      </c>
    </row>
    <row r="66" spans="1:58" x14ac:dyDescent="0.2">
      <c r="A66" s="197" t="s">
        <v>929</v>
      </c>
      <c r="I66" t="s">
        <v>958</v>
      </c>
      <c r="Q66" s="197" t="s">
        <v>991</v>
      </c>
      <c r="W66" s="199" t="s">
        <v>975</v>
      </c>
      <c r="AD66" t="s">
        <v>709</v>
      </c>
      <c r="AF66" t="s">
        <v>1261</v>
      </c>
      <c r="AG66" s="172">
        <v>1</v>
      </c>
      <c r="AI66" t="s">
        <v>709</v>
      </c>
      <c r="AJ66">
        <v>18</v>
      </c>
      <c r="AL66" t="s">
        <v>948</v>
      </c>
      <c r="AM66" s="172">
        <v>30</v>
      </c>
      <c r="AP66" t="s">
        <v>881</v>
      </c>
      <c r="AV66" t="s">
        <v>1057</v>
      </c>
      <c r="BA66" t="s">
        <v>973</v>
      </c>
      <c r="BF66" t="s">
        <v>893</v>
      </c>
    </row>
    <row r="67" spans="1:58" x14ac:dyDescent="0.2">
      <c r="A67" s="197" t="s">
        <v>984</v>
      </c>
      <c r="I67" t="s">
        <v>879</v>
      </c>
      <c r="Q67" s="197" t="s">
        <v>709</v>
      </c>
      <c r="W67" s="199" t="s">
        <v>883</v>
      </c>
      <c r="AD67" t="s">
        <v>997</v>
      </c>
      <c r="AF67" t="s">
        <v>1250</v>
      </c>
      <c r="AG67" s="172">
        <v>1</v>
      </c>
      <c r="AI67" t="s">
        <v>997</v>
      </c>
      <c r="AJ67">
        <v>18</v>
      </c>
      <c r="AL67" t="s">
        <v>913</v>
      </c>
      <c r="AM67" s="172">
        <v>1</v>
      </c>
      <c r="AP67" t="s">
        <v>876</v>
      </c>
      <c r="AV67" t="s">
        <v>1142</v>
      </c>
      <c r="BA67" t="s">
        <v>949</v>
      </c>
      <c r="BF67" t="s">
        <v>983</v>
      </c>
    </row>
    <row r="68" spans="1:58" x14ac:dyDescent="0.2">
      <c r="A68" s="197" t="s">
        <v>991</v>
      </c>
      <c r="I68" t="s">
        <v>884</v>
      </c>
      <c r="Q68" s="197" t="s">
        <v>876</v>
      </c>
      <c r="W68" s="199" t="s">
        <v>991</v>
      </c>
      <c r="AD68" t="s">
        <v>884</v>
      </c>
      <c r="AF68" t="s">
        <v>980</v>
      </c>
      <c r="AG68" s="172">
        <v>1</v>
      </c>
      <c r="AI68" t="s">
        <v>884</v>
      </c>
      <c r="AJ68">
        <v>18</v>
      </c>
      <c r="AL68" t="s">
        <v>1261</v>
      </c>
      <c r="AM68" s="172">
        <v>1</v>
      </c>
      <c r="AP68" t="s">
        <v>949</v>
      </c>
      <c r="AV68" t="s">
        <v>1005</v>
      </c>
      <c r="BA68" t="s">
        <v>1050</v>
      </c>
      <c r="BF68" t="s">
        <v>898</v>
      </c>
    </row>
    <row r="69" spans="1:58" x14ac:dyDescent="0.2">
      <c r="A69" s="197" t="s">
        <v>1148</v>
      </c>
      <c r="I69" t="s">
        <v>959</v>
      </c>
      <c r="Q69" s="197" t="s">
        <v>983</v>
      </c>
      <c r="W69" s="199" t="s">
        <v>890</v>
      </c>
      <c r="AD69" t="s">
        <v>878</v>
      </c>
      <c r="AF69" t="s">
        <v>1012</v>
      </c>
      <c r="AG69" s="172">
        <v>1</v>
      </c>
      <c r="AI69" t="s">
        <v>878</v>
      </c>
      <c r="AJ69">
        <v>18</v>
      </c>
      <c r="AL69" t="s">
        <v>1003</v>
      </c>
      <c r="AM69" s="172">
        <v>1</v>
      </c>
      <c r="AP69" t="s">
        <v>956</v>
      </c>
      <c r="AV69" t="s">
        <v>991</v>
      </c>
      <c r="BA69" t="s">
        <v>1005</v>
      </c>
      <c r="BF69" t="s">
        <v>881</v>
      </c>
    </row>
    <row r="70" spans="1:58" x14ac:dyDescent="0.2">
      <c r="A70" s="197" t="s">
        <v>959</v>
      </c>
      <c r="I70" t="s">
        <v>1005</v>
      </c>
      <c r="Q70" s="197" t="s">
        <v>958</v>
      </c>
      <c r="W70" s="199" t="s">
        <v>936</v>
      </c>
      <c r="AD70" t="s">
        <v>991</v>
      </c>
      <c r="AF70" t="s">
        <v>995</v>
      </c>
      <c r="AG70" s="172">
        <v>1</v>
      </c>
      <c r="AI70" t="s">
        <v>991</v>
      </c>
      <c r="AJ70">
        <v>17</v>
      </c>
      <c r="AL70" t="s">
        <v>959</v>
      </c>
      <c r="AM70" s="172">
        <v>19</v>
      </c>
      <c r="AP70" t="s">
        <v>887</v>
      </c>
      <c r="AV70" t="s">
        <v>983</v>
      </c>
      <c r="BA70" t="s">
        <v>898</v>
      </c>
      <c r="BF70" t="s">
        <v>991</v>
      </c>
    </row>
    <row r="71" spans="1:58" x14ac:dyDescent="0.2">
      <c r="A71" s="197" t="s">
        <v>878</v>
      </c>
      <c r="I71" t="s">
        <v>874</v>
      </c>
      <c r="Q71" s="197" t="s">
        <v>890</v>
      </c>
      <c r="W71" s="199" t="s">
        <v>876</v>
      </c>
      <c r="AD71" t="s">
        <v>907</v>
      </c>
      <c r="AF71" t="s">
        <v>964</v>
      </c>
      <c r="AG71" s="172">
        <v>1</v>
      </c>
      <c r="AI71" t="s">
        <v>907</v>
      </c>
      <c r="AJ71">
        <v>17</v>
      </c>
      <c r="AL71" t="s">
        <v>966</v>
      </c>
      <c r="AM71" s="172">
        <v>3</v>
      </c>
      <c r="AP71" t="s">
        <v>896</v>
      </c>
      <c r="AV71" t="s">
        <v>881</v>
      </c>
      <c r="BA71" t="s">
        <v>881</v>
      </c>
      <c r="BF71" t="s">
        <v>952</v>
      </c>
    </row>
    <row r="72" spans="1:58" x14ac:dyDescent="0.2">
      <c r="A72" s="197" t="s">
        <v>956</v>
      </c>
      <c r="I72" t="s">
        <v>991</v>
      </c>
      <c r="Q72" s="197" t="s">
        <v>956</v>
      </c>
      <c r="W72" s="199" t="s">
        <v>1005</v>
      </c>
      <c r="AD72" t="s">
        <v>1005</v>
      </c>
      <c r="AF72" t="s">
        <v>989</v>
      </c>
      <c r="AG72" s="172">
        <v>1</v>
      </c>
      <c r="AI72" t="s">
        <v>1005</v>
      </c>
      <c r="AJ72">
        <v>14</v>
      </c>
      <c r="AL72" t="s">
        <v>949</v>
      </c>
      <c r="AM72" s="172">
        <v>28</v>
      </c>
      <c r="AP72" t="s">
        <v>964</v>
      </c>
      <c r="AV72" t="s">
        <v>709</v>
      </c>
      <c r="BA72" t="s">
        <v>890</v>
      </c>
      <c r="BF72" t="s">
        <v>882</v>
      </c>
    </row>
    <row r="73" spans="1:58" x14ac:dyDescent="0.2">
      <c r="A73" s="197" t="s">
        <v>875</v>
      </c>
      <c r="I73" t="s">
        <v>709</v>
      </c>
      <c r="Q73" s="197" t="s">
        <v>884</v>
      </c>
      <c r="W73" s="199" t="s">
        <v>952</v>
      </c>
      <c r="AD73" t="s">
        <v>874</v>
      </c>
      <c r="AF73" t="s">
        <v>944</v>
      </c>
      <c r="AG73" s="172">
        <v>1</v>
      </c>
      <c r="AI73" t="s">
        <v>874</v>
      </c>
      <c r="AJ73">
        <v>14</v>
      </c>
      <c r="AL73" t="s">
        <v>1245</v>
      </c>
      <c r="AM73" s="172">
        <v>5</v>
      </c>
      <c r="AP73" t="s">
        <v>709</v>
      </c>
      <c r="AV73" t="s">
        <v>942</v>
      </c>
      <c r="BA73" t="s">
        <v>1142</v>
      </c>
      <c r="BF73" t="s">
        <v>888</v>
      </c>
    </row>
    <row r="74" spans="1:58" x14ac:dyDescent="0.2">
      <c r="A74" s="197" t="s">
        <v>1239</v>
      </c>
      <c r="I74" t="s">
        <v>973</v>
      </c>
      <c r="Q74" s="197" t="s">
        <v>1005</v>
      </c>
      <c r="W74" s="199" t="s">
        <v>709</v>
      </c>
      <c r="AD74" t="s">
        <v>889</v>
      </c>
      <c r="AF74" t="s">
        <v>1242</v>
      </c>
      <c r="AG74" s="172">
        <v>1</v>
      </c>
      <c r="AI74" t="s">
        <v>889</v>
      </c>
      <c r="AJ74">
        <v>14</v>
      </c>
      <c r="AL74" t="s">
        <v>973</v>
      </c>
      <c r="AM74" s="172">
        <v>15</v>
      </c>
      <c r="AP74" t="s">
        <v>952</v>
      </c>
      <c r="AV74" t="s">
        <v>878</v>
      </c>
      <c r="BA74" t="s">
        <v>952</v>
      </c>
      <c r="BF74" t="s">
        <v>891</v>
      </c>
    </row>
    <row r="75" spans="1:58" x14ac:dyDescent="0.2">
      <c r="A75" s="197" t="s">
        <v>1003</v>
      </c>
      <c r="I75" t="s">
        <v>969</v>
      </c>
      <c r="Q75" s="197" t="s">
        <v>885</v>
      </c>
      <c r="W75" s="199" t="s">
        <v>874</v>
      </c>
      <c r="AD75" t="s">
        <v>958</v>
      </c>
      <c r="AF75" t="s">
        <v>1287</v>
      </c>
      <c r="AG75" s="172">
        <v>595</v>
      </c>
      <c r="AI75" t="s">
        <v>958</v>
      </c>
      <c r="AJ75">
        <v>13</v>
      </c>
      <c r="AL75" t="s">
        <v>1287</v>
      </c>
      <c r="AM75" s="172">
        <v>595</v>
      </c>
      <c r="AP75" t="s">
        <v>891</v>
      </c>
      <c r="AV75" t="s">
        <v>898</v>
      </c>
      <c r="BA75" t="s">
        <v>942</v>
      </c>
      <c r="BF75" t="s">
        <v>964</v>
      </c>
    </row>
    <row r="76" spans="1:58" x14ac:dyDescent="0.2">
      <c r="A76" s="197" t="s">
        <v>883</v>
      </c>
      <c r="I76" t="s">
        <v>877</v>
      </c>
      <c r="Q76" s="197" t="s">
        <v>875</v>
      </c>
      <c r="W76" s="199" t="s">
        <v>662</v>
      </c>
      <c r="AD76" t="s">
        <v>973</v>
      </c>
      <c r="AI76" t="s">
        <v>973</v>
      </c>
      <c r="AJ76">
        <v>13</v>
      </c>
      <c r="AP76" t="s">
        <v>948</v>
      </c>
      <c r="AV76" t="s">
        <v>890</v>
      </c>
      <c r="BA76" t="s">
        <v>876</v>
      </c>
      <c r="BF76" t="s">
        <v>1076</v>
      </c>
    </row>
    <row r="77" spans="1:58" x14ac:dyDescent="0.2">
      <c r="A77" s="198" t="s">
        <v>876</v>
      </c>
      <c r="I77" t="s">
        <v>883</v>
      </c>
      <c r="Q77" s="197" t="s">
        <v>952</v>
      </c>
      <c r="W77" s="199" t="s">
        <v>877</v>
      </c>
      <c r="AD77" t="s">
        <v>656</v>
      </c>
      <c r="AI77" t="s">
        <v>656</v>
      </c>
      <c r="AJ77">
        <v>45</v>
      </c>
      <c r="AP77" t="s">
        <v>1171</v>
      </c>
      <c r="AV77" t="s">
        <v>1263</v>
      </c>
      <c r="BA77" t="s">
        <v>896</v>
      </c>
      <c r="BF77" t="s">
        <v>1142</v>
      </c>
    </row>
    <row r="78" spans="1:58" x14ac:dyDescent="0.2">
      <c r="A78" s="198" t="s">
        <v>948</v>
      </c>
      <c r="I78" t="s">
        <v>875</v>
      </c>
      <c r="Q78" s="197" t="s">
        <v>878</v>
      </c>
      <c r="W78" s="199" t="s">
        <v>942</v>
      </c>
      <c r="AD78" t="s">
        <v>710</v>
      </c>
      <c r="AI78" t="s">
        <v>710</v>
      </c>
      <c r="AJ78">
        <v>35</v>
      </c>
      <c r="AP78" t="s">
        <v>893</v>
      </c>
      <c r="AV78" t="s">
        <v>874</v>
      </c>
      <c r="BA78" t="s">
        <v>1263</v>
      </c>
      <c r="BF78" t="s">
        <v>877</v>
      </c>
    </row>
    <row r="79" spans="1:58" x14ac:dyDescent="0.2">
      <c r="A79" s="198" t="s">
        <v>1239</v>
      </c>
      <c r="I79" t="s">
        <v>949</v>
      </c>
      <c r="Q79" s="197" t="s">
        <v>883</v>
      </c>
      <c r="W79" s="199" t="s">
        <v>894</v>
      </c>
      <c r="AD79" t="s">
        <v>801</v>
      </c>
      <c r="AI79" t="s">
        <v>801</v>
      </c>
      <c r="AJ79">
        <v>28</v>
      </c>
      <c r="AP79" t="s">
        <v>877</v>
      </c>
      <c r="AV79" t="s">
        <v>877</v>
      </c>
      <c r="BA79" t="s">
        <v>877</v>
      </c>
      <c r="BF79" t="s">
        <v>890</v>
      </c>
    </row>
    <row r="80" spans="1:58" x14ac:dyDescent="0.2">
      <c r="A80" s="198" t="s">
        <v>879</v>
      </c>
      <c r="I80" t="s">
        <v>885</v>
      </c>
      <c r="Q80" s="197" t="s">
        <v>1142</v>
      </c>
      <c r="W80" s="199" t="s">
        <v>650</v>
      </c>
      <c r="AD80" t="s">
        <v>1246</v>
      </c>
      <c r="AI80" t="s">
        <v>1246</v>
      </c>
      <c r="AJ80">
        <v>25</v>
      </c>
      <c r="AP80" t="s">
        <v>1142</v>
      </c>
      <c r="AV80" t="s">
        <v>952</v>
      </c>
      <c r="BA80" t="s">
        <v>878</v>
      </c>
      <c r="BF80" t="s">
        <v>887</v>
      </c>
    </row>
    <row r="81" spans="1:58" x14ac:dyDescent="0.2">
      <c r="A81" s="198" t="s">
        <v>949</v>
      </c>
      <c r="I81" t="s">
        <v>890</v>
      </c>
      <c r="Q81" s="197" t="s">
        <v>959</v>
      </c>
      <c r="W81" s="199" t="s">
        <v>875</v>
      </c>
      <c r="AD81" t="s">
        <v>991</v>
      </c>
      <c r="AI81" t="s">
        <v>991</v>
      </c>
      <c r="AJ81">
        <v>21</v>
      </c>
      <c r="AP81" t="s">
        <v>894</v>
      </c>
      <c r="AV81" t="s">
        <v>894</v>
      </c>
      <c r="BA81" t="s">
        <v>891</v>
      </c>
      <c r="BF81" t="s">
        <v>1005</v>
      </c>
    </row>
    <row r="82" spans="1:58" x14ac:dyDescent="0.2">
      <c r="A82" s="198" t="s">
        <v>1243</v>
      </c>
      <c r="I82" t="s">
        <v>877</v>
      </c>
      <c r="Q82" s="198" t="s">
        <v>879</v>
      </c>
      <c r="W82" s="201" t="s">
        <v>948</v>
      </c>
      <c r="AD82" t="s">
        <v>949</v>
      </c>
      <c r="AI82" t="s">
        <v>949</v>
      </c>
      <c r="AJ82">
        <v>20</v>
      </c>
      <c r="AP82" t="s">
        <v>883</v>
      </c>
      <c r="AV82" t="s">
        <v>913</v>
      </c>
      <c r="BA82" t="s">
        <v>964</v>
      </c>
      <c r="BF82" t="s">
        <v>948</v>
      </c>
    </row>
    <row r="83" spans="1:58" x14ac:dyDescent="0.2">
      <c r="A83" s="198" t="s">
        <v>983</v>
      </c>
      <c r="I83" t="s">
        <v>876</v>
      </c>
      <c r="Q83" s="198" t="s">
        <v>948</v>
      </c>
      <c r="W83" s="201" t="s">
        <v>877</v>
      </c>
      <c r="AD83" t="s">
        <v>890</v>
      </c>
      <c r="AI83" t="s">
        <v>890</v>
      </c>
      <c r="AJ83">
        <v>18</v>
      </c>
      <c r="AP83" t="s">
        <v>1090</v>
      </c>
      <c r="AV83" t="s">
        <v>949</v>
      </c>
      <c r="BA83" t="s">
        <v>890</v>
      </c>
      <c r="BF83" t="s">
        <v>1050</v>
      </c>
    </row>
    <row r="84" spans="1:58" x14ac:dyDescent="0.2">
      <c r="A84" s="198" t="s">
        <v>1245</v>
      </c>
      <c r="I84" t="s">
        <v>991</v>
      </c>
      <c r="Q84" s="198" t="s">
        <v>942</v>
      </c>
      <c r="W84" s="201" t="s">
        <v>959</v>
      </c>
      <c r="AD84" t="s">
        <v>874</v>
      </c>
      <c r="AI84" t="s">
        <v>874</v>
      </c>
      <c r="AJ84">
        <v>18</v>
      </c>
      <c r="AP84" t="s">
        <v>650</v>
      </c>
      <c r="AV84" t="s">
        <v>1005</v>
      </c>
      <c r="BA84" t="s">
        <v>709</v>
      </c>
      <c r="BF84" t="s">
        <v>949</v>
      </c>
    </row>
    <row r="85" spans="1:58" x14ac:dyDescent="0.2">
      <c r="A85" s="198" t="s">
        <v>877</v>
      </c>
      <c r="I85" t="s">
        <v>874</v>
      </c>
      <c r="Q85" s="198" t="s">
        <v>983</v>
      </c>
      <c r="W85" s="201" t="s">
        <v>881</v>
      </c>
      <c r="AD85" t="s">
        <v>879</v>
      </c>
      <c r="AI85" t="s">
        <v>879</v>
      </c>
      <c r="AJ85">
        <v>18</v>
      </c>
      <c r="AP85" t="s">
        <v>949</v>
      </c>
      <c r="AV85" t="s">
        <v>904</v>
      </c>
      <c r="BA85" t="s">
        <v>877</v>
      </c>
      <c r="BF85" t="s">
        <v>887</v>
      </c>
    </row>
    <row r="86" spans="1:58" x14ac:dyDescent="0.2">
      <c r="A86" s="198" t="s">
        <v>709</v>
      </c>
      <c r="I86" t="s">
        <v>948</v>
      </c>
      <c r="Q86" s="198" t="s">
        <v>1005</v>
      </c>
      <c r="W86" s="201" t="s">
        <v>1005</v>
      </c>
      <c r="AD86" t="s">
        <v>984</v>
      </c>
      <c r="AI86" t="s">
        <v>984</v>
      </c>
      <c r="AJ86">
        <v>17</v>
      </c>
      <c r="AP86" t="s">
        <v>952</v>
      </c>
      <c r="AV86" t="s">
        <v>890</v>
      </c>
      <c r="BA86" t="s">
        <v>898</v>
      </c>
      <c r="BF86" t="s">
        <v>952</v>
      </c>
    </row>
    <row r="87" spans="1:58" x14ac:dyDescent="0.2">
      <c r="A87" s="198" t="s">
        <v>997</v>
      </c>
      <c r="I87" t="s">
        <v>890</v>
      </c>
      <c r="Q87" s="198" t="s">
        <v>1011</v>
      </c>
      <c r="W87" s="201" t="s">
        <v>942</v>
      </c>
      <c r="AD87" t="s">
        <v>884</v>
      </c>
      <c r="AI87" t="s">
        <v>884</v>
      </c>
      <c r="AJ87">
        <v>15</v>
      </c>
      <c r="AP87" t="s">
        <v>891</v>
      </c>
      <c r="AV87" t="s">
        <v>942</v>
      </c>
      <c r="BA87" t="s">
        <v>949</v>
      </c>
      <c r="BF87" t="s">
        <v>973</v>
      </c>
    </row>
    <row r="88" spans="1:58" x14ac:dyDescent="0.2">
      <c r="A88" s="198" t="s">
        <v>884</v>
      </c>
      <c r="I88" t="s">
        <v>709</v>
      </c>
      <c r="Q88" s="198" t="s">
        <v>877</v>
      </c>
      <c r="W88" s="201" t="s">
        <v>928</v>
      </c>
      <c r="AD88" t="s">
        <v>956</v>
      </c>
      <c r="AI88" t="s">
        <v>956</v>
      </c>
      <c r="AJ88">
        <v>14</v>
      </c>
      <c r="AP88" t="s">
        <v>887</v>
      </c>
      <c r="AV88" t="s">
        <v>973</v>
      </c>
      <c r="BA88" t="s">
        <v>1005</v>
      </c>
      <c r="BF88" t="s">
        <v>983</v>
      </c>
    </row>
    <row r="89" spans="1:58" x14ac:dyDescent="0.2">
      <c r="A89" s="198" t="s">
        <v>878</v>
      </c>
      <c r="I89" t="s">
        <v>958</v>
      </c>
      <c r="Q89" s="198" t="s">
        <v>904</v>
      </c>
      <c r="W89" s="201" t="s">
        <v>896</v>
      </c>
      <c r="AD89" t="s">
        <v>887</v>
      </c>
      <c r="AI89" t="s">
        <v>887</v>
      </c>
      <c r="AJ89">
        <v>13</v>
      </c>
      <c r="AP89" t="s">
        <v>948</v>
      </c>
      <c r="AV89" t="s">
        <v>983</v>
      </c>
      <c r="BA89" t="s">
        <v>896</v>
      </c>
      <c r="BF89" t="s">
        <v>877</v>
      </c>
    </row>
    <row r="90" spans="1:58" x14ac:dyDescent="0.2">
      <c r="A90" s="198" t="s">
        <v>991</v>
      </c>
      <c r="I90" t="s">
        <v>879</v>
      </c>
      <c r="Q90" s="198" t="s">
        <v>969</v>
      </c>
      <c r="W90" s="201" t="s">
        <v>983</v>
      </c>
      <c r="AD90" t="s">
        <v>929</v>
      </c>
      <c r="AI90" t="s">
        <v>929</v>
      </c>
      <c r="AJ90">
        <v>13</v>
      </c>
      <c r="AP90" t="s">
        <v>709</v>
      </c>
      <c r="AV90" t="s">
        <v>991</v>
      </c>
      <c r="BA90" t="s">
        <v>973</v>
      </c>
      <c r="BF90" t="s">
        <v>709</v>
      </c>
    </row>
    <row r="91" spans="1:58" x14ac:dyDescent="0.2">
      <c r="A91" s="198" t="s">
        <v>907</v>
      </c>
      <c r="I91" t="s">
        <v>949</v>
      </c>
      <c r="Q91" s="198" t="s">
        <v>958</v>
      </c>
      <c r="W91" s="201" t="s">
        <v>709</v>
      </c>
      <c r="AD91" t="s">
        <v>1011</v>
      </c>
      <c r="AI91" t="s">
        <v>1011</v>
      </c>
      <c r="AJ91">
        <v>13</v>
      </c>
      <c r="AP91" t="s">
        <v>896</v>
      </c>
      <c r="AV91" t="s">
        <v>875</v>
      </c>
      <c r="BA91" t="s">
        <v>952</v>
      </c>
      <c r="BF91" t="s">
        <v>1005</v>
      </c>
    </row>
    <row r="92" spans="1:58" x14ac:dyDescent="0.2">
      <c r="A92" s="198" t="s">
        <v>1005</v>
      </c>
      <c r="I92" t="s">
        <v>878</v>
      </c>
      <c r="Q92" s="198" t="s">
        <v>885</v>
      </c>
      <c r="W92" s="201" t="s">
        <v>884</v>
      </c>
      <c r="AD92" t="s">
        <v>885</v>
      </c>
      <c r="AI92" t="s">
        <v>885</v>
      </c>
      <c r="AJ92">
        <v>12</v>
      </c>
      <c r="AP92" t="s">
        <v>890</v>
      </c>
      <c r="AV92" t="s">
        <v>952</v>
      </c>
      <c r="BA92" t="s">
        <v>1142</v>
      </c>
      <c r="BF92" t="s">
        <v>1142</v>
      </c>
    </row>
    <row r="93" spans="1:58" x14ac:dyDescent="0.2">
      <c r="A93" s="198" t="s">
        <v>874</v>
      </c>
      <c r="I93" t="s">
        <v>883</v>
      </c>
      <c r="Q93" s="198" t="s">
        <v>876</v>
      </c>
      <c r="W93" s="201" t="s">
        <v>997</v>
      </c>
      <c r="AD93" t="s">
        <v>973</v>
      </c>
      <c r="AI93" t="s">
        <v>973</v>
      </c>
      <c r="AJ93">
        <v>12</v>
      </c>
      <c r="AP93" t="s">
        <v>877</v>
      </c>
      <c r="AV93" t="s">
        <v>949</v>
      </c>
      <c r="BA93" t="s">
        <v>879</v>
      </c>
      <c r="BF93" t="s">
        <v>1007</v>
      </c>
    </row>
    <row r="94" spans="1:58" x14ac:dyDescent="0.2">
      <c r="A94" s="198" t="s">
        <v>889</v>
      </c>
      <c r="I94" t="s">
        <v>1005</v>
      </c>
      <c r="Q94" s="198" t="s">
        <v>709</v>
      </c>
      <c r="W94" s="201" t="s">
        <v>878</v>
      </c>
      <c r="AD94" t="s">
        <v>883</v>
      </c>
      <c r="AI94" t="s">
        <v>883</v>
      </c>
      <c r="AJ94">
        <v>12</v>
      </c>
      <c r="AP94" t="s">
        <v>959</v>
      </c>
      <c r="AV94" t="s">
        <v>912</v>
      </c>
      <c r="BA94" t="s">
        <v>894</v>
      </c>
      <c r="BF94" t="s">
        <v>898</v>
      </c>
    </row>
    <row r="95" spans="1:58" x14ac:dyDescent="0.2">
      <c r="A95" s="198" t="s">
        <v>958</v>
      </c>
      <c r="I95" t="s">
        <v>983</v>
      </c>
      <c r="Q95" s="198" t="s">
        <v>991</v>
      </c>
      <c r="W95" s="201" t="s">
        <v>898</v>
      </c>
      <c r="AD95" t="s">
        <v>709</v>
      </c>
      <c r="AI95" t="s">
        <v>709</v>
      </c>
      <c r="AJ95">
        <v>12</v>
      </c>
      <c r="AP95" t="s">
        <v>876</v>
      </c>
      <c r="AV95" t="s">
        <v>898</v>
      </c>
      <c r="BA95" t="s">
        <v>875</v>
      </c>
      <c r="BF95" t="s">
        <v>991</v>
      </c>
    </row>
    <row r="96" spans="1:58" x14ac:dyDescent="0.2">
      <c r="A96" s="198" t="s">
        <v>973</v>
      </c>
      <c r="I96" t="s">
        <v>940</v>
      </c>
      <c r="Q96" s="198" t="s">
        <v>956</v>
      </c>
      <c r="W96" s="201" t="s">
        <v>936</v>
      </c>
      <c r="AD96" t="s">
        <v>1247</v>
      </c>
      <c r="AI96" t="s">
        <v>1247</v>
      </c>
      <c r="AJ96">
        <v>12</v>
      </c>
      <c r="AP96" t="s">
        <v>983</v>
      </c>
      <c r="AV96" t="s">
        <v>1263</v>
      </c>
      <c r="BA96" t="s">
        <v>876</v>
      </c>
      <c r="BF96" t="s">
        <v>936</v>
      </c>
    </row>
    <row r="97" spans="1:58" x14ac:dyDescent="0.2">
      <c r="A97" s="199" t="s">
        <v>656</v>
      </c>
      <c r="I97" t="s">
        <v>956</v>
      </c>
      <c r="Q97" s="198" t="s">
        <v>949</v>
      </c>
      <c r="W97" s="201" t="s">
        <v>876</v>
      </c>
      <c r="AD97" t="s">
        <v>1239</v>
      </c>
      <c r="AI97" t="s">
        <v>1239</v>
      </c>
      <c r="AJ97">
        <v>35</v>
      </c>
      <c r="AP97" t="s">
        <v>894</v>
      </c>
      <c r="AV97" t="s">
        <v>883</v>
      </c>
      <c r="BA97" t="s">
        <v>1171</v>
      </c>
      <c r="BF97" t="s">
        <v>890</v>
      </c>
    </row>
    <row r="98" spans="1:58" x14ac:dyDescent="0.2">
      <c r="A98" s="199" t="s">
        <v>710</v>
      </c>
      <c r="I98" t="s">
        <v>959</v>
      </c>
      <c r="Q98" s="198" t="s">
        <v>875</v>
      </c>
      <c r="W98" s="201" t="s">
        <v>1039</v>
      </c>
      <c r="AD98" t="s">
        <v>948</v>
      </c>
      <c r="AI98" t="s">
        <v>948</v>
      </c>
      <c r="AJ98">
        <v>23</v>
      </c>
      <c r="AP98" t="s">
        <v>942</v>
      </c>
      <c r="AV98" t="s">
        <v>997</v>
      </c>
      <c r="BA98" t="s">
        <v>959</v>
      </c>
      <c r="BF98" t="s">
        <v>958</v>
      </c>
    </row>
    <row r="99" spans="1:58" x14ac:dyDescent="0.2">
      <c r="A99" s="199" t="s">
        <v>801</v>
      </c>
      <c r="I99" t="s">
        <v>969</v>
      </c>
      <c r="Q99" s="198" t="s">
        <v>959</v>
      </c>
      <c r="W99" s="201" t="s">
        <v>879</v>
      </c>
      <c r="AD99" t="s">
        <v>876</v>
      </c>
      <c r="AI99" t="s">
        <v>876</v>
      </c>
      <c r="AJ99">
        <v>16</v>
      </c>
      <c r="AP99" t="s">
        <v>1142</v>
      </c>
      <c r="AV99" t="s">
        <v>888</v>
      </c>
      <c r="BA99" t="s">
        <v>893</v>
      </c>
      <c r="BF99" t="s">
        <v>894</v>
      </c>
    </row>
    <row r="100" spans="1:58" x14ac:dyDescent="0.2">
      <c r="A100" s="199" t="s">
        <v>1246</v>
      </c>
      <c r="I100" t="s">
        <v>884</v>
      </c>
      <c r="Q100" s="198" t="s">
        <v>884</v>
      </c>
      <c r="W100" s="201" t="s">
        <v>889</v>
      </c>
      <c r="AD100" t="s">
        <v>877</v>
      </c>
      <c r="AI100" t="s">
        <v>877</v>
      </c>
      <c r="AJ100">
        <v>15</v>
      </c>
      <c r="AP100" t="s">
        <v>879</v>
      </c>
      <c r="AV100" t="s">
        <v>958</v>
      </c>
      <c r="BA100" t="s">
        <v>1263</v>
      </c>
      <c r="BF100" t="s">
        <v>959</v>
      </c>
    </row>
    <row r="101" spans="1:58" x14ac:dyDescent="0.2">
      <c r="A101" s="199" t="s">
        <v>991</v>
      </c>
      <c r="I101" t="s">
        <v>885</v>
      </c>
      <c r="Q101" s="198" t="s">
        <v>955</v>
      </c>
      <c r="W101" s="201" t="s">
        <v>894</v>
      </c>
      <c r="AD101" t="s">
        <v>984</v>
      </c>
      <c r="AI101" t="s">
        <v>984</v>
      </c>
      <c r="AJ101">
        <v>15</v>
      </c>
      <c r="AP101" t="s">
        <v>1005</v>
      </c>
      <c r="AV101" t="s">
        <v>959</v>
      </c>
      <c r="BA101" t="s">
        <v>891</v>
      </c>
      <c r="BF101" t="s">
        <v>875</v>
      </c>
    </row>
    <row r="102" spans="1:58" x14ac:dyDescent="0.2">
      <c r="A102" s="199" t="s">
        <v>949</v>
      </c>
      <c r="I102" t="s">
        <v>959</v>
      </c>
      <c r="Q102" s="194" t="s">
        <v>996</v>
      </c>
      <c r="W102" s="222" t="s">
        <v>876</v>
      </c>
      <c r="AD102" t="s">
        <v>1245</v>
      </c>
      <c r="AI102" t="s">
        <v>1245</v>
      </c>
      <c r="AJ102">
        <v>14</v>
      </c>
      <c r="AP102" t="s">
        <v>991</v>
      </c>
      <c r="AV102" t="s">
        <v>1004</v>
      </c>
      <c r="BA102" t="s">
        <v>983</v>
      </c>
      <c r="BF102" t="s">
        <v>906</v>
      </c>
    </row>
    <row r="103" spans="1:58" x14ac:dyDescent="0.2">
      <c r="A103" s="199" t="s">
        <v>890</v>
      </c>
      <c r="I103" t="s">
        <v>877</v>
      </c>
      <c r="Q103" s="194" t="s">
        <v>876</v>
      </c>
      <c r="W103" s="222" t="s">
        <v>882</v>
      </c>
      <c r="AD103" t="s">
        <v>907</v>
      </c>
      <c r="AI103" t="s">
        <v>907</v>
      </c>
      <c r="AJ103">
        <v>13</v>
      </c>
      <c r="AP103" t="s">
        <v>991</v>
      </c>
      <c r="AV103" t="s">
        <v>879</v>
      </c>
      <c r="BA103" t="s">
        <v>709</v>
      </c>
      <c r="BF103" t="s">
        <v>955</v>
      </c>
    </row>
    <row r="104" spans="1:58" x14ac:dyDescent="0.2">
      <c r="A104" s="199" t="s">
        <v>874</v>
      </c>
      <c r="I104" t="s">
        <v>949</v>
      </c>
      <c r="Q104" s="194" t="s">
        <v>948</v>
      </c>
      <c r="W104" s="222" t="s">
        <v>991</v>
      </c>
      <c r="AD104" t="s">
        <v>991</v>
      </c>
      <c r="AI104" t="s">
        <v>991</v>
      </c>
      <c r="AJ104">
        <v>13</v>
      </c>
      <c r="AP104" t="s">
        <v>973</v>
      </c>
      <c r="AV104" t="s">
        <v>991</v>
      </c>
      <c r="BA104" t="s">
        <v>949</v>
      </c>
      <c r="BF104" t="s">
        <v>1050</v>
      </c>
    </row>
    <row r="105" spans="1:58" x14ac:dyDescent="0.2">
      <c r="A105" s="199" t="s">
        <v>879</v>
      </c>
      <c r="I105" t="s">
        <v>709</v>
      </c>
      <c r="Q105" s="194" t="s">
        <v>877</v>
      </c>
      <c r="W105" s="222" t="s">
        <v>874</v>
      </c>
      <c r="AD105" t="s">
        <v>956</v>
      </c>
      <c r="AI105" t="s">
        <v>956</v>
      </c>
      <c r="AJ105">
        <v>11</v>
      </c>
      <c r="AP105" t="s">
        <v>952</v>
      </c>
      <c r="AV105" t="s">
        <v>709</v>
      </c>
      <c r="BA105" t="s">
        <v>877</v>
      </c>
      <c r="BF105" t="s">
        <v>949</v>
      </c>
    </row>
    <row r="106" spans="1:58" x14ac:dyDescent="0.2">
      <c r="A106" s="199" t="s">
        <v>984</v>
      </c>
      <c r="I106" t="s">
        <v>983</v>
      </c>
      <c r="Q106" s="194" t="s">
        <v>983</v>
      </c>
      <c r="W106" s="222" t="s">
        <v>948</v>
      </c>
      <c r="AD106" t="s">
        <v>973</v>
      </c>
      <c r="AI106" t="s">
        <v>973</v>
      </c>
      <c r="AJ106">
        <v>11</v>
      </c>
      <c r="AP106" t="s">
        <v>910</v>
      </c>
      <c r="AV106" t="s">
        <v>1142</v>
      </c>
      <c r="BA106" t="s">
        <v>1263</v>
      </c>
      <c r="BF106" t="s">
        <v>887</v>
      </c>
    </row>
    <row r="107" spans="1:58" x14ac:dyDescent="0.2">
      <c r="A107" s="199" t="s">
        <v>884</v>
      </c>
      <c r="I107" t="s">
        <v>956</v>
      </c>
      <c r="Q107" s="194" t="s">
        <v>1142</v>
      </c>
      <c r="W107" s="222" t="s">
        <v>997</v>
      </c>
      <c r="AD107" t="s">
        <v>879</v>
      </c>
      <c r="AI107" t="s">
        <v>879</v>
      </c>
      <c r="AJ107">
        <v>10</v>
      </c>
      <c r="AP107" t="s">
        <v>949</v>
      </c>
      <c r="AV107" t="s">
        <v>989</v>
      </c>
      <c r="BA107" t="s">
        <v>958</v>
      </c>
      <c r="BF107" t="s">
        <v>904</v>
      </c>
    </row>
    <row r="108" spans="1:58" x14ac:dyDescent="0.2">
      <c r="A108" s="199" t="s">
        <v>956</v>
      </c>
      <c r="I108" t="s">
        <v>966</v>
      </c>
      <c r="Q108" s="194" t="s">
        <v>952</v>
      </c>
      <c r="W108" s="222" t="s">
        <v>877</v>
      </c>
      <c r="AD108" t="s">
        <v>883</v>
      </c>
      <c r="AI108" t="s">
        <v>883</v>
      </c>
      <c r="AJ108">
        <v>10</v>
      </c>
      <c r="AP108" t="s">
        <v>875</v>
      </c>
      <c r="AV108" t="s">
        <v>879</v>
      </c>
      <c r="BA108" t="s">
        <v>890</v>
      </c>
      <c r="BF108" t="s">
        <v>980</v>
      </c>
    </row>
    <row r="109" spans="1:58" x14ac:dyDescent="0.2">
      <c r="A109" s="199" t="s">
        <v>887</v>
      </c>
      <c r="I109" t="s">
        <v>874</v>
      </c>
      <c r="Q109" s="194" t="s">
        <v>928</v>
      </c>
      <c r="W109" s="222" t="s">
        <v>942</v>
      </c>
      <c r="AD109" t="s">
        <v>983</v>
      </c>
      <c r="AI109" t="s">
        <v>983</v>
      </c>
      <c r="AJ109">
        <v>10</v>
      </c>
      <c r="AP109" t="s">
        <v>1171</v>
      </c>
      <c r="AV109" t="s">
        <v>890</v>
      </c>
      <c r="BA109" t="s">
        <v>1005</v>
      </c>
      <c r="BF109" t="s">
        <v>709</v>
      </c>
    </row>
    <row r="110" spans="1:58" x14ac:dyDescent="0.2">
      <c r="A110" s="199" t="s">
        <v>929</v>
      </c>
      <c r="I110" t="s">
        <v>991</v>
      </c>
      <c r="Q110" s="194" t="s">
        <v>709</v>
      </c>
      <c r="W110" s="222" t="s">
        <v>887</v>
      </c>
      <c r="AD110" t="s">
        <v>949</v>
      </c>
      <c r="AI110" t="s">
        <v>949</v>
      </c>
      <c r="AJ110">
        <v>10</v>
      </c>
      <c r="AP110" t="s">
        <v>942</v>
      </c>
      <c r="AV110" t="s">
        <v>983</v>
      </c>
      <c r="BA110" t="s">
        <v>969</v>
      </c>
      <c r="BF110" t="s">
        <v>1005</v>
      </c>
    </row>
    <row r="111" spans="1:58" x14ac:dyDescent="0.2">
      <c r="A111" s="199" t="s">
        <v>1011</v>
      </c>
      <c r="I111" t="s">
        <v>880</v>
      </c>
      <c r="Q111" s="194" t="s">
        <v>884</v>
      </c>
      <c r="W111" s="222" t="s">
        <v>964</v>
      </c>
      <c r="AD111" t="s">
        <v>709</v>
      </c>
      <c r="AI111" t="s">
        <v>709</v>
      </c>
      <c r="AJ111">
        <v>8</v>
      </c>
      <c r="AP111" t="s">
        <v>1005</v>
      </c>
      <c r="AV111" t="s">
        <v>949</v>
      </c>
      <c r="BA111" t="s">
        <v>983</v>
      </c>
      <c r="BF111" t="s">
        <v>991</v>
      </c>
    </row>
    <row r="112" spans="1:58" x14ac:dyDescent="0.2">
      <c r="A112" s="199" t="s">
        <v>885</v>
      </c>
      <c r="I112" t="s">
        <v>948</v>
      </c>
      <c r="Q112" s="194" t="s">
        <v>878</v>
      </c>
      <c r="W112" s="222" t="s">
        <v>1260</v>
      </c>
      <c r="AD112" t="s">
        <v>1005</v>
      </c>
      <c r="AI112" t="s">
        <v>1005</v>
      </c>
      <c r="AJ112">
        <v>8</v>
      </c>
      <c r="AP112" t="s">
        <v>877</v>
      </c>
      <c r="AV112" t="s">
        <v>911</v>
      </c>
      <c r="BA112" t="s">
        <v>910</v>
      </c>
      <c r="BF112" t="s">
        <v>973</v>
      </c>
    </row>
    <row r="113" spans="1:58" x14ac:dyDescent="0.2">
      <c r="A113" s="199" t="s">
        <v>973</v>
      </c>
      <c r="I113" t="s">
        <v>929</v>
      </c>
      <c r="Q113" s="194" t="s">
        <v>883</v>
      </c>
      <c r="W113" s="222" t="s">
        <v>949</v>
      </c>
      <c r="AD113" t="s">
        <v>955</v>
      </c>
      <c r="AI113" t="s">
        <v>955</v>
      </c>
      <c r="AJ113">
        <v>8</v>
      </c>
      <c r="AP113" t="s">
        <v>983</v>
      </c>
      <c r="AV113" t="s">
        <v>1171</v>
      </c>
      <c r="BA113" t="s">
        <v>1053</v>
      </c>
      <c r="BF113" t="s">
        <v>881</v>
      </c>
    </row>
    <row r="114" spans="1:58" x14ac:dyDescent="0.2">
      <c r="A114" s="199" t="s">
        <v>883</v>
      </c>
      <c r="I114" t="s">
        <v>893</v>
      </c>
      <c r="Q114" s="194" t="s">
        <v>949</v>
      </c>
      <c r="W114" s="222" t="s">
        <v>956</v>
      </c>
      <c r="AD114" t="s">
        <v>940</v>
      </c>
      <c r="AI114" t="s">
        <v>940</v>
      </c>
      <c r="AJ114">
        <v>8</v>
      </c>
      <c r="AP114" t="s">
        <v>881</v>
      </c>
      <c r="AV114" t="s">
        <v>960</v>
      </c>
      <c r="BA114" t="s">
        <v>882</v>
      </c>
      <c r="BF114" t="s">
        <v>888</v>
      </c>
    </row>
    <row r="115" spans="1:58" x14ac:dyDescent="0.2">
      <c r="A115" s="199" t="s">
        <v>709</v>
      </c>
      <c r="I115" t="s">
        <v>1012</v>
      </c>
      <c r="Q115" s="194" t="s">
        <v>959</v>
      </c>
      <c r="W115" s="222" t="s">
        <v>1005</v>
      </c>
      <c r="AD115" t="s">
        <v>878</v>
      </c>
      <c r="AI115" t="s">
        <v>878</v>
      </c>
      <c r="AJ115">
        <v>8</v>
      </c>
      <c r="AP115" t="s">
        <v>1008</v>
      </c>
      <c r="AV115" t="s">
        <v>645</v>
      </c>
      <c r="BA115" t="s">
        <v>975</v>
      </c>
      <c r="BF115" t="s">
        <v>879</v>
      </c>
    </row>
    <row r="116" spans="1:58" x14ac:dyDescent="0.2">
      <c r="A116" s="199" t="s">
        <v>1247</v>
      </c>
      <c r="I116" t="s">
        <v>890</v>
      </c>
      <c r="Q116" s="194" t="s">
        <v>875</v>
      </c>
      <c r="W116" s="222" t="s">
        <v>970</v>
      </c>
      <c r="AD116" t="s">
        <v>929</v>
      </c>
      <c r="AI116" t="s">
        <v>929</v>
      </c>
      <c r="AJ116">
        <v>7</v>
      </c>
      <c r="AP116" t="s">
        <v>948</v>
      </c>
      <c r="AV116" t="s">
        <v>888</v>
      </c>
      <c r="BA116" t="s">
        <v>912</v>
      </c>
      <c r="BF116" t="s">
        <v>983</v>
      </c>
    </row>
    <row r="117" spans="1:58" x14ac:dyDescent="0.2">
      <c r="A117" s="200" t="s">
        <v>1239</v>
      </c>
      <c r="I117" t="s">
        <v>891</v>
      </c>
      <c r="Q117" s="194" t="s">
        <v>936</v>
      </c>
      <c r="W117" s="222" t="s">
        <v>966</v>
      </c>
      <c r="AD117" t="s">
        <v>1248</v>
      </c>
      <c r="AI117" t="s">
        <v>1248</v>
      </c>
      <c r="AJ117">
        <v>14</v>
      </c>
      <c r="AP117" t="s">
        <v>887</v>
      </c>
      <c r="AV117" t="s">
        <v>881</v>
      </c>
      <c r="BA117" t="s">
        <v>878</v>
      </c>
      <c r="BF117" t="s">
        <v>1035</v>
      </c>
    </row>
    <row r="118" spans="1:58" x14ac:dyDescent="0.2">
      <c r="A118" s="200" t="s">
        <v>948</v>
      </c>
      <c r="I118" t="s">
        <v>958</v>
      </c>
      <c r="Q118" s="194" t="s">
        <v>997</v>
      </c>
      <c r="W118" s="222" t="s">
        <v>969</v>
      </c>
      <c r="AD118" t="s">
        <v>1249</v>
      </c>
      <c r="AI118" t="s">
        <v>1249</v>
      </c>
      <c r="AJ118">
        <v>13</v>
      </c>
      <c r="AP118" t="s">
        <v>894</v>
      </c>
      <c r="AV118" t="s">
        <v>893</v>
      </c>
      <c r="BA118" t="s">
        <v>991</v>
      </c>
      <c r="BF118" t="s">
        <v>948</v>
      </c>
    </row>
    <row r="119" spans="1:58" x14ac:dyDescent="0.2">
      <c r="A119" s="200" t="s">
        <v>876</v>
      </c>
      <c r="I119" t="s">
        <v>898</v>
      </c>
      <c r="Q119" s="194" t="s">
        <v>991</v>
      </c>
      <c r="W119" s="222" t="s">
        <v>894</v>
      </c>
      <c r="AD119" t="s">
        <v>878</v>
      </c>
      <c r="AI119" t="s">
        <v>878</v>
      </c>
      <c r="AJ119">
        <v>12</v>
      </c>
      <c r="AP119" t="s">
        <v>896</v>
      </c>
      <c r="AV119" t="s">
        <v>877</v>
      </c>
      <c r="BA119" t="s">
        <v>889</v>
      </c>
      <c r="BF119" t="s">
        <v>876</v>
      </c>
    </row>
    <row r="120" spans="1:58" x14ac:dyDescent="0.2">
      <c r="A120" s="200" t="s">
        <v>877</v>
      </c>
      <c r="I120" t="s">
        <v>884</v>
      </c>
      <c r="Q120" s="194" t="s">
        <v>942</v>
      </c>
      <c r="W120" s="222" t="s">
        <v>936</v>
      </c>
      <c r="AD120" t="s">
        <v>983</v>
      </c>
      <c r="AI120" t="s">
        <v>983</v>
      </c>
      <c r="AJ120">
        <v>11</v>
      </c>
      <c r="AP120" t="s">
        <v>975</v>
      </c>
      <c r="AV120" t="s">
        <v>952</v>
      </c>
      <c r="BA120" t="s">
        <v>874</v>
      </c>
      <c r="BF120" t="s">
        <v>884</v>
      </c>
    </row>
    <row r="121" spans="1:58" x14ac:dyDescent="0.2">
      <c r="A121" s="200" t="s">
        <v>984</v>
      </c>
      <c r="I121" t="s">
        <v>904</v>
      </c>
      <c r="Q121" s="194" t="s">
        <v>904</v>
      </c>
      <c r="W121" s="222" t="s">
        <v>879</v>
      </c>
      <c r="AD121" t="s">
        <v>877</v>
      </c>
      <c r="AI121" t="s">
        <v>877</v>
      </c>
      <c r="AJ121">
        <v>10</v>
      </c>
      <c r="AP121" t="s">
        <v>874</v>
      </c>
      <c r="AV121" t="s">
        <v>997</v>
      </c>
      <c r="BA121" t="s">
        <v>973</v>
      </c>
      <c r="BF121" t="s">
        <v>928</v>
      </c>
    </row>
    <row r="122" spans="1:58" x14ac:dyDescent="0.2">
      <c r="A122" s="200" t="s">
        <v>1245</v>
      </c>
      <c r="Q122" s="215" t="s">
        <v>949</v>
      </c>
      <c r="W122" s="197" t="s">
        <v>991</v>
      </c>
      <c r="AD122" t="s">
        <v>1011</v>
      </c>
      <c r="AI122" t="s">
        <v>1011</v>
      </c>
      <c r="AJ122">
        <v>10</v>
      </c>
      <c r="AP122" t="s">
        <v>890</v>
      </c>
      <c r="AV122" t="s">
        <v>958</v>
      </c>
      <c r="BA122" t="s">
        <v>911</v>
      </c>
      <c r="BF122" t="s">
        <v>935</v>
      </c>
    </row>
    <row r="123" spans="1:58" x14ac:dyDescent="0.2">
      <c r="A123" s="200" t="s">
        <v>907</v>
      </c>
      <c r="Q123" s="215" t="s">
        <v>876</v>
      </c>
      <c r="W123" s="197" t="s">
        <v>709</v>
      </c>
      <c r="AD123" t="s">
        <v>874</v>
      </c>
      <c r="AI123" t="s">
        <v>874</v>
      </c>
      <c r="AJ123">
        <v>9</v>
      </c>
      <c r="AP123" t="s">
        <v>991</v>
      </c>
      <c r="AV123" t="s">
        <v>880</v>
      </c>
      <c r="BA123" t="s">
        <v>629</v>
      </c>
      <c r="BF123" t="s">
        <v>1097</v>
      </c>
    </row>
    <row r="124" spans="1:58" x14ac:dyDescent="0.2">
      <c r="A124" s="200" t="s">
        <v>991</v>
      </c>
      <c r="Q124" s="215" t="s">
        <v>1142</v>
      </c>
      <c r="W124" s="197" t="s">
        <v>1047</v>
      </c>
      <c r="AD124" t="s">
        <v>744</v>
      </c>
      <c r="AI124" t="s">
        <v>744</v>
      </c>
      <c r="AJ124">
        <v>9</v>
      </c>
      <c r="AP124" t="s">
        <v>1005</v>
      </c>
      <c r="AV124" t="s">
        <v>991</v>
      </c>
      <c r="BA124" t="s">
        <v>949</v>
      </c>
      <c r="BF124" t="s">
        <v>1253</v>
      </c>
    </row>
    <row r="125" spans="1:58" x14ac:dyDescent="0.2">
      <c r="A125" s="200" t="s">
        <v>956</v>
      </c>
      <c r="Q125" s="215" t="s">
        <v>948</v>
      </c>
      <c r="W125" s="197" t="s">
        <v>959</v>
      </c>
      <c r="AD125" t="s">
        <v>1250</v>
      </c>
      <c r="AI125" t="s">
        <v>1250</v>
      </c>
      <c r="AJ125">
        <v>8</v>
      </c>
      <c r="AP125" t="s">
        <v>894</v>
      </c>
      <c r="AV125" t="s">
        <v>910</v>
      </c>
      <c r="BA125" t="s">
        <v>1007</v>
      </c>
      <c r="BF125" t="s">
        <v>634</v>
      </c>
    </row>
    <row r="126" spans="1:58" x14ac:dyDescent="0.2">
      <c r="A126" s="200" t="s">
        <v>973</v>
      </c>
      <c r="Q126" s="215" t="s">
        <v>888</v>
      </c>
      <c r="W126" s="197" t="s">
        <v>890</v>
      </c>
      <c r="AD126" t="s">
        <v>889</v>
      </c>
      <c r="AI126" t="s">
        <v>889</v>
      </c>
      <c r="AJ126">
        <v>8</v>
      </c>
      <c r="AP126" t="s">
        <v>948</v>
      </c>
      <c r="AV126" t="s">
        <v>890</v>
      </c>
      <c r="BA126" t="s">
        <v>973</v>
      </c>
      <c r="BF126" t="s">
        <v>719</v>
      </c>
    </row>
    <row r="127" spans="1:58" x14ac:dyDescent="0.2">
      <c r="A127" s="200" t="s">
        <v>879</v>
      </c>
      <c r="Q127" s="215" t="s">
        <v>983</v>
      </c>
      <c r="W127" s="197" t="s">
        <v>1142</v>
      </c>
      <c r="AD127" t="s">
        <v>1196</v>
      </c>
      <c r="AI127" t="s">
        <v>1196</v>
      </c>
      <c r="AJ127">
        <v>8</v>
      </c>
      <c r="AP127" t="s">
        <v>949</v>
      </c>
      <c r="AV127" t="s">
        <v>912</v>
      </c>
      <c r="BA127" t="s">
        <v>991</v>
      </c>
      <c r="BF127" t="s">
        <v>1033</v>
      </c>
    </row>
    <row r="128" spans="1:58" x14ac:dyDescent="0.2">
      <c r="A128" s="200" t="s">
        <v>883</v>
      </c>
      <c r="Q128" s="215" t="s">
        <v>890</v>
      </c>
      <c r="W128" s="197" t="s">
        <v>983</v>
      </c>
      <c r="AD128" t="s">
        <v>984</v>
      </c>
      <c r="AI128" t="s">
        <v>984</v>
      </c>
      <c r="AJ128">
        <v>7</v>
      </c>
      <c r="AP128" t="s">
        <v>983</v>
      </c>
      <c r="AV128" t="s">
        <v>1265</v>
      </c>
      <c r="BA128" t="s">
        <v>709</v>
      </c>
      <c r="BF128" t="s">
        <v>1072</v>
      </c>
    </row>
    <row r="129" spans="1:58" x14ac:dyDescent="0.2">
      <c r="A129" s="200" t="s">
        <v>983</v>
      </c>
      <c r="Q129" s="215" t="s">
        <v>991</v>
      </c>
      <c r="W129" s="197" t="s">
        <v>878</v>
      </c>
      <c r="AD129" t="s">
        <v>991</v>
      </c>
      <c r="AI129" t="s">
        <v>991</v>
      </c>
      <c r="AJ129">
        <v>7</v>
      </c>
      <c r="AP129" t="s">
        <v>952</v>
      </c>
      <c r="AV129" t="s">
        <v>949</v>
      </c>
      <c r="BA129" t="s">
        <v>1064</v>
      </c>
      <c r="BF129" t="s">
        <v>1268</v>
      </c>
    </row>
    <row r="130" spans="1:58" x14ac:dyDescent="0.2">
      <c r="A130" s="200" t="s">
        <v>949</v>
      </c>
      <c r="Q130" s="215" t="s">
        <v>877</v>
      </c>
      <c r="W130" s="197" t="s">
        <v>952</v>
      </c>
      <c r="AD130" t="s">
        <v>884</v>
      </c>
      <c r="AI130" t="s">
        <v>884</v>
      </c>
      <c r="AJ130">
        <v>7</v>
      </c>
      <c r="AP130" t="s">
        <v>874</v>
      </c>
      <c r="AV130" t="s">
        <v>1266</v>
      </c>
      <c r="BA130" t="s">
        <v>958</v>
      </c>
      <c r="BF130" t="s">
        <v>1269</v>
      </c>
    </row>
    <row r="131" spans="1:58" x14ac:dyDescent="0.2">
      <c r="A131" s="200" t="s">
        <v>709</v>
      </c>
      <c r="Q131" s="215" t="s">
        <v>904</v>
      </c>
      <c r="W131" s="197" t="s">
        <v>898</v>
      </c>
      <c r="AD131" t="s">
        <v>949</v>
      </c>
      <c r="AI131" t="s">
        <v>949</v>
      </c>
      <c r="AJ131">
        <v>7</v>
      </c>
      <c r="AP131" t="s">
        <v>878</v>
      </c>
      <c r="AV131" t="s">
        <v>877</v>
      </c>
      <c r="BA131" t="s">
        <v>882</v>
      </c>
      <c r="BF131" t="s">
        <v>949</v>
      </c>
    </row>
    <row r="132" spans="1:58" x14ac:dyDescent="0.2">
      <c r="A132" s="200" t="s">
        <v>1005</v>
      </c>
      <c r="Q132" s="215" t="s">
        <v>955</v>
      </c>
      <c r="W132" s="197" t="s">
        <v>891</v>
      </c>
      <c r="AD132" t="s">
        <v>1107</v>
      </c>
      <c r="AI132" t="s">
        <v>1107</v>
      </c>
      <c r="AJ132">
        <v>6</v>
      </c>
      <c r="AP132" t="s">
        <v>890</v>
      </c>
      <c r="AV132" t="s">
        <v>973</v>
      </c>
      <c r="BA132" t="s">
        <v>904</v>
      </c>
      <c r="BF132" t="s">
        <v>887</v>
      </c>
    </row>
    <row r="133" spans="1:58" x14ac:dyDescent="0.2">
      <c r="A133" s="200" t="s">
        <v>955</v>
      </c>
      <c r="Q133" s="215" t="s">
        <v>1011</v>
      </c>
      <c r="W133" s="197" t="s">
        <v>948</v>
      </c>
      <c r="AD133" t="s">
        <v>879</v>
      </c>
      <c r="AI133" t="s">
        <v>879</v>
      </c>
      <c r="AJ133">
        <v>6</v>
      </c>
      <c r="AP133" t="s">
        <v>1171</v>
      </c>
      <c r="AV133" t="s">
        <v>883</v>
      </c>
      <c r="BA133" t="s">
        <v>891</v>
      </c>
      <c r="BF133" t="s">
        <v>876</v>
      </c>
    </row>
    <row r="134" spans="1:58" x14ac:dyDescent="0.2">
      <c r="A134" s="200" t="s">
        <v>940</v>
      </c>
      <c r="Q134" s="215" t="s">
        <v>1005</v>
      </c>
      <c r="W134" s="197" t="s">
        <v>877</v>
      </c>
      <c r="AD134" t="s">
        <v>888</v>
      </c>
      <c r="AI134" t="s">
        <v>888</v>
      </c>
      <c r="AJ134">
        <v>5</v>
      </c>
      <c r="AP134" t="s">
        <v>881</v>
      </c>
      <c r="AV134" t="s">
        <v>978</v>
      </c>
      <c r="BA134" t="s">
        <v>956</v>
      </c>
      <c r="BF134" t="s">
        <v>959</v>
      </c>
    </row>
    <row r="135" spans="1:58" x14ac:dyDescent="0.2">
      <c r="A135" s="200" t="s">
        <v>878</v>
      </c>
      <c r="Q135" s="215" t="s">
        <v>887</v>
      </c>
      <c r="W135" s="197" t="s">
        <v>1260</v>
      </c>
      <c r="AD135" t="s">
        <v>989</v>
      </c>
      <c r="AI135" t="s">
        <v>989</v>
      </c>
      <c r="AJ135">
        <v>5</v>
      </c>
      <c r="AP135" t="s">
        <v>884</v>
      </c>
      <c r="AV135" t="s">
        <v>952</v>
      </c>
      <c r="BA135" t="s">
        <v>879</v>
      </c>
      <c r="BF135" t="s">
        <v>1270</v>
      </c>
    </row>
    <row r="136" spans="1:58" x14ac:dyDescent="0.2">
      <c r="A136" s="201" t="s">
        <v>929</v>
      </c>
      <c r="Q136" s="215" t="s">
        <v>973</v>
      </c>
      <c r="W136" s="197" t="s">
        <v>980</v>
      </c>
      <c r="AD136" t="s">
        <v>1243</v>
      </c>
      <c r="AI136" t="s">
        <v>1243</v>
      </c>
      <c r="AJ136">
        <v>5</v>
      </c>
      <c r="AP136" t="s">
        <v>876</v>
      </c>
      <c r="AV136" t="s">
        <v>894</v>
      </c>
      <c r="BA136" t="s">
        <v>877</v>
      </c>
      <c r="BF136" t="s">
        <v>988</v>
      </c>
    </row>
    <row r="137" spans="1:58" x14ac:dyDescent="0.2">
      <c r="A137" s="202" t="s">
        <v>1248</v>
      </c>
      <c r="Q137" s="215" t="s">
        <v>874</v>
      </c>
      <c r="W137" s="197" t="s">
        <v>883</v>
      </c>
      <c r="AD137" t="s">
        <v>948</v>
      </c>
      <c r="AI137" t="s">
        <v>948</v>
      </c>
      <c r="AJ137">
        <v>46</v>
      </c>
      <c r="AP137" t="s">
        <v>875</v>
      </c>
      <c r="AV137" t="s">
        <v>893</v>
      </c>
      <c r="BA137" t="s">
        <v>912</v>
      </c>
      <c r="BF137" t="s">
        <v>889</v>
      </c>
    </row>
    <row r="138" spans="1:58" x14ac:dyDescent="0.2">
      <c r="A138" s="202" t="s">
        <v>1249</v>
      </c>
      <c r="Q138" s="215" t="s">
        <v>883</v>
      </c>
      <c r="W138" s="197" t="s">
        <v>1056</v>
      </c>
      <c r="AD138" t="s">
        <v>959</v>
      </c>
      <c r="AI138" t="s">
        <v>959</v>
      </c>
      <c r="AJ138">
        <v>29</v>
      </c>
      <c r="AP138" t="s">
        <v>709</v>
      </c>
      <c r="AV138" t="s">
        <v>959</v>
      </c>
      <c r="BA138" t="s">
        <v>898</v>
      </c>
      <c r="BF138" t="s">
        <v>709</v>
      </c>
    </row>
    <row r="139" spans="1:58" x14ac:dyDescent="0.2">
      <c r="A139" s="202" t="s">
        <v>878</v>
      </c>
      <c r="Q139" s="215" t="s">
        <v>959</v>
      </c>
      <c r="W139" s="197" t="s">
        <v>944</v>
      </c>
      <c r="AD139" t="s">
        <v>1239</v>
      </c>
      <c r="AI139" t="s">
        <v>1239</v>
      </c>
      <c r="AJ139">
        <v>27</v>
      </c>
      <c r="AP139" t="s">
        <v>942</v>
      </c>
      <c r="AV139" t="s">
        <v>1171</v>
      </c>
      <c r="BA139" t="s">
        <v>890</v>
      </c>
      <c r="BF139" t="s">
        <v>1196</v>
      </c>
    </row>
    <row r="140" spans="1:58" x14ac:dyDescent="0.2">
      <c r="A140" s="202" t="s">
        <v>983</v>
      </c>
      <c r="Q140" s="215" t="s">
        <v>975</v>
      </c>
      <c r="W140" s="197" t="s">
        <v>884</v>
      </c>
      <c r="AD140" t="s">
        <v>1251</v>
      </c>
      <c r="AI140" t="s">
        <v>1251</v>
      </c>
      <c r="AJ140">
        <v>23</v>
      </c>
      <c r="AP140" t="s">
        <v>947</v>
      </c>
      <c r="AV140" t="s">
        <v>874</v>
      </c>
      <c r="BA140" t="s">
        <v>1008</v>
      </c>
      <c r="BF140" t="s">
        <v>898</v>
      </c>
    </row>
    <row r="141" spans="1:58" x14ac:dyDescent="0.2">
      <c r="A141" s="202" t="s">
        <v>877</v>
      </c>
      <c r="Q141" s="215" t="s">
        <v>884</v>
      </c>
      <c r="W141" s="197" t="s">
        <v>973</v>
      </c>
      <c r="AD141" t="s">
        <v>1252</v>
      </c>
      <c r="AI141" t="s">
        <v>1252</v>
      </c>
      <c r="AJ141">
        <v>22</v>
      </c>
      <c r="AP141" t="s">
        <v>1142</v>
      </c>
      <c r="AV141" t="s">
        <v>880</v>
      </c>
      <c r="BA141" t="s">
        <v>1004</v>
      </c>
      <c r="BF141" t="s">
        <v>983</v>
      </c>
    </row>
    <row r="142" spans="1:58" x14ac:dyDescent="0.2">
      <c r="A142" s="202" t="s">
        <v>1011</v>
      </c>
      <c r="AD142" t="s">
        <v>879</v>
      </c>
      <c r="AI142" t="s">
        <v>879</v>
      </c>
      <c r="AJ142">
        <v>21</v>
      </c>
      <c r="AP142" t="s">
        <v>1198</v>
      </c>
      <c r="AV142" t="s">
        <v>960</v>
      </c>
      <c r="BA142" t="s">
        <v>948</v>
      </c>
      <c r="BF142" t="s">
        <v>995</v>
      </c>
    </row>
    <row r="143" spans="1:58" x14ac:dyDescent="0.2">
      <c r="A143" s="202" t="s">
        <v>874</v>
      </c>
      <c r="AD143" t="s">
        <v>904</v>
      </c>
      <c r="AI143" t="s">
        <v>904</v>
      </c>
      <c r="AJ143">
        <v>21</v>
      </c>
      <c r="AP143" t="s">
        <v>898</v>
      </c>
      <c r="AV143" t="s">
        <v>1267</v>
      </c>
    </row>
    <row r="144" spans="1:58" x14ac:dyDescent="0.2">
      <c r="A144" s="202" t="s">
        <v>744</v>
      </c>
      <c r="AD144" t="s">
        <v>984</v>
      </c>
      <c r="AI144" t="s">
        <v>984</v>
      </c>
      <c r="AJ144">
        <v>21</v>
      </c>
      <c r="AP144" t="s">
        <v>991</v>
      </c>
    </row>
    <row r="145" spans="1:42" x14ac:dyDescent="0.2">
      <c r="A145" s="202" t="s">
        <v>1250</v>
      </c>
      <c r="AD145" t="s">
        <v>877</v>
      </c>
      <c r="AI145" t="s">
        <v>877</v>
      </c>
      <c r="AJ145">
        <v>17</v>
      </c>
      <c r="AP145" t="s">
        <v>910</v>
      </c>
    </row>
    <row r="146" spans="1:42" x14ac:dyDescent="0.2">
      <c r="A146" s="202" t="s">
        <v>889</v>
      </c>
      <c r="AD146" t="s">
        <v>949</v>
      </c>
      <c r="AI146" t="s">
        <v>949</v>
      </c>
      <c r="AJ146">
        <v>17</v>
      </c>
      <c r="AP146" t="s">
        <v>948</v>
      </c>
    </row>
    <row r="147" spans="1:42" x14ac:dyDescent="0.2">
      <c r="A147" s="202" t="s">
        <v>1196</v>
      </c>
      <c r="AD147" t="s">
        <v>956</v>
      </c>
      <c r="AI147" t="s">
        <v>956</v>
      </c>
      <c r="AJ147">
        <v>16</v>
      </c>
      <c r="AP147" t="s">
        <v>1262</v>
      </c>
    </row>
    <row r="148" spans="1:42" x14ac:dyDescent="0.2">
      <c r="A148" s="202" t="s">
        <v>984</v>
      </c>
      <c r="AD148" t="s">
        <v>874</v>
      </c>
      <c r="AI148" t="s">
        <v>874</v>
      </c>
      <c r="AJ148">
        <v>15</v>
      </c>
      <c r="AP148" t="s">
        <v>952</v>
      </c>
    </row>
    <row r="149" spans="1:42" x14ac:dyDescent="0.2">
      <c r="A149" s="202" t="s">
        <v>991</v>
      </c>
      <c r="AD149" t="s">
        <v>973</v>
      </c>
      <c r="AI149" t="s">
        <v>973</v>
      </c>
      <c r="AJ149">
        <v>14</v>
      </c>
      <c r="AP149" t="s">
        <v>1007</v>
      </c>
    </row>
    <row r="150" spans="1:42" x14ac:dyDescent="0.2">
      <c r="A150" s="202" t="s">
        <v>884</v>
      </c>
      <c r="AD150" t="s">
        <v>958</v>
      </c>
      <c r="AI150" t="s">
        <v>958</v>
      </c>
      <c r="AJ150">
        <v>14</v>
      </c>
      <c r="AP150" t="s">
        <v>997</v>
      </c>
    </row>
    <row r="151" spans="1:42" x14ac:dyDescent="0.2">
      <c r="A151" s="202" t="s">
        <v>949</v>
      </c>
      <c r="AD151" t="s">
        <v>991</v>
      </c>
      <c r="AI151" t="s">
        <v>991</v>
      </c>
      <c r="AJ151">
        <v>14</v>
      </c>
      <c r="AP151" t="s">
        <v>964</v>
      </c>
    </row>
    <row r="152" spans="1:42" x14ac:dyDescent="0.2">
      <c r="A152" s="202" t="s">
        <v>1107</v>
      </c>
      <c r="AD152" t="s">
        <v>896</v>
      </c>
      <c r="AI152" t="s">
        <v>896</v>
      </c>
      <c r="AJ152">
        <v>14</v>
      </c>
      <c r="AP152" t="s">
        <v>968</v>
      </c>
    </row>
    <row r="153" spans="1:42" x14ac:dyDescent="0.2">
      <c r="A153" s="202" t="s">
        <v>879</v>
      </c>
      <c r="AD153" t="s">
        <v>883</v>
      </c>
      <c r="AI153" t="s">
        <v>883</v>
      </c>
      <c r="AJ153">
        <v>13</v>
      </c>
      <c r="AP153" t="s">
        <v>896</v>
      </c>
    </row>
    <row r="154" spans="1:42" x14ac:dyDescent="0.2">
      <c r="A154" s="202" t="s">
        <v>888</v>
      </c>
      <c r="AD154" t="s">
        <v>929</v>
      </c>
      <c r="AI154" t="s">
        <v>929</v>
      </c>
      <c r="AJ154">
        <v>13</v>
      </c>
      <c r="AP154" t="s">
        <v>880</v>
      </c>
    </row>
    <row r="155" spans="1:42" x14ac:dyDescent="0.2">
      <c r="A155" s="202" t="s">
        <v>989</v>
      </c>
      <c r="AD155" t="s">
        <v>878</v>
      </c>
      <c r="AI155" t="s">
        <v>878</v>
      </c>
      <c r="AJ155">
        <v>13</v>
      </c>
      <c r="AP155" t="s">
        <v>973</v>
      </c>
    </row>
    <row r="156" spans="1:42" x14ac:dyDescent="0.2">
      <c r="A156" s="202" t="s">
        <v>1243</v>
      </c>
      <c r="AD156" t="s">
        <v>969</v>
      </c>
      <c r="AI156" t="s">
        <v>969</v>
      </c>
      <c r="AJ156">
        <v>12</v>
      </c>
      <c r="AP156" t="s">
        <v>709</v>
      </c>
    </row>
    <row r="157" spans="1:42" x14ac:dyDescent="0.2">
      <c r="AD157" t="s">
        <v>948</v>
      </c>
      <c r="AI157" t="s">
        <v>948</v>
      </c>
      <c r="AJ157">
        <v>28</v>
      </c>
      <c r="AP157" t="s">
        <v>907</v>
      </c>
    </row>
    <row r="158" spans="1:42" x14ac:dyDescent="0.2">
      <c r="AD158" t="s">
        <v>877</v>
      </c>
      <c r="AI158" t="s">
        <v>877</v>
      </c>
      <c r="AJ158">
        <v>27</v>
      </c>
      <c r="AP158" t="s">
        <v>893</v>
      </c>
    </row>
    <row r="159" spans="1:42" x14ac:dyDescent="0.2">
      <c r="AD159" t="s">
        <v>949</v>
      </c>
      <c r="AI159" t="s">
        <v>949</v>
      </c>
      <c r="AJ159">
        <v>27</v>
      </c>
      <c r="AP159" t="s">
        <v>949</v>
      </c>
    </row>
    <row r="160" spans="1:42" x14ac:dyDescent="0.2">
      <c r="AD160" t="s">
        <v>876</v>
      </c>
      <c r="AI160" t="s">
        <v>876</v>
      </c>
      <c r="AJ160">
        <v>26</v>
      </c>
      <c r="AP160" t="s">
        <v>893</v>
      </c>
    </row>
    <row r="161" spans="30:42" x14ac:dyDescent="0.2">
      <c r="AD161" t="s">
        <v>983</v>
      </c>
      <c r="AI161" t="s">
        <v>983</v>
      </c>
      <c r="AJ161">
        <v>25</v>
      </c>
      <c r="AP161" t="s">
        <v>1005</v>
      </c>
    </row>
    <row r="162" spans="30:42" x14ac:dyDescent="0.2">
      <c r="AD162" t="s">
        <v>879</v>
      </c>
      <c r="AI162" t="s">
        <v>879</v>
      </c>
      <c r="AJ162">
        <v>22</v>
      </c>
      <c r="AP162" t="s">
        <v>887</v>
      </c>
    </row>
    <row r="163" spans="30:42" x14ac:dyDescent="0.2">
      <c r="AD163" t="s">
        <v>991</v>
      </c>
      <c r="AI163" t="s">
        <v>991</v>
      </c>
      <c r="AJ163">
        <v>21</v>
      </c>
    </row>
    <row r="164" spans="30:42" x14ac:dyDescent="0.2">
      <c r="AD164" t="s">
        <v>884</v>
      </c>
      <c r="AI164" t="s">
        <v>884</v>
      </c>
      <c r="AJ164">
        <v>17</v>
      </c>
    </row>
    <row r="165" spans="30:42" x14ac:dyDescent="0.2">
      <c r="AD165" t="s">
        <v>929</v>
      </c>
      <c r="AI165" t="s">
        <v>929</v>
      </c>
      <c r="AJ165">
        <v>17</v>
      </c>
    </row>
    <row r="166" spans="30:42" x14ac:dyDescent="0.2">
      <c r="AD166" t="s">
        <v>878</v>
      </c>
      <c r="AI166" t="s">
        <v>878</v>
      </c>
      <c r="AJ166">
        <v>17</v>
      </c>
    </row>
    <row r="167" spans="30:42" x14ac:dyDescent="0.2">
      <c r="AD167" t="s">
        <v>1239</v>
      </c>
      <c r="AI167" t="s">
        <v>1239</v>
      </c>
      <c r="AJ167">
        <v>16</v>
      </c>
    </row>
    <row r="168" spans="30:42" x14ac:dyDescent="0.2">
      <c r="AD168" t="s">
        <v>874</v>
      </c>
      <c r="AI168" t="s">
        <v>874</v>
      </c>
      <c r="AJ168">
        <v>15</v>
      </c>
    </row>
    <row r="169" spans="30:42" x14ac:dyDescent="0.2">
      <c r="AD169" t="s">
        <v>883</v>
      </c>
      <c r="AI169" t="s">
        <v>883</v>
      </c>
      <c r="AJ169">
        <v>15</v>
      </c>
    </row>
    <row r="170" spans="30:42" x14ac:dyDescent="0.2">
      <c r="AD170" t="s">
        <v>956</v>
      </c>
      <c r="AI170" t="s">
        <v>956</v>
      </c>
      <c r="AJ170">
        <v>15</v>
      </c>
    </row>
    <row r="171" spans="30:42" x14ac:dyDescent="0.2">
      <c r="AD171" t="s">
        <v>888</v>
      </c>
      <c r="AI171" t="s">
        <v>888</v>
      </c>
      <c r="AJ171">
        <v>15</v>
      </c>
    </row>
    <row r="172" spans="30:42" x14ac:dyDescent="0.2">
      <c r="AD172" t="s">
        <v>958</v>
      </c>
      <c r="AI172" t="s">
        <v>958</v>
      </c>
      <c r="AJ172">
        <v>14</v>
      </c>
    </row>
    <row r="173" spans="30:42" x14ac:dyDescent="0.2">
      <c r="AD173" t="s">
        <v>1005</v>
      </c>
      <c r="AI173" t="s">
        <v>1005</v>
      </c>
      <c r="AJ173">
        <v>14</v>
      </c>
    </row>
    <row r="174" spans="30:42" x14ac:dyDescent="0.2">
      <c r="AD174" t="s">
        <v>973</v>
      </c>
      <c r="AI174" t="s">
        <v>973</v>
      </c>
      <c r="AJ174">
        <v>14</v>
      </c>
    </row>
    <row r="175" spans="30:42" x14ac:dyDescent="0.2">
      <c r="AD175" t="s">
        <v>907</v>
      </c>
      <c r="AI175" t="s">
        <v>907</v>
      </c>
      <c r="AJ175">
        <v>12</v>
      </c>
    </row>
    <row r="176" spans="30:42" x14ac:dyDescent="0.2">
      <c r="AD176" t="s">
        <v>1245</v>
      </c>
      <c r="AI176" t="s">
        <v>1245</v>
      </c>
      <c r="AJ176">
        <v>11</v>
      </c>
    </row>
    <row r="177" spans="30:36" x14ac:dyDescent="0.2">
      <c r="AD177" t="s">
        <v>948</v>
      </c>
      <c r="AI177" t="s">
        <v>948</v>
      </c>
      <c r="AJ177">
        <v>41</v>
      </c>
    </row>
    <row r="178" spans="30:36" x14ac:dyDescent="0.2">
      <c r="AD178" t="s">
        <v>879</v>
      </c>
      <c r="AI178" t="s">
        <v>879</v>
      </c>
      <c r="AJ178">
        <v>30</v>
      </c>
    </row>
    <row r="179" spans="30:36" x14ac:dyDescent="0.2">
      <c r="AD179" t="s">
        <v>884</v>
      </c>
      <c r="AI179" t="s">
        <v>884</v>
      </c>
      <c r="AJ179">
        <v>27</v>
      </c>
    </row>
    <row r="180" spans="30:36" x14ac:dyDescent="0.2">
      <c r="AD180" t="s">
        <v>876</v>
      </c>
      <c r="AI180" t="s">
        <v>876</v>
      </c>
      <c r="AJ180">
        <v>24</v>
      </c>
    </row>
    <row r="181" spans="30:36" x14ac:dyDescent="0.2">
      <c r="AD181" t="s">
        <v>883</v>
      </c>
      <c r="AI181" t="s">
        <v>883</v>
      </c>
      <c r="AJ181">
        <v>20</v>
      </c>
    </row>
    <row r="182" spans="30:36" x14ac:dyDescent="0.2">
      <c r="AD182" t="s">
        <v>877</v>
      </c>
      <c r="AI182" t="s">
        <v>877</v>
      </c>
      <c r="AJ182">
        <v>20</v>
      </c>
    </row>
    <row r="183" spans="30:36" x14ac:dyDescent="0.2">
      <c r="AD183" t="s">
        <v>983</v>
      </c>
      <c r="AI183" t="s">
        <v>983</v>
      </c>
      <c r="AJ183">
        <v>19</v>
      </c>
    </row>
    <row r="184" spans="30:36" x14ac:dyDescent="0.2">
      <c r="AD184" t="s">
        <v>949</v>
      </c>
      <c r="AI184" t="s">
        <v>949</v>
      </c>
      <c r="AJ184">
        <v>18</v>
      </c>
    </row>
    <row r="185" spans="30:36" x14ac:dyDescent="0.2">
      <c r="AD185" t="s">
        <v>929</v>
      </c>
      <c r="AI185" t="s">
        <v>929</v>
      </c>
      <c r="AJ185">
        <v>17</v>
      </c>
    </row>
    <row r="186" spans="30:36" x14ac:dyDescent="0.2">
      <c r="AD186" t="s">
        <v>959</v>
      </c>
      <c r="AI186" t="s">
        <v>959</v>
      </c>
      <c r="AJ186">
        <v>17</v>
      </c>
    </row>
    <row r="187" spans="30:36" x14ac:dyDescent="0.2">
      <c r="AD187" t="s">
        <v>956</v>
      </c>
      <c r="AI187" t="s">
        <v>956</v>
      </c>
      <c r="AJ187">
        <v>17</v>
      </c>
    </row>
    <row r="188" spans="30:36" x14ac:dyDescent="0.2">
      <c r="AD188" t="s">
        <v>878</v>
      </c>
      <c r="AI188" t="s">
        <v>878</v>
      </c>
      <c r="AJ188">
        <v>16</v>
      </c>
    </row>
    <row r="189" spans="30:36" x14ac:dyDescent="0.2">
      <c r="AD189" t="s">
        <v>874</v>
      </c>
      <c r="AI189" t="s">
        <v>874</v>
      </c>
      <c r="AJ189">
        <v>16</v>
      </c>
    </row>
    <row r="190" spans="30:36" x14ac:dyDescent="0.2">
      <c r="AD190" t="s">
        <v>1005</v>
      </c>
      <c r="AI190" t="s">
        <v>1005</v>
      </c>
      <c r="AJ190">
        <v>14</v>
      </c>
    </row>
    <row r="191" spans="30:36" x14ac:dyDescent="0.2">
      <c r="AD191" t="s">
        <v>1011</v>
      </c>
      <c r="AI191" t="s">
        <v>1011</v>
      </c>
      <c r="AJ191">
        <v>14</v>
      </c>
    </row>
    <row r="192" spans="30:36" x14ac:dyDescent="0.2">
      <c r="AD192" t="s">
        <v>958</v>
      </c>
      <c r="AI192" t="s">
        <v>958</v>
      </c>
      <c r="AJ192">
        <v>14</v>
      </c>
    </row>
    <row r="193" spans="30:36" x14ac:dyDescent="0.2">
      <c r="AD193" t="s">
        <v>888</v>
      </c>
      <c r="AI193" t="s">
        <v>888</v>
      </c>
      <c r="AJ193">
        <v>13</v>
      </c>
    </row>
    <row r="194" spans="30:36" x14ac:dyDescent="0.2">
      <c r="AD194" t="s">
        <v>709</v>
      </c>
      <c r="AI194" t="s">
        <v>709</v>
      </c>
      <c r="AJ194">
        <v>13</v>
      </c>
    </row>
    <row r="195" spans="30:36" x14ac:dyDescent="0.2">
      <c r="AD195" t="s">
        <v>889</v>
      </c>
      <c r="AI195" t="s">
        <v>889</v>
      </c>
      <c r="AJ195">
        <v>13</v>
      </c>
    </row>
    <row r="196" spans="30:36" x14ac:dyDescent="0.2">
      <c r="AD196" t="s">
        <v>875</v>
      </c>
      <c r="AI196" t="s">
        <v>875</v>
      </c>
      <c r="AJ196">
        <v>12</v>
      </c>
    </row>
    <row r="197" spans="30:36" x14ac:dyDescent="0.2">
      <c r="AD197" t="s">
        <v>1245</v>
      </c>
      <c r="AI197" t="s">
        <v>1245</v>
      </c>
      <c r="AJ197">
        <v>50</v>
      </c>
    </row>
    <row r="198" spans="30:36" x14ac:dyDescent="0.2">
      <c r="AD198" t="s">
        <v>948</v>
      </c>
      <c r="AI198" t="s">
        <v>948</v>
      </c>
      <c r="AJ198">
        <v>36</v>
      </c>
    </row>
    <row r="199" spans="30:36" x14ac:dyDescent="0.2">
      <c r="AD199" t="s">
        <v>876</v>
      </c>
      <c r="AI199" t="s">
        <v>876</v>
      </c>
      <c r="AJ199">
        <v>30</v>
      </c>
    </row>
    <row r="200" spans="30:36" x14ac:dyDescent="0.2">
      <c r="AD200" t="s">
        <v>983</v>
      </c>
      <c r="AI200" t="s">
        <v>983</v>
      </c>
      <c r="AJ200">
        <v>24</v>
      </c>
    </row>
    <row r="201" spans="30:36" x14ac:dyDescent="0.2">
      <c r="AD201" t="s">
        <v>958</v>
      </c>
      <c r="AI201" t="s">
        <v>958</v>
      </c>
      <c r="AJ201">
        <v>22</v>
      </c>
    </row>
    <row r="202" spans="30:36" x14ac:dyDescent="0.2">
      <c r="AD202" t="s">
        <v>879</v>
      </c>
      <c r="AI202" t="s">
        <v>879</v>
      </c>
      <c r="AJ202">
        <v>20</v>
      </c>
    </row>
    <row r="203" spans="30:36" x14ac:dyDescent="0.2">
      <c r="AD203" t="s">
        <v>884</v>
      </c>
      <c r="AI203" t="s">
        <v>884</v>
      </c>
      <c r="AJ203">
        <v>19</v>
      </c>
    </row>
    <row r="204" spans="30:36" x14ac:dyDescent="0.2">
      <c r="AD204" t="s">
        <v>959</v>
      </c>
      <c r="AI204" t="s">
        <v>959</v>
      </c>
      <c r="AJ204">
        <v>18</v>
      </c>
    </row>
    <row r="205" spans="30:36" x14ac:dyDescent="0.2">
      <c r="AD205" t="s">
        <v>1005</v>
      </c>
      <c r="AI205" t="s">
        <v>1005</v>
      </c>
      <c r="AJ205">
        <v>17</v>
      </c>
    </row>
    <row r="206" spans="30:36" x14ac:dyDescent="0.2">
      <c r="AD206" t="s">
        <v>874</v>
      </c>
      <c r="AI206" t="s">
        <v>874</v>
      </c>
      <c r="AJ206">
        <v>17</v>
      </c>
    </row>
    <row r="207" spans="30:36" x14ac:dyDescent="0.2">
      <c r="AD207" t="s">
        <v>991</v>
      </c>
      <c r="AI207" t="s">
        <v>991</v>
      </c>
      <c r="AJ207">
        <v>17</v>
      </c>
    </row>
    <row r="208" spans="30:36" x14ac:dyDescent="0.2">
      <c r="AD208" t="s">
        <v>709</v>
      </c>
      <c r="AI208" t="s">
        <v>709</v>
      </c>
      <c r="AJ208">
        <v>17</v>
      </c>
    </row>
    <row r="209" spans="30:36" x14ac:dyDescent="0.2">
      <c r="AD209" t="s">
        <v>973</v>
      </c>
      <c r="AI209" t="s">
        <v>973</v>
      </c>
      <c r="AJ209">
        <v>16</v>
      </c>
    </row>
    <row r="210" spans="30:36" x14ac:dyDescent="0.2">
      <c r="AD210" t="s">
        <v>969</v>
      </c>
      <c r="AI210" t="s">
        <v>969</v>
      </c>
      <c r="AJ210">
        <v>16</v>
      </c>
    </row>
    <row r="211" spans="30:36" x14ac:dyDescent="0.2">
      <c r="AD211" t="s">
        <v>877</v>
      </c>
      <c r="AI211" t="s">
        <v>877</v>
      </c>
      <c r="AJ211">
        <v>15</v>
      </c>
    </row>
    <row r="212" spans="30:36" x14ac:dyDescent="0.2">
      <c r="AD212" t="s">
        <v>883</v>
      </c>
      <c r="AI212" t="s">
        <v>883</v>
      </c>
      <c r="AJ212">
        <v>14</v>
      </c>
    </row>
    <row r="213" spans="30:36" x14ac:dyDescent="0.2">
      <c r="AD213" t="s">
        <v>875</v>
      </c>
      <c r="AI213" t="s">
        <v>875</v>
      </c>
      <c r="AJ213">
        <v>14</v>
      </c>
    </row>
    <row r="214" spans="30:36" x14ac:dyDescent="0.2">
      <c r="AD214" t="s">
        <v>949</v>
      </c>
      <c r="AI214" t="s">
        <v>949</v>
      </c>
      <c r="AJ214">
        <v>14</v>
      </c>
    </row>
    <row r="215" spans="30:36" x14ac:dyDescent="0.2">
      <c r="AD215" t="s">
        <v>885</v>
      </c>
      <c r="AI215" t="s">
        <v>885</v>
      </c>
      <c r="AJ215">
        <v>13</v>
      </c>
    </row>
    <row r="216" spans="30:36" x14ac:dyDescent="0.2">
      <c r="AD216" t="s">
        <v>890</v>
      </c>
      <c r="AI216" t="s">
        <v>890</v>
      </c>
      <c r="AJ216">
        <v>12</v>
      </c>
    </row>
    <row r="217" spans="30:36" x14ac:dyDescent="0.2">
      <c r="AD217" t="s">
        <v>1245</v>
      </c>
      <c r="AI217" t="s">
        <v>1245</v>
      </c>
      <c r="AJ217">
        <v>50</v>
      </c>
    </row>
    <row r="218" spans="30:36" x14ac:dyDescent="0.2">
      <c r="AD218" t="s">
        <v>948</v>
      </c>
      <c r="AI218" t="s">
        <v>948</v>
      </c>
      <c r="AJ218">
        <v>36</v>
      </c>
    </row>
    <row r="219" spans="30:36" x14ac:dyDescent="0.2">
      <c r="AD219" t="s">
        <v>876</v>
      </c>
      <c r="AI219" t="s">
        <v>876</v>
      </c>
      <c r="AJ219">
        <v>30</v>
      </c>
    </row>
    <row r="220" spans="30:36" x14ac:dyDescent="0.2">
      <c r="AD220" t="s">
        <v>983</v>
      </c>
      <c r="AI220" t="s">
        <v>983</v>
      </c>
      <c r="AJ220">
        <v>24</v>
      </c>
    </row>
    <row r="221" spans="30:36" x14ac:dyDescent="0.2">
      <c r="AD221" t="s">
        <v>958</v>
      </c>
      <c r="AI221" t="s">
        <v>958</v>
      </c>
      <c r="AJ221">
        <v>22</v>
      </c>
    </row>
    <row r="222" spans="30:36" x14ac:dyDescent="0.2">
      <c r="AD222" t="s">
        <v>879</v>
      </c>
      <c r="AI222" t="s">
        <v>879</v>
      </c>
      <c r="AJ222">
        <v>20</v>
      </c>
    </row>
    <row r="223" spans="30:36" x14ac:dyDescent="0.2">
      <c r="AD223" t="s">
        <v>884</v>
      </c>
      <c r="AI223" t="s">
        <v>884</v>
      </c>
      <c r="AJ223">
        <v>19</v>
      </c>
    </row>
    <row r="224" spans="30:36" x14ac:dyDescent="0.2">
      <c r="AD224" t="s">
        <v>959</v>
      </c>
      <c r="AI224" t="s">
        <v>959</v>
      </c>
      <c r="AJ224">
        <v>18</v>
      </c>
    </row>
    <row r="225" spans="30:36" x14ac:dyDescent="0.2">
      <c r="AD225" t="s">
        <v>1005</v>
      </c>
      <c r="AI225" t="s">
        <v>1005</v>
      </c>
      <c r="AJ225">
        <v>17</v>
      </c>
    </row>
    <row r="226" spans="30:36" x14ac:dyDescent="0.2">
      <c r="AD226" t="s">
        <v>874</v>
      </c>
      <c r="AI226" t="s">
        <v>874</v>
      </c>
      <c r="AJ226">
        <v>17</v>
      </c>
    </row>
    <row r="227" spans="30:36" x14ac:dyDescent="0.2">
      <c r="AD227" t="s">
        <v>991</v>
      </c>
      <c r="AI227" t="s">
        <v>991</v>
      </c>
      <c r="AJ227">
        <v>17</v>
      </c>
    </row>
    <row r="228" spans="30:36" x14ac:dyDescent="0.2">
      <c r="AD228" t="s">
        <v>709</v>
      </c>
      <c r="AI228" t="s">
        <v>709</v>
      </c>
      <c r="AJ228">
        <v>17</v>
      </c>
    </row>
    <row r="229" spans="30:36" x14ac:dyDescent="0.2">
      <c r="AD229" t="s">
        <v>973</v>
      </c>
      <c r="AI229" t="s">
        <v>973</v>
      </c>
      <c r="AJ229">
        <v>16</v>
      </c>
    </row>
    <row r="230" spans="30:36" x14ac:dyDescent="0.2">
      <c r="AD230" t="s">
        <v>969</v>
      </c>
      <c r="AI230" t="s">
        <v>969</v>
      </c>
      <c r="AJ230">
        <v>16</v>
      </c>
    </row>
    <row r="231" spans="30:36" x14ac:dyDescent="0.2">
      <c r="AD231" t="s">
        <v>877</v>
      </c>
      <c r="AI231" t="s">
        <v>877</v>
      </c>
      <c r="AJ231">
        <v>15</v>
      </c>
    </row>
    <row r="232" spans="30:36" x14ac:dyDescent="0.2">
      <c r="AD232" t="s">
        <v>883</v>
      </c>
      <c r="AI232" t="s">
        <v>883</v>
      </c>
      <c r="AJ232">
        <v>14</v>
      </c>
    </row>
    <row r="233" spans="30:36" x14ac:dyDescent="0.2">
      <c r="AD233" t="s">
        <v>875</v>
      </c>
      <c r="AI233" t="s">
        <v>875</v>
      </c>
      <c r="AJ233">
        <v>14</v>
      </c>
    </row>
    <row r="234" spans="30:36" x14ac:dyDescent="0.2">
      <c r="AD234" t="s">
        <v>949</v>
      </c>
      <c r="AI234" t="s">
        <v>949</v>
      </c>
      <c r="AJ234">
        <v>14</v>
      </c>
    </row>
    <row r="235" spans="30:36" x14ac:dyDescent="0.2">
      <c r="AD235" t="s">
        <v>885</v>
      </c>
      <c r="AI235" t="s">
        <v>885</v>
      </c>
      <c r="AJ235">
        <v>13</v>
      </c>
    </row>
    <row r="236" spans="30:36" x14ac:dyDescent="0.2">
      <c r="AD236" t="s">
        <v>890</v>
      </c>
      <c r="AI236" t="s">
        <v>890</v>
      </c>
      <c r="AJ236">
        <v>12</v>
      </c>
    </row>
    <row r="237" spans="30:36" x14ac:dyDescent="0.2">
      <c r="AD237" t="s">
        <v>877</v>
      </c>
      <c r="AI237" t="s">
        <v>877</v>
      </c>
      <c r="AJ237">
        <v>26</v>
      </c>
    </row>
    <row r="238" spans="30:36" x14ac:dyDescent="0.2">
      <c r="AD238" t="s">
        <v>876</v>
      </c>
      <c r="AI238" t="s">
        <v>876</v>
      </c>
      <c r="AJ238">
        <v>25</v>
      </c>
    </row>
    <row r="239" spans="30:36" x14ac:dyDescent="0.2">
      <c r="AD239" t="s">
        <v>991</v>
      </c>
      <c r="AI239" t="s">
        <v>991</v>
      </c>
      <c r="AJ239">
        <v>23</v>
      </c>
    </row>
    <row r="240" spans="30:36" x14ac:dyDescent="0.2">
      <c r="AD240" t="s">
        <v>874</v>
      </c>
      <c r="AI240" t="s">
        <v>874</v>
      </c>
      <c r="AJ240">
        <v>21</v>
      </c>
    </row>
    <row r="241" spans="30:36" x14ac:dyDescent="0.2">
      <c r="AD241" t="s">
        <v>948</v>
      </c>
      <c r="AI241" t="s">
        <v>948</v>
      </c>
      <c r="AJ241">
        <v>18</v>
      </c>
    </row>
    <row r="242" spans="30:36" x14ac:dyDescent="0.2">
      <c r="AD242" t="s">
        <v>890</v>
      </c>
      <c r="AI242" t="s">
        <v>890</v>
      </c>
      <c r="AJ242">
        <v>18</v>
      </c>
    </row>
    <row r="243" spans="30:36" x14ac:dyDescent="0.2">
      <c r="AD243" t="s">
        <v>709</v>
      </c>
      <c r="AI243" t="s">
        <v>709</v>
      </c>
      <c r="AJ243">
        <v>18</v>
      </c>
    </row>
    <row r="244" spans="30:36" x14ac:dyDescent="0.2">
      <c r="AD244" t="s">
        <v>958</v>
      </c>
      <c r="AI244" t="s">
        <v>958</v>
      </c>
      <c r="AJ244">
        <v>17</v>
      </c>
    </row>
    <row r="245" spans="30:36" x14ac:dyDescent="0.2">
      <c r="AD245" t="s">
        <v>879</v>
      </c>
      <c r="AI245" t="s">
        <v>879</v>
      </c>
      <c r="AJ245">
        <v>17</v>
      </c>
    </row>
    <row r="246" spans="30:36" x14ac:dyDescent="0.2">
      <c r="AD246" t="s">
        <v>949</v>
      </c>
      <c r="AI246" t="s">
        <v>949</v>
      </c>
      <c r="AJ246">
        <v>16</v>
      </c>
    </row>
    <row r="247" spans="30:36" x14ac:dyDescent="0.2">
      <c r="AD247" t="s">
        <v>878</v>
      </c>
      <c r="AI247" t="s">
        <v>878</v>
      </c>
      <c r="AJ247">
        <v>15</v>
      </c>
    </row>
    <row r="248" spans="30:36" x14ac:dyDescent="0.2">
      <c r="AD248" t="s">
        <v>883</v>
      </c>
      <c r="AI248" t="s">
        <v>883</v>
      </c>
      <c r="AJ248">
        <v>15</v>
      </c>
    </row>
    <row r="249" spans="30:36" x14ac:dyDescent="0.2">
      <c r="AD249" t="s">
        <v>1005</v>
      </c>
      <c r="AI249" t="s">
        <v>1005</v>
      </c>
      <c r="AJ249">
        <v>14</v>
      </c>
    </row>
    <row r="250" spans="30:36" x14ac:dyDescent="0.2">
      <c r="AD250" t="s">
        <v>983</v>
      </c>
      <c r="AI250" t="s">
        <v>983</v>
      </c>
      <c r="AJ250">
        <v>13</v>
      </c>
    </row>
    <row r="251" spans="30:36" x14ac:dyDescent="0.2">
      <c r="AD251" t="s">
        <v>940</v>
      </c>
      <c r="AI251" t="s">
        <v>940</v>
      </c>
      <c r="AJ251">
        <v>12</v>
      </c>
    </row>
    <row r="252" spans="30:36" x14ac:dyDescent="0.2">
      <c r="AD252" t="s">
        <v>956</v>
      </c>
      <c r="AI252" t="s">
        <v>956</v>
      </c>
      <c r="AJ252">
        <v>12</v>
      </c>
    </row>
    <row r="253" spans="30:36" x14ac:dyDescent="0.2">
      <c r="AD253" t="s">
        <v>959</v>
      </c>
      <c r="AI253" t="s">
        <v>959</v>
      </c>
      <c r="AJ253">
        <v>11</v>
      </c>
    </row>
    <row r="254" spans="30:36" x14ac:dyDescent="0.2">
      <c r="AD254" t="s">
        <v>969</v>
      </c>
      <c r="AI254" t="s">
        <v>969</v>
      </c>
      <c r="AJ254">
        <v>11</v>
      </c>
    </row>
    <row r="255" spans="30:36" x14ac:dyDescent="0.2">
      <c r="AD255" t="s">
        <v>884</v>
      </c>
      <c r="AI255" t="s">
        <v>884</v>
      </c>
      <c r="AJ255">
        <v>10</v>
      </c>
    </row>
    <row r="256" spans="30:36" x14ac:dyDescent="0.2">
      <c r="AD256" t="s">
        <v>885</v>
      </c>
      <c r="AI256" t="s">
        <v>885</v>
      </c>
      <c r="AJ256">
        <v>9</v>
      </c>
    </row>
    <row r="257" spans="30:36" x14ac:dyDescent="0.2">
      <c r="AD257" t="s">
        <v>959</v>
      </c>
      <c r="AI257" t="s">
        <v>959</v>
      </c>
      <c r="AJ257">
        <v>17</v>
      </c>
    </row>
    <row r="258" spans="30:36" x14ac:dyDescent="0.2">
      <c r="AD258" t="s">
        <v>877</v>
      </c>
      <c r="AI258" t="s">
        <v>877</v>
      </c>
      <c r="AJ258">
        <v>17</v>
      </c>
    </row>
    <row r="259" spans="30:36" x14ac:dyDescent="0.2">
      <c r="AD259" t="s">
        <v>949</v>
      </c>
      <c r="AI259" t="s">
        <v>949</v>
      </c>
      <c r="AJ259">
        <v>14</v>
      </c>
    </row>
    <row r="260" spans="30:36" x14ac:dyDescent="0.2">
      <c r="AD260" t="s">
        <v>709</v>
      </c>
      <c r="AI260" t="s">
        <v>709</v>
      </c>
      <c r="AJ260">
        <v>13</v>
      </c>
    </row>
    <row r="261" spans="30:36" x14ac:dyDescent="0.2">
      <c r="AD261" t="s">
        <v>983</v>
      </c>
      <c r="AI261" t="s">
        <v>983</v>
      </c>
      <c r="AJ261">
        <v>12</v>
      </c>
    </row>
    <row r="262" spans="30:36" x14ac:dyDescent="0.2">
      <c r="AD262" t="s">
        <v>956</v>
      </c>
      <c r="AI262" t="s">
        <v>956</v>
      </c>
      <c r="AJ262">
        <v>11</v>
      </c>
    </row>
    <row r="263" spans="30:36" x14ac:dyDescent="0.2">
      <c r="AD263" t="s">
        <v>966</v>
      </c>
      <c r="AI263" t="s">
        <v>966</v>
      </c>
      <c r="AJ263">
        <v>10</v>
      </c>
    </row>
    <row r="264" spans="30:36" x14ac:dyDescent="0.2">
      <c r="AD264" t="s">
        <v>874</v>
      </c>
      <c r="AI264" t="s">
        <v>874</v>
      </c>
      <c r="AJ264">
        <v>10</v>
      </c>
    </row>
    <row r="265" spans="30:36" x14ac:dyDescent="0.2">
      <c r="AD265" t="s">
        <v>991</v>
      </c>
      <c r="AI265" t="s">
        <v>991</v>
      </c>
      <c r="AJ265">
        <v>10</v>
      </c>
    </row>
    <row r="266" spans="30:36" x14ac:dyDescent="0.2">
      <c r="AD266" t="s">
        <v>880</v>
      </c>
      <c r="AI266" t="s">
        <v>880</v>
      </c>
      <c r="AJ266">
        <v>10</v>
      </c>
    </row>
    <row r="267" spans="30:36" x14ac:dyDescent="0.2">
      <c r="AD267" t="s">
        <v>948</v>
      </c>
      <c r="AI267" t="s">
        <v>948</v>
      </c>
      <c r="AJ267">
        <v>9</v>
      </c>
    </row>
    <row r="268" spans="30:36" x14ac:dyDescent="0.2">
      <c r="AD268" t="s">
        <v>929</v>
      </c>
      <c r="AI268" t="s">
        <v>929</v>
      </c>
      <c r="AJ268">
        <v>9</v>
      </c>
    </row>
    <row r="269" spans="30:36" x14ac:dyDescent="0.2">
      <c r="AD269" t="s">
        <v>893</v>
      </c>
      <c r="AI269" t="s">
        <v>893</v>
      </c>
      <c r="AJ269">
        <v>8</v>
      </c>
    </row>
    <row r="270" spans="30:36" x14ac:dyDescent="0.2">
      <c r="AD270" t="s">
        <v>1012</v>
      </c>
      <c r="AI270" t="s">
        <v>1012</v>
      </c>
      <c r="AJ270">
        <v>8</v>
      </c>
    </row>
    <row r="271" spans="30:36" x14ac:dyDescent="0.2">
      <c r="AD271" t="s">
        <v>890</v>
      </c>
      <c r="AI271" t="s">
        <v>890</v>
      </c>
      <c r="AJ271">
        <v>8</v>
      </c>
    </row>
    <row r="272" spans="30:36" x14ac:dyDescent="0.2">
      <c r="AD272" t="s">
        <v>891</v>
      </c>
      <c r="AI272" t="s">
        <v>891</v>
      </c>
      <c r="AJ272">
        <v>7</v>
      </c>
    </row>
    <row r="273" spans="30:36" x14ac:dyDescent="0.2">
      <c r="AD273" t="s">
        <v>958</v>
      </c>
      <c r="AI273" t="s">
        <v>958</v>
      </c>
      <c r="AJ273">
        <v>7</v>
      </c>
    </row>
    <row r="274" spans="30:36" x14ac:dyDescent="0.2">
      <c r="AD274" t="s">
        <v>898</v>
      </c>
      <c r="AI274" t="s">
        <v>898</v>
      </c>
      <c r="AJ274">
        <v>6</v>
      </c>
    </row>
    <row r="275" spans="30:36" x14ac:dyDescent="0.2">
      <c r="AD275" t="s">
        <v>884</v>
      </c>
      <c r="AI275" t="s">
        <v>884</v>
      </c>
      <c r="AJ275">
        <v>6</v>
      </c>
    </row>
    <row r="276" spans="30:36" x14ac:dyDescent="0.2">
      <c r="AD276" t="s">
        <v>904</v>
      </c>
      <c r="AI276" t="s">
        <v>904</v>
      </c>
      <c r="AJ276">
        <v>6</v>
      </c>
    </row>
    <row r="277" spans="30:36" x14ac:dyDescent="0.2">
      <c r="AD277" t="s">
        <v>948</v>
      </c>
      <c r="AI277" t="s">
        <v>948</v>
      </c>
      <c r="AJ277">
        <v>37</v>
      </c>
    </row>
    <row r="278" spans="30:36" x14ac:dyDescent="0.2">
      <c r="AD278" t="s">
        <v>904</v>
      </c>
      <c r="AI278" t="s">
        <v>904</v>
      </c>
      <c r="AJ278">
        <v>26</v>
      </c>
    </row>
    <row r="279" spans="30:36" x14ac:dyDescent="0.2">
      <c r="AD279" t="s">
        <v>877</v>
      </c>
      <c r="AI279" t="s">
        <v>877</v>
      </c>
      <c r="AJ279">
        <v>21</v>
      </c>
    </row>
    <row r="280" spans="30:36" x14ac:dyDescent="0.2">
      <c r="AD280" t="s">
        <v>875</v>
      </c>
      <c r="AI280" t="s">
        <v>875</v>
      </c>
      <c r="AJ280">
        <v>20</v>
      </c>
    </row>
    <row r="281" spans="30:36" x14ac:dyDescent="0.2">
      <c r="AD281" t="s">
        <v>983</v>
      </c>
      <c r="AI281" t="s">
        <v>983</v>
      </c>
      <c r="AJ281">
        <v>18</v>
      </c>
    </row>
    <row r="282" spans="30:36" x14ac:dyDescent="0.2">
      <c r="AD282" t="s">
        <v>879</v>
      </c>
      <c r="AI282" t="s">
        <v>879</v>
      </c>
      <c r="AJ282">
        <v>17</v>
      </c>
    </row>
    <row r="283" spans="30:36" x14ac:dyDescent="0.2">
      <c r="AD283" t="s">
        <v>874</v>
      </c>
      <c r="AI283" t="s">
        <v>874</v>
      </c>
      <c r="AJ283">
        <v>17</v>
      </c>
    </row>
    <row r="284" spans="30:36" x14ac:dyDescent="0.2">
      <c r="AD284" t="s">
        <v>997</v>
      </c>
      <c r="AI284" t="s">
        <v>997</v>
      </c>
      <c r="AJ284">
        <v>16</v>
      </c>
    </row>
    <row r="285" spans="30:36" x14ac:dyDescent="0.2">
      <c r="AD285" t="s">
        <v>949</v>
      </c>
      <c r="AI285" t="s">
        <v>949</v>
      </c>
      <c r="AJ285">
        <v>16</v>
      </c>
    </row>
    <row r="286" spans="30:36" x14ac:dyDescent="0.2">
      <c r="AD286" t="s">
        <v>942</v>
      </c>
      <c r="AI286" t="s">
        <v>942</v>
      </c>
      <c r="AJ286">
        <v>15</v>
      </c>
    </row>
    <row r="287" spans="30:36" x14ac:dyDescent="0.2">
      <c r="AD287" t="s">
        <v>898</v>
      </c>
      <c r="AI287" t="s">
        <v>898</v>
      </c>
      <c r="AJ287">
        <v>14</v>
      </c>
    </row>
    <row r="288" spans="30:36" x14ac:dyDescent="0.2">
      <c r="AD288" t="s">
        <v>876</v>
      </c>
      <c r="AI288" t="s">
        <v>876</v>
      </c>
      <c r="AJ288">
        <v>14</v>
      </c>
    </row>
    <row r="289" spans="30:36" x14ac:dyDescent="0.2">
      <c r="AD289" t="s">
        <v>973</v>
      </c>
      <c r="AI289" t="s">
        <v>973</v>
      </c>
      <c r="AJ289">
        <v>13</v>
      </c>
    </row>
    <row r="290" spans="30:36" x14ac:dyDescent="0.2">
      <c r="AD290" t="s">
        <v>878</v>
      </c>
      <c r="AI290" t="s">
        <v>878</v>
      </c>
      <c r="AJ290">
        <v>13</v>
      </c>
    </row>
    <row r="291" spans="30:36" x14ac:dyDescent="0.2">
      <c r="AD291" t="s">
        <v>1005</v>
      </c>
      <c r="AI291" t="s">
        <v>1005</v>
      </c>
      <c r="AJ291">
        <v>12</v>
      </c>
    </row>
    <row r="292" spans="30:36" x14ac:dyDescent="0.2">
      <c r="AD292" t="s">
        <v>969</v>
      </c>
      <c r="AI292" t="s">
        <v>969</v>
      </c>
      <c r="AJ292">
        <v>12</v>
      </c>
    </row>
    <row r="293" spans="30:36" x14ac:dyDescent="0.2">
      <c r="AD293" t="s">
        <v>890</v>
      </c>
      <c r="AI293" t="s">
        <v>890</v>
      </c>
      <c r="AJ293">
        <v>12</v>
      </c>
    </row>
    <row r="294" spans="30:36" x14ac:dyDescent="0.2">
      <c r="AD294" t="s">
        <v>958</v>
      </c>
      <c r="AI294" t="s">
        <v>958</v>
      </c>
      <c r="AJ294">
        <v>12</v>
      </c>
    </row>
    <row r="295" spans="30:36" x14ac:dyDescent="0.2">
      <c r="AD295" t="s">
        <v>885</v>
      </c>
      <c r="AI295" t="s">
        <v>885</v>
      </c>
      <c r="AJ295">
        <v>11</v>
      </c>
    </row>
    <row r="296" spans="30:36" x14ac:dyDescent="0.2">
      <c r="AD296" t="s">
        <v>883</v>
      </c>
      <c r="AI296" t="s">
        <v>883</v>
      </c>
      <c r="AJ296">
        <v>11</v>
      </c>
    </row>
    <row r="297" spans="30:36" x14ac:dyDescent="0.2">
      <c r="AD297" t="s">
        <v>1253</v>
      </c>
      <c r="AI297" t="s">
        <v>1253</v>
      </c>
      <c r="AJ297">
        <v>38</v>
      </c>
    </row>
    <row r="298" spans="30:36" x14ac:dyDescent="0.2">
      <c r="AD298" t="s">
        <v>634</v>
      </c>
      <c r="AI298" t="s">
        <v>634</v>
      </c>
      <c r="AJ298">
        <v>32</v>
      </c>
    </row>
    <row r="299" spans="30:36" x14ac:dyDescent="0.2">
      <c r="AD299" t="s">
        <v>637</v>
      </c>
      <c r="AI299" t="s">
        <v>637</v>
      </c>
      <c r="AJ299">
        <v>31</v>
      </c>
    </row>
    <row r="300" spans="30:36" x14ac:dyDescent="0.2">
      <c r="AD300" t="s">
        <v>641</v>
      </c>
      <c r="AI300" t="s">
        <v>641</v>
      </c>
      <c r="AJ300">
        <v>27</v>
      </c>
    </row>
    <row r="301" spans="30:36" x14ac:dyDescent="0.2">
      <c r="AD301" t="s">
        <v>1254</v>
      </c>
      <c r="AI301" t="s">
        <v>1254</v>
      </c>
      <c r="AJ301">
        <v>27</v>
      </c>
    </row>
    <row r="302" spans="30:36" x14ac:dyDescent="0.2">
      <c r="AD302" t="s">
        <v>667</v>
      </c>
      <c r="AI302" t="s">
        <v>667</v>
      </c>
      <c r="AJ302">
        <v>25</v>
      </c>
    </row>
    <row r="303" spans="30:36" x14ac:dyDescent="0.2">
      <c r="AD303" t="s">
        <v>631</v>
      </c>
      <c r="AI303" t="s">
        <v>631</v>
      </c>
      <c r="AJ303">
        <v>23</v>
      </c>
    </row>
    <row r="304" spans="30:36" x14ac:dyDescent="0.2">
      <c r="AD304" t="s">
        <v>1255</v>
      </c>
      <c r="AI304" t="s">
        <v>1255</v>
      </c>
      <c r="AJ304">
        <v>23</v>
      </c>
    </row>
    <row r="305" spans="30:36" x14ac:dyDescent="0.2">
      <c r="AD305" t="s">
        <v>710</v>
      </c>
      <c r="AI305" t="s">
        <v>710</v>
      </c>
      <c r="AJ305">
        <v>22</v>
      </c>
    </row>
    <row r="306" spans="30:36" x14ac:dyDescent="0.2">
      <c r="AD306" t="s">
        <v>1099</v>
      </c>
      <c r="AI306" t="s">
        <v>1099</v>
      </c>
      <c r="AJ306">
        <v>21</v>
      </c>
    </row>
    <row r="307" spans="30:36" x14ac:dyDescent="0.2">
      <c r="AD307" t="s">
        <v>628</v>
      </c>
      <c r="AI307" t="s">
        <v>628</v>
      </c>
      <c r="AJ307">
        <v>19</v>
      </c>
    </row>
    <row r="308" spans="30:36" x14ac:dyDescent="0.2">
      <c r="AD308" t="s">
        <v>1256</v>
      </c>
      <c r="AI308" t="s">
        <v>1256</v>
      </c>
      <c r="AJ308">
        <v>19</v>
      </c>
    </row>
    <row r="309" spans="30:36" x14ac:dyDescent="0.2">
      <c r="AD309" t="s">
        <v>624</v>
      </c>
      <c r="AI309" t="s">
        <v>624</v>
      </c>
      <c r="AJ309">
        <v>18</v>
      </c>
    </row>
    <row r="310" spans="30:36" x14ac:dyDescent="0.2">
      <c r="AD310" t="s">
        <v>777</v>
      </c>
      <c r="AI310" t="s">
        <v>777</v>
      </c>
      <c r="AJ310">
        <v>17</v>
      </c>
    </row>
    <row r="311" spans="30:36" x14ac:dyDescent="0.2">
      <c r="AD311" t="s">
        <v>830</v>
      </c>
      <c r="AI311" t="s">
        <v>830</v>
      </c>
      <c r="AJ311">
        <v>17</v>
      </c>
    </row>
    <row r="312" spans="30:36" x14ac:dyDescent="0.2">
      <c r="AD312" t="s">
        <v>1257</v>
      </c>
      <c r="AI312" t="s">
        <v>1257</v>
      </c>
      <c r="AJ312">
        <v>17</v>
      </c>
    </row>
    <row r="313" spans="30:36" x14ac:dyDescent="0.2">
      <c r="AD313" t="s">
        <v>662</v>
      </c>
      <c r="AI313" t="s">
        <v>662</v>
      </c>
      <c r="AJ313">
        <v>16</v>
      </c>
    </row>
    <row r="314" spans="30:36" x14ac:dyDescent="0.2">
      <c r="AD314" t="s">
        <v>622</v>
      </c>
      <c r="AI314" t="s">
        <v>622</v>
      </c>
      <c r="AJ314">
        <v>16</v>
      </c>
    </row>
    <row r="315" spans="30:36" x14ac:dyDescent="0.2">
      <c r="AD315" t="s">
        <v>709</v>
      </c>
      <c r="AI315" t="s">
        <v>709</v>
      </c>
      <c r="AJ315">
        <v>16</v>
      </c>
    </row>
    <row r="316" spans="30:36" x14ac:dyDescent="0.2">
      <c r="AD316" t="s">
        <v>1258</v>
      </c>
      <c r="AI316" t="s">
        <v>1258</v>
      </c>
      <c r="AJ316">
        <v>14</v>
      </c>
    </row>
    <row r="317" spans="30:36" x14ac:dyDescent="0.2">
      <c r="AD317" t="s">
        <v>1242</v>
      </c>
      <c r="AI317" t="s">
        <v>1242</v>
      </c>
      <c r="AJ317">
        <v>36</v>
      </c>
    </row>
    <row r="318" spans="30:36" x14ac:dyDescent="0.2">
      <c r="AD318" t="s">
        <v>948</v>
      </c>
      <c r="AI318" t="s">
        <v>948</v>
      </c>
      <c r="AJ318">
        <v>33</v>
      </c>
    </row>
    <row r="319" spans="30:36" x14ac:dyDescent="0.2">
      <c r="AD319" t="s">
        <v>949</v>
      </c>
      <c r="AI319" t="s">
        <v>949</v>
      </c>
      <c r="AJ319">
        <v>31</v>
      </c>
    </row>
    <row r="320" spans="30:36" x14ac:dyDescent="0.2">
      <c r="AD320" t="s">
        <v>942</v>
      </c>
      <c r="AI320" t="s">
        <v>942</v>
      </c>
      <c r="AJ320">
        <v>30</v>
      </c>
    </row>
    <row r="321" spans="30:36" x14ac:dyDescent="0.2">
      <c r="AD321" t="s">
        <v>983</v>
      </c>
      <c r="AI321" t="s">
        <v>983</v>
      </c>
      <c r="AJ321">
        <v>27</v>
      </c>
    </row>
    <row r="322" spans="30:36" x14ac:dyDescent="0.2">
      <c r="AD322" t="s">
        <v>877</v>
      </c>
      <c r="AI322" t="s">
        <v>877</v>
      </c>
      <c r="AJ322">
        <v>25</v>
      </c>
    </row>
    <row r="323" spans="30:36" x14ac:dyDescent="0.2">
      <c r="AD323" t="s">
        <v>709</v>
      </c>
      <c r="AI323" t="s">
        <v>709</v>
      </c>
      <c r="AJ323">
        <v>25</v>
      </c>
    </row>
    <row r="324" spans="30:36" x14ac:dyDescent="0.2">
      <c r="AD324" t="s">
        <v>884</v>
      </c>
      <c r="AI324" t="s">
        <v>884</v>
      </c>
      <c r="AJ324">
        <v>22</v>
      </c>
    </row>
    <row r="325" spans="30:36" x14ac:dyDescent="0.2">
      <c r="AD325" t="s">
        <v>879</v>
      </c>
      <c r="AI325" t="s">
        <v>879</v>
      </c>
      <c r="AJ325">
        <v>20</v>
      </c>
    </row>
    <row r="326" spans="30:36" x14ac:dyDescent="0.2">
      <c r="AD326" t="s">
        <v>896</v>
      </c>
      <c r="AI326" t="s">
        <v>896</v>
      </c>
      <c r="AJ326">
        <v>18</v>
      </c>
    </row>
    <row r="327" spans="30:36" x14ac:dyDescent="0.2">
      <c r="AD327" t="s">
        <v>958</v>
      </c>
      <c r="AI327" t="s">
        <v>958</v>
      </c>
      <c r="AJ327">
        <v>18</v>
      </c>
    </row>
    <row r="328" spans="30:36" x14ac:dyDescent="0.2">
      <c r="AD328" t="s">
        <v>943</v>
      </c>
      <c r="AI328" t="s">
        <v>943</v>
      </c>
      <c r="AJ328">
        <v>15</v>
      </c>
    </row>
    <row r="329" spans="30:36" x14ac:dyDescent="0.2">
      <c r="AD329" t="s">
        <v>991</v>
      </c>
      <c r="AI329" t="s">
        <v>991</v>
      </c>
      <c r="AJ329">
        <v>15</v>
      </c>
    </row>
    <row r="330" spans="30:36" x14ac:dyDescent="0.2">
      <c r="AD330" t="s">
        <v>883</v>
      </c>
      <c r="AI330" t="s">
        <v>883</v>
      </c>
      <c r="AJ330">
        <v>15</v>
      </c>
    </row>
    <row r="331" spans="30:36" x14ac:dyDescent="0.2">
      <c r="AD331" t="s">
        <v>973</v>
      </c>
      <c r="AI331" t="s">
        <v>973</v>
      </c>
      <c r="AJ331">
        <v>15</v>
      </c>
    </row>
    <row r="332" spans="30:36" x14ac:dyDescent="0.2">
      <c r="AD332" t="s">
        <v>880</v>
      </c>
      <c r="AI332" t="s">
        <v>880</v>
      </c>
      <c r="AJ332">
        <v>14</v>
      </c>
    </row>
    <row r="333" spans="30:36" x14ac:dyDescent="0.2">
      <c r="AD333" t="s">
        <v>966</v>
      </c>
      <c r="AI333" t="s">
        <v>966</v>
      </c>
      <c r="AJ333">
        <v>14</v>
      </c>
    </row>
    <row r="334" spans="30:36" x14ac:dyDescent="0.2">
      <c r="AD334" t="s">
        <v>997</v>
      </c>
      <c r="AI334" t="s">
        <v>997</v>
      </c>
      <c r="AJ334">
        <v>13</v>
      </c>
    </row>
    <row r="335" spans="30:36" x14ac:dyDescent="0.2">
      <c r="AD335" t="s">
        <v>959</v>
      </c>
      <c r="AI335" t="s">
        <v>959</v>
      </c>
      <c r="AJ335">
        <v>13</v>
      </c>
    </row>
    <row r="336" spans="30:36" x14ac:dyDescent="0.2">
      <c r="AD336" t="s">
        <v>876</v>
      </c>
      <c r="AI336" t="s">
        <v>876</v>
      </c>
      <c r="AJ336">
        <v>13</v>
      </c>
    </row>
    <row r="337" spans="30:36" x14ac:dyDescent="0.2">
      <c r="AD337" t="s">
        <v>948</v>
      </c>
      <c r="AI337" t="s">
        <v>948</v>
      </c>
      <c r="AJ337">
        <v>45</v>
      </c>
    </row>
    <row r="338" spans="30:36" x14ac:dyDescent="0.2">
      <c r="AD338" t="s">
        <v>877</v>
      </c>
      <c r="AI338" t="s">
        <v>877</v>
      </c>
      <c r="AJ338">
        <v>41</v>
      </c>
    </row>
    <row r="339" spans="30:36" x14ac:dyDescent="0.2">
      <c r="AD339" t="s">
        <v>949</v>
      </c>
      <c r="AI339" t="s">
        <v>949</v>
      </c>
      <c r="AJ339">
        <v>30</v>
      </c>
    </row>
    <row r="340" spans="30:36" x14ac:dyDescent="0.2">
      <c r="AD340" t="s">
        <v>904</v>
      </c>
      <c r="AI340" t="s">
        <v>904</v>
      </c>
      <c r="AJ340">
        <v>27</v>
      </c>
    </row>
    <row r="341" spans="30:36" x14ac:dyDescent="0.2">
      <c r="AD341" t="s">
        <v>991</v>
      </c>
      <c r="AI341" t="s">
        <v>991</v>
      </c>
      <c r="AJ341">
        <v>26</v>
      </c>
    </row>
    <row r="342" spans="30:36" x14ac:dyDescent="0.2">
      <c r="AD342" t="s">
        <v>709</v>
      </c>
      <c r="AI342" t="s">
        <v>709</v>
      </c>
      <c r="AJ342">
        <v>24</v>
      </c>
    </row>
    <row r="343" spans="30:36" x14ac:dyDescent="0.2">
      <c r="AD343" t="s">
        <v>876</v>
      </c>
      <c r="AI343" t="s">
        <v>876</v>
      </c>
      <c r="AJ343">
        <v>24</v>
      </c>
    </row>
    <row r="344" spans="30:36" x14ac:dyDescent="0.2">
      <c r="AD344" t="s">
        <v>983</v>
      </c>
      <c r="AI344" t="s">
        <v>983</v>
      </c>
      <c r="AJ344">
        <v>24</v>
      </c>
    </row>
    <row r="345" spans="30:36" x14ac:dyDescent="0.2">
      <c r="AD345" t="s">
        <v>958</v>
      </c>
      <c r="AI345" t="s">
        <v>958</v>
      </c>
      <c r="AJ345">
        <v>23</v>
      </c>
    </row>
    <row r="346" spans="30:36" x14ac:dyDescent="0.2">
      <c r="AD346" t="s">
        <v>890</v>
      </c>
      <c r="AI346" t="s">
        <v>890</v>
      </c>
      <c r="AJ346">
        <v>22</v>
      </c>
    </row>
    <row r="347" spans="30:36" x14ac:dyDescent="0.2">
      <c r="AD347" t="s">
        <v>956</v>
      </c>
      <c r="AI347" t="s">
        <v>956</v>
      </c>
      <c r="AJ347">
        <v>20</v>
      </c>
    </row>
    <row r="348" spans="30:36" x14ac:dyDescent="0.2">
      <c r="AD348" t="s">
        <v>884</v>
      </c>
      <c r="AI348" t="s">
        <v>884</v>
      </c>
      <c r="AJ348">
        <v>16</v>
      </c>
    </row>
    <row r="349" spans="30:36" x14ac:dyDescent="0.2">
      <c r="AD349" t="s">
        <v>1005</v>
      </c>
      <c r="AI349" t="s">
        <v>1005</v>
      </c>
      <c r="AJ349">
        <v>15</v>
      </c>
    </row>
    <row r="350" spans="30:36" x14ac:dyDescent="0.2">
      <c r="AD350" t="s">
        <v>885</v>
      </c>
      <c r="AI350" t="s">
        <v>885</v>
      </c>
      <c r="AJ350">
        <v>14</v>
      </c>
    </row>
    <row r="351" spans="30:36" x14ac:dyDescent="0.2">
      <c r="AD351" t="s">
        <v>875</v>
      </c>
      <c r="AI351" t="s">
        <v>875</v>
      </c>
      <c r="AJ351">
        <v>14</v>
      </c>
    </row>
    <row r="352" spans="30:36" x14ac:dyDescent="0.2">
      <c r="AD352" t="s">
        <v>952</v>
      </c>
      <c r="AI352" t="s">
        <v>952</v>
      </c>
      <c r="AJ352">
        <v>14</v>
      </c>
    </row>
    <row r="353" spans="30:36" x14ac:dyDescent="0.2">
      <c r="AD353" t="s">
        <v>878</v>
      </c>
      <c r="AI353" t="s">
        <v>878</v>
      </c>
      <c r="AJ353">
        <v>13</v>
      </c>
    </row>
    <row r="354" spans="30:36" x14ac:dyDescent="0.2">
      <c r="AD354" t="s">
        <v>883</v>
      </c>
      <c r="AI354" t="s">
        <v>883</v>
      </c>
      <c r="AJ354">
        <v>12</v>
      </c>
    </row>
    <row r="355" spans="30:36" x14ac:dyDescent="0.2">
      <c r="AD355" t="s">
        <v>1142</v>
      </c>
      <c r="AI355" t="s">
        <v>1142</v>
      </c>
      <c r="AJ355">
        <v>12</v>
      </c>
    </row>
    <row r="356" spans="30:36" x14ac:dyDescent="0.2">
      <c r="AD356" t="s">
        <v>959</v>
      </c>
      <c r="AI356" t="s">
        <v>959</v>
      </c>
      <c r="AJ356">
        <v>11</v>
      </c>
    </row>
    <row r="357" spans="30:36" x14ac:dyDescent="0.2">
      <c r="AD357" t="s">
        <v>879</v>
      </c>
      <c r="AI357" t="s">
        <v>879</v>
      </c>
      <c r="AJ357">
        <v>24</v>
      </c>
    </row>
    <row r="358" spans="30:36" x14ac:dyDescent="0.2">
      <c r="AD358" t="s">
        <v>948</v>
      </c>
      <c r="AI358" t="s">
        <v>948</v>
      </c>
      <c r="AJ358">
        <v>24</v>
      </c>
    </row>
    <row r="359" spans="30:36" x14ac:dyDescent="0.2">
      <c r="AD359" t="s">
        <v>942</v>
      </c>
      <c r="AI359" t="s">
        <v>942</v>
      </c>
      <c r="AJ359">
        <v>22</v>
      </c>
    </row>
    <row r="360" spans="30:36" x14ac:dyDescent="0.2">
      <c r="AD360" t="s">
        <v>983</v>
      </c>
      <c r="AI360" t="s">
        <v>983</v>
      </c>
      <c r="AJ360">
        <v>21</v>
      </c>
    </row>
    <row r="361" spans="30:36" x14ac:dyDescent="0.2">
      <c r="AD361" t="s">
        <v>1005</v>
      </c>
      <c r="AI361" t="s">
        <v>1005</v>
      </c>
      <c r="AJ361">
        <v>20</v>
      </c>
    </row>
    <row r="362" spans="30:36" x14ac:dyDescent="0.2">
      <c r="AD362" t="s">
        <v>1011</v>
      </c>
      <c r="AI362" t="s">
        <v>1011</v>
      </c>
      <c r="AJ362">
        <v>19</v>
      </c>
    </row>
    <row r="363" spans="30:36" x14ac:dyDescent="0.2">
      <c r="AD363" t="s">
        <v>877</v>
      </c>
      <c r="AI363" t="s">
        <v>877</v>
      </c>
      <c r="AJ363">
        <v>19</v>
      </c>
    </row>
    <row r="364" spans="30:36" x14ac:dyDescent="0.2">
      <c r="AD364" t="s">
        <v>904</v>
      </c>
      <c r="AI364" t="s">
        <v>904</v>
      </c>
      <c r="AJ364">
        <v>18</v>
      </c>
    </row>
    <row r="365" spans="30:36" x14ac:dyDescent="0.2">
      <c r="AD365" t="s">
        <v>969</v>
      </c>
      <c r="AI365" t="s">
        <v>969</v>
      </c>
      <c r="AJ365">
        <v>17</v>
      </c>
    </row>
    <row r="366" spans="30:36" x14ac:dyDescent="0.2">
      <c r="AD366" t="s">
        <v>958</v>
      </c>
      <c r="AI366" t="s">
        <v>958</v>
      </c>
      <c r="AJ366">
        <v>17</v>
      </c>
    </row>
    <row r="367" spans="30:36" x14ac:dyDescent="0.2">
      <c r="AD367" t="s">
        <v>885</v>
      </c>
      <c r="AI367" t="s">
        <v>885</v>
      </c>
      <c r="AJ367">
        <v>16</v>
      </c>
    </row>
    <row r="368" spans="30:36" x14ac:dyDescent="0.2">
      <c r="AD368" t="s">
        <v>876</v>
      </c>
      <c r="AI368" t="s">
        <v>876</v>
      </c>
      <c r="AJ368">
        <v>16</v>
      </c>
    </row>
    <row r="369" spans="30:36" x14ac:dyDescent="0.2">
      <c r="AD369" t="s">
        <v>709</v>
      </c>
      <c r="AI369" t="s">
        <v>709</v>
      </c>
      <c r="AJ369">
        <v>15</v>
      </c>
    </row>
    <row r="370" spans="30:36" x14ac:dyDescent="0.2">
      <c r="AD370" t="s">
        <v>991</v>
      </c>
      <c r="AI370" t="s">
        <v>991</v>
      </c>
      <c r="AJ370">
        <v>14</v>
      </c>
    </row>
    <row r="371" spans="30:36" x14ac:dyDescent="0.2">
      <c r="AD371" t="s">
        <v>956</v>
      </c>
      <c r="AI371" t="s">
        <v>956</v>
      </c>
      <c r="AJ371">
        <v>14</v>
      </c>
    </row>
    <row r="372" spans="30:36" x14ac:dyDescent="0.2">
      <c r="AD372" t="s">
        <v>949</v>
      </c>
      <c r="AI372" t="s">
        <v>949</v>
      </c>
      <c r="AJ372">
        <v>14</v>
      </c>
    </row>
    <row r="373" spans="30:36" x14ac:dyDescent="0.2">
      <c r="AD373" t="s">
        <v>875</v>
      </c>
      <c r="AI373" t="s">
        <v>875</v>
      </c>
      <c r="AJ373">
        <v>13</v>
      </c>
    </row>
    <row r="374" spans="30:36" x14ac:dyDescent="0.2">
      <c r="AD374" t="s">
        <v>959</v>
      </c>
      <c r="AI374" t="s">
        <v>959</v>
      </c>
      <c r="AJ374">
        <v>13</v>
      </c>
    </row>
    <row r="375" spans="30:36" x14ac:dyDescent="0.2">
      <c r="AD375" t="s">
        <v>884</v>
      </c>
      <c r="AI375" t="s">
        <v>884</v>
      </c>
      <c r="AJ375">
        <v>13</v>
      </c>
    </row>
    <row r="376" spans="30:36" x14ac:dyDescent="0.2">
      <c r="AD376" t="s">
        <v>955</v>
      </c>
      <c r="AI376" t="s">
        <v>955</v>
      </c>
      <c r="AJ376">
        <v>13</v>
      </c>
    </row>
    <row r="377" spans="30:36" x14ac:dyDescent="0.2">
      <c r="AD377" t="s">
        <v>996</v>
      </c>
      <c r="AI377" t="s">
        <v>996</v>
      </c>
      <c r="AJ377">
        <v>23</v>
      </c>
    </row>
    <row r="378" spans="30:36" x14ac:dyDescent="0.2">
      <c r="AD378" t="s">
        <v>876</v>
      </c>
      <c r="AI378" t="s">
        <v>876</v>
      </c>
      <c r="AJ378">
        <v>21</v>
      </c>
    </row>
    <row r="379" spans="30:36" x14ac:dyDescent="0.2">
      <c r="AD379" t="s">
        <v>948</v>
      </c>
      <c r="AI379" t="s">
        <v>948</v>
      </c>
      <c r="AJ379">
        <v>21</v>
      </c>
    </row>
    <row r="380" spans="30:36" x14ac:dyDescent="0.2">
      <c r="AD380" t="s">
        <v>877</v>
      </c>
      <c r="AI380" t="s">
        <v>877</v>
      </c>
      <c r="AJ380">
        <v>17</v>
      </c>
    </row>
    <row r="381" spans="30:36" x14ac:dyDescent="0.2">
      <c r="AD381" t="s">
        <v>983</v>
      </c>
      <c r="AI381" t="s">
        <v>983</v>
      </c>
      <c r="AJ381">
        <v>15</v>
      </c>
    </row>
    <row r="382" spans="30:36" x14ac:dyDescent="0.2">
      <c r="AD382" t="s">
        <v>1142</v>
      </c>
      <c r="AI382" t="s">
        <v>1142</v>
      </c>
      <c r="AJ382">
        <v>13</v>
      </c>
    </row>
    <row r="383" spans="30:36" x14ac:dyDescent="0.2">
      <c r="AD383" t="s">
        <v>952</v>
      </c>
      <c r="AI383" t="s">
        <v>952</v>
      </c>
      <c r="AJ383">
        <v>13</v>
      </c>
    </row>
    <row r="384" spans="30:36" x14ac:dyDescent="0.2">
      <c r="AD384" t="s">
        <v>928</v>
      </c>
      <c r="AI384" t="s">
        <v>928</v>
      </c>
      <c r="AJ384">
        <v>13</v>
      </c>
    </row>
    <row r="385" spans="30:36" x14ac:dyDescent="0.2">
      <c r="AD385" t="s">
        <v>709</v>
      </c>
      <c r="AI385" t="s">
        <v>709</v>
      </c>
      <c r="AJ385">
        <v>13</v>
      </c>
    </row>
    <row r="386" spans="30:36" x14ac:dyDescent="0.2">
      <c r="AD386" t="s">
        <v>884</v>
      </c>
      <c r="AI386" t="s">
        <v>884</v>
      </c>
      <c r="AJ386">
        <v>12</v>
      </c>
    </row>
    <row r="387" spans="30:36" x14ac:dyDescent="0.2">
      <c r="AD387" t="s">
        <v>878</v>
      </c>
      <c r="AI387" t="s">
        <v>878</v>
      </c>
      <c r="AJ387">
        <v>11</v>
      </c>
    </row>
    <row r="388" spans="30:36" x14ac:dyDescent="0.2">
      <c r="AD388" t="s">
        <v>883</v>
      </c>
      <c r="AI388" t="s">
        <v>883</v>
      </c>
      <c r="AJ388">
        <v>11</v>
      </c>
    </row>
    <row r="389" spans="30:36" x14ac:dyDescent="0.2">
      <c r="AD389" t="s">
        <v>949</v>
      </c>
      <c r="AI389" t="s">
        <v>949</v>
      </c>
      <c r="AJ389">
        <v>11</v>
      </c>
    </row>
    <row r="390" spans="30:36" x14ac:dyDescent="0.2">
      <c r="AD390" t="s">
        <v>959</v>
      </c>
      <c r="AI390" t="s">
        <v>959</v>
      </c>
      <c r="AJ390">
        <v>10</v>
      </c>
    </row>
    <row r="391" spans="30:36" x14ac:dyDescent="0.2">
      <c r="AD391" t="s">
        <v>875</v>
      </c>
      <c r="AI391" t="s">
        <v>875</v>
      </c>
      <c r="AJ391">
        <v>8</v>
      </c>
    </row>
    <row r="392" spans="30:36" x14ac:dyDescent="0.2">
      <c r="AD392" t="s">
        <v>936</v>
      </c>
      <c r="AI392" t="s">
        <v>936</v>
      </c>
      <c r="AJ392">
        <v>8</v>
      </c>
    </row>
    <row r="393" spans="30:36" x14ac:dyDescent="0.2">
      <c r="AD393" t="s">
        <v>997</v>
      </c>
      <c r="AI393" t="s">
        <v>997</v>
      </c>
      <c r="AJ393">
        <v>8</v>
      </c>
    </row>
    <row r="394" spans="30:36" x14ac:dyDescent="0.2">
      <c r="AD394" t="s">
        <v>991</v>
      </c>
      <c r="AI394" t="s">
        <v>991</v>
      </c>
      <c r="AJ394">
        <v>8</v>
      </c>
    </row>
    <row r="395" spans="30:36" x14ac:dyDescent="0.2">
      <c r="AD395" t="s">
        <v>942</v>
      </c>
      <c r="AI395" t="s">
        <v>942</v>
      </c>
      <c r="AJ395">
        <v>7</v>
      </c>
    </row>
    <row r="396" spans="30:36" x14ac:dyDescent="0.2">
      <c r="AD396" t="s">
        <v>904</v>
      </c>
      <c r="AI396" t="s">
        <v>904</v>
      </c>
      <c r="AJ396">
        <v>7</v>
      </c>
    </row>
    <row r="397" spans="30:36" x14ac:dyDescent="0.2">
      <c r="AD397" t="s">
        <v>949</v>
      </c>
      <c r="AI397" t="s">
        <v>949</v>
      </c>
      <c r="AJ397">
        <v>26</v>
      </c>
    </row>
    <row r="398" spans="30:36" x14ac:dyDescent="0.2">
      <c r="AD398" t="s">
        <v>876</v>
      </c>
      <c r="AI398" t="s">
        <v>876</v>
      </c>
      <c r="AJ398">
        <v>20</v>
      </c>
    </row>
    <row r="399" spans="30:36" x14ac:dyDescent="0.2">
      <c r="AD399" t="s">
        <v>1142</v>
      </c>
      <c r="AI399" t="s">
        <v>1142</v>
      </c>
      <c r="AJ399">
        <v>19</v>
      </c>
    </row>
    <row r="400" spans="30:36" x14ac:dyDescent="0.2">
      <c r="AD400" t="s">
        <v>948</v>
      </c>
      <c r="AI400" t="s">
        <v>948</v>
      </c>
      <c r="AJ400">
        <v>12</v>
      </c>
    </row>
    <row r="401" spans="30:36" x14ac:dyDescent="0.2">
      <c r="AD401" t="s">
        <v>888</v>
      </c>
      <c r="AI401" t="s">
        <v>888</v>
      </c>
      <c r="AJ401">
        <v>11</v>
      </c>
    </row>
    <row r="402" spans="30:36" x14ac:dyDescent="0.2">
      <c r="AD402" t="s">
        <v>983</v>
      </c>
      <c r="AI402" t="s">
        <v>983</v>
      </c>
      <c r="AJ402">
        <v>11</v>
      </c>
    </row>
    <row r="403" spans="30:36" x14ac:dyDescent="0.2">
      <c r="AD403" t="s">
        <v>890</v>
      </c>
      <c r="AI403" t="s">
        <v>890</v>
      </c>
      <c r="AJ403">
        <v>10</v>
      </c>
    </row>
    <row r="404" spans="30:36" x14ac:dyDescent="0.2">
      <c r="AD404" t="s">
        <v>991</v>
      </c>
      <c r="AI404" t="s">
        <v>991</v>
      </c>
      <c r="AJ404">
        <v>10</v>
      </c>
    </row>
    <row r="405" spans="30:36" x14ac:dyDescent="0.2">
      <c r="AD405" t="s">
        <v>877</v>
      </c>
      <c r="AI405" t="s">
        <v>877</v>
      </c>
      <c r="AJ405">
        <v>10</v>
      </c>
    </row>
    <row r="406" spans="30:36" x14ac:dyDescent="0.2">
      <c r="AD406" t="s">
        <v>904</v>
      </c>
      <c r="AI406" t="s">
        <v>904</v>
      </c>
      <c r="AJ406">
        <v>10</v>
      </c>
    </row>
    <row r="407" spans="30:36" x14ac:dyDescent="0.2">
      <c r="AD407" t="s">
        <v>955</v>
      </c>
      <c r="AI407" t="s">
        <v>955</v>
      </c>
      <c r="AJ407">
        <v>10</v>
      </c>
    </row>
    <row r="408" spans="30:36" x14ac:dyDescent="0.2">
      <c r="AD408" t="s">
        <v>1011</v>
      </c>
      <c r="AI408" t="s">
        <v>1011</v>
      </c>
      <c r="AJ408">
        <v>9</v>
      </c>
    </row>
    <row r="409" spans="30:36" x14ac:dyDescent="0.2">
      <c r="AD409" t="s">
        <v>1005</v>
      </c>
      <c r="AI409" t="s">
        <v>1005</v>
      </c>
      <c r="AJ409">
        <v>9</v>
      </c>
    </row>
    <row r="410" spans="30:36" x14ac:dyDescent="0.2">
      <c r="AD410" t="s">
        <v>887</v>
      </c>
      <c r="AI410" t="s">
        <v>887</v>
      </c>
      <c r="AJ410">
        <v>9</v>
      </c>
    </row>
    <row r="411" spans="30:36" x14ac:dyDescent="0.2">
      <c r="AD411" t="s">
        <v>973</v>
      </c>
      <c r="AI411" t="s">
        <v>973</v>
      </c>
      <c r="AJ411">
        <v>9</v>
      </c>
    </row>
    <row r="412" spans="30:36" x14ac:dyDescent="0.2">
      <c r="AD412" t="s">
        <v>874</v>
      </c>
      <c r="AI412" t="s">
        <v>874</v>
      </c>
      <c r="AJ412">
        <v>9</v>
      </c>
    </row>
    <row r="413" spans="30:36" x14ac:dyDescent="0.2">
      <c r="AD413" t="s">
        <v>883</v>
      </c>
      <c r="AI413" t="s">
        <v>883</v>
      </c>
      <c r="AJ413">
        <v>8</v>
      </c>
    </row>
    <row r="414" spans="30:36" x14ac:dyDescent="0.2">
      <c r="AD414" t="s">
        <v>959</v>
      </c>
      <c r="AI414" t="s">
        <v>959</v>
      </c>
      <c r="AJ414">
        <v>8</v>
      </c>
    </row>
    <row r="415" spans="30:36" x14ac:dyDescent="0.2">
      <c r="AD415" t="s">
        <v>975</v>
      </c>
      <c r="AI415" t="s">
        <v>975</v>
      </c>
      <c r="AJ415">
        <v>8</v>
      </c>
    </row>
    <row r="416" spans="30:36" x14ac:dyDescent="0.2">
      <c r="AD416" t="s">
        <v>884</v>
      </c>
      <c r="AI416" t="s">
        <v>884</v>
      </c>
      <c r="AJ416">
        <v>7</v>
      </c>
    </row>
    <row r="417" spans="30:36" x14ac:dyDescent="0.2">
      <c r="AD417" t="s">
        <v>948</v>
      </c>
      <c r="AI417" t="s">
        <v>948</v>
      </c>
      <c r="AJ417">
        <v>43</v>
      </c>
    </row>
    <row r="418" spans="30:36" x14ac:dyDescent="0.2">
      <c r="AD418" t="s">
        <v>983</v>
      </c>
      <c r="AI418" t="s">
        <v>983</v>
      </c>
      <c r="AJ418">
        <v>37</v>
      </c>
    </row>
    <row r="419" spans="30:36" x14ac:dyDescent="0.2">
      <c r="AD419" t="s">
        <v>876</v>
      </c>
      <c r="AI419" t="s">
        <v>876</v>
      </c>
      <c r="AJ419">
        <v>36</v>
      </c>
    </row>
    <row r="420" spans="30:36" x14ac:dyDescent="0.2">
      <c r="AD420" t="s">
        <v>884</v>
      </c>
      <c r="AI420" t="s">
        <v>884</v>
      </c>
      <c r="AJ420">
        <v>30</v>
      </c>
    </row>
    <row r="421" spans="30:36" x14ac:dyDescent="0.2">
      <c r="AD421" t="s">
        <v>949</v>
      </c>
      <c r="AI421" t="s">
        <v>949</v>
      </c>
      <c r="AJ421">
        <v>28</v>
      </c>
    </row>
    <row r="422" spans="30:36" x14ac:dyDescent="0.2">
      <c r="AD422" t="s">
        <v>942</v>
      </c>
      <c r="AI422" t="s">
        <v>942</v>
      </c>
      <c r="AJ422">
        <v>28</v>
      </c>
    </row>
    <row r="423" spans="30:36" x14ac:dyDescent="0.2">
      <c r="AD423" t="s">
        <v>1259</v>
      </c>
      <c r="AI423" t="s">
        <v>1259</v>
      </c>
      <c r="AJ423">
        <v>27</v>
      </c>
    </row>
    <row r="424" spans="30:36" x14ac:dyDescent="0.2">
      <c r="AD424" t="s">
        <v>1260</v>
      </c>
      <c r="AI424" t="s">
        <v>1260</v>
      </c>
      <c r="AJ424">
        <v>26</v>
      </c>
    </row>
    <row r="425" spans="30:36" x14ac:dyDescent="0.2">
      <c r="AD425" t="s">
        <v>904</v>
      </c>
      <c r="AI425" t="s">
        <v>904</v>
      </c>
      <c r="AJ425">
        <v>25</v>
      </c>
    </row>
    <row r="426" spans="30:36" x14ac:dyDescent="0.2">
      <c r="AD426" t="s">
        <v>709</v>
      </c>
      <c r="AI426" t="s">
        <v>709</v>
      </c>
      <c r="AJ426">
        <v>24</v>
      </c>
    </row>
    <row r="427" spans="30:36" x14ac:dyDescent="0.2">
      <c r="AD427" t="s">
        <v>877</v>
      </c>
      <c r="AI427" t="s">
        <v>877</v>
      </c>
      <c r="AJ427">
        <v>22</v>
      </c>
    </row>
    <row r="428" spans="30:36" x14ac:dyDescent="0.2">
      <c r="AD428" t="s">
        <v>885</v>
      </c>
      <c r="AI428" t="s">
        <v>885</v>
      </c>
      <c r="AJ428">
        <v>18</v>
      </c>
    </row>
    <row r="429" spans="30:36" x14ac:dyDescent="0.2">
      <c r="AD429" t="s">
        <v>956</v>
      </c>
      <c r="AI429" t="s">
        <v>956</v>
      </c>
      <c r="AJ429">
        <v>18</v>
      </c>
    </row>
    <row r="430" spans="30:36" x14ac:dyDescent="0.2">
      <c r="AD430" t="s">
        <v>875</v>
      </c>
      <c r="AI430" t="s">
        <v>875</v>
      </c>
      <c r="AJ430">
        <v>17</v>
      </c>
    </row>
    <row r="431" spans="30:36" x14ac:dyDescent="0.2">
      <c r="AD431" t="s">
        <v>874</v>
      </c>
      <c r="AI431" t="s">
        <v>874</v>
      </c>
      <c r="AJ431">
        <v>17</v>
      </c>
    </row>
    <row r="432" spans="30:36" x14ac:dyDescent="0.2">
      <c r="AD432" t="s">
        <v>959</v>
      </c>
      <c r="AI432" t="s">
        <v>959</v>
      </c>
      <c r="AJ432">
        <v>17</v>
      </c>
    </row>
    <row r="433" spans="30:36" x14ac:dyDescent="0.2">
      <c r="AD433" t="s">
        <v>883</v>
      </c>
      <c r="AI433" t="s">
        <v>883</v>
      </c>
      <c r="AJ433">
        <v>17</v>
      </c>
    </row>
    <row r="434" spans="30:36" x14ac:dyDescent="0.2">
      <c r="AD434" t="s">
        <v>879</v>
      </c>
      <c r="AI434" t="s">
        <v>879</v>
      </c>
      <c r="AJ434">
        <v>16</v>
      </c>
    </row>
    <row r="435" spans="30:36" x14ac:dyDescent="0.2">
      <c r="AD435" t="s">
        <v>894</v>
      </c>
      <c r="AI435" t="s">
        <v>894</v>
      </c>
      <c r="AJ435">
        <v>15</v>
      </c>
    </row>
    <row r="436" spans="30:36" x14ac:dyDescent="0.2">
      <c r="AD436" t="s">
        <v>1005</v>
      </c>
      <c r="AI436" t="s">
        <v>1005</v>
      </c>
      <c r="AJ436">
        <v>15</v>
      </c>
    </row>
    <row r="437" spans="30:36" x14ac:dyDescent="0.2">
      <c r="AD437" t="s">
        <v>876</v>
      </c>
      <c r="AI437" t="s">
        <v>876</v>
      </c>
      <c r="AJ437">
        <v>48</v>
      </c>
    </row>
    <row r="438" spans="30:36" x14ac:dyDescent="0.2">
      <c r="AD438" t="s">
        <v>983</v>
      </c>
      <c r="AI438" t="s">
        <v>983</v>
      </c>
      <c r="AJ438">
        <v>35</v>
      </c>
    </row>
    <row r="439" spans="30:36" x14ac:dyDescent="0.2">
      <c r="AD439" t="s">
        <v>952</v>
      </c>
      <c r="AI439" t="s">
        <v>952</v>
      </c>
      <c r="AJ439">
        <v>30</v>
      </c>
    </row>
    <row r="440" spans="30:36" x14ac:dyDescent="0.2">
      <c r="AD440" t="s">
        <v>877</v>
      </c>
      <c r="AI440" t="s">
        <v>877</v>
      </c>
      <c r="AJ440">
        <v>29</v>
      </c>
    </row>
    <row r="441" spans="30:36" x14ac:dyDescent="0.2">
      <c r="AD441" t="s">
        <v>879</v>
      </c>
      <c r="AI441" t="s">
        <v>879</v>
      </c>
      <c r="AJ441">
        <v>27</v>
      </c>
    </row>
    <row r="442" spans="30:36" x14ac:dyDescent="0.2">
      <c r="AD442" t="s">
        <v>948</v>
      </c>
      <c r="AI442" t="s">
        <v>948</v>
      </c>
      <c r="AJ442">
        <v>26</v>
      </c>
    </row>
    <row r="443" spans="30:36" x14ac:dyDescent="0.2">
      <c r="AD443" t="s">
        <v>959</v>
      </c>
      <c r="AI443" t="s">
        <v>959</v>
      </c>
      <c r="AJ443">
        <v>25</v>
      </c>
    </row>
    <row r="444" spans="30:36" x14ac:dyDescent="0.2">
      <c r="AD444" t="s">
        <v>875</v>
      </c>
      <c r="AI444" t="s">
        <v>875</v>
      </c>
      <c r="AJ444">
        <v>23</v>
      </c>
    </row>
    <row r="445" spans="30:36" x14ac:dyDescent="0.2">
      <c r="AD445" t="s">
        <v>973</v>
      </c>
      <c r="AI445" t="s">
        <v>973</v>
      </c>
      <c r="AJ445">
        <v>22</v>
      </c>
    </row>
    <row r="446" spans="30:36" x14ac:dyDescent="0.2">
      <c r="AD446" t="s">
        <v>1142</v>
      </c>
      <c r="AI446" t="s">
        <v>1142</v>
      </c>
      <c r="AJ446">
        <v>22</v>
      </c>
    </row>
    <row r="447" spans="30:36" x14ac:dyDescent="0.2">
      <c r="AD447" t="s">
        <v>884</v>
      </c>
      <c r="AI447" t="s">
        <v>884</v>
      </c>
      <c r="AJ447">
        <v>22</v>
      </c>
    </row>
    <row r="448" spans="30:36" x14ac:dyDescent="0.2">
      <c r="AD448" t="s">
        <v>997</v>
      </c>
      <c r="AI448" t="s">
        <v>997</v>
      </c>
      <c r="AJ448">
        <v>20</v>
      </c>
    </row>
    <row r="449" spans="30:36" x14ac:dyDescent="0.2">
      <c r="AD449" t="s">
        <v>878</v>
      </c>
      <c r="AI449" t="s">
        <v>878</v>
      </c>
      <c r="AJ449">
        <v>20</v>
      </c>
    </row>
    <row r="450" spans="30:36" x14ac:dyDescent="0.2">
      <c r="AD450" t="s">
        <v>885</v>
      </c>
      <c r="AI450" t="s">
        <v>885</v>
      </c>
      <c r="AJ450">
        <v>18</v>
      </c>
    </row>
    <row r="451" spans="30:36" x14ac:dyDescent="0.2">
      <c r="AD451" t="s">
        <v>883</v>
      </c>
      <c r="AI451" t="s">
        <v>883</v>
      </c>
      <c r="AJ451">
        <v>16</v>
      </c>
    </row>
    <row r="452" spans="30:36" x14ac:dyDescent="0.2">
      <c r="AD452" t="s">
        <v>709</v>
      </c>
      <c r="AI452" t="s">
        <v>709</v>
      </c>
      <c r="AJ452">
        <v>16</v>
      </c>
    </row>
    <row r="453" spans="30:36" x14ac:dyDescent="0.2">
      <c r="AD453" t="s">
        <v>890</v>
      </c>
      <c r="AI453" t="s">
        <v>890</v>
      </c>
      <c r="AJ453">
        <v>15</v>
      </c>
    </row>
    <row r="454" spans="30:36" x14ac:dyDescent="0.2">
      <c r="AD454" t="s">
        <v>896</v>
      </c>
      <c r="AI454" t="s">
        <v>896</v>
      </c>
      <c r="AJ454">
        <v>15</v>
      </c>
    </row>
    <row r="455" spans="30:36" x14ac:dyDescent="0.2">
      <c r="AD455" t="s">
        <v>991</v>
      </c>
      <c r="AI455" t="s">
        <v>991</v>
      </c>
      <c r="AJ455">
        <v>15</v>
      </c>
    </row>
    <row r="456" spans="30:36" x14ac:dyDescent="0.2">
      <c r="AD456" t="s">
        <v>949</v>
      </c>
      <c r="AI456" t="s">
        <v>949</v>
      </c>
      <c r="AJ456">
        <v>15</v>
      </c>
    </row>
    <row r="457" spans="30:36" x14ac:dyDescent="0.2">
      <c r="AD457" t="s">
        <v>949</v>
      </c>
      <c r="AI457" t="s">
        <v>949</v>
      </c>
      <c r="AJ457">
        <v>43</v>
      </c>
    </row>
    <row r="458" spans="30:36" x14ac:dyDescent="0.2">
      <c r="AD458" t="s">
        <v>948</v>
      </c>
      <c r="AI458" t="s">
        <v>948</v>
      </c>
      <c r="AJ458">
        <v>37</v>
      </c>
    </row>
    <row r="459" spans="30:36" x14ac:dyDescent="0.2">
      <c r="AD459" t="s">
        <v>991</v>
      </c>
      <c r="AI459" t="s">
        <v>991</v>
      </c>
      <c r="AJ459">
        <v>34</v>
      </c>
    </row>
    <row r="460" spans="30:36" x14ac:dyDescent="0.2">
      <c r="AD460" t="s">
        <v>877</v>
      </c>
      <c r="AI460" t="s">
        <v>877</v>
      </c>
      <c r="AJ460">
        <v>34</v>
      </c>
    </row>
    <row r="461" spans="30:36" x14ac:dyDescent="0.2">
      <c r="AD461" t="s">
        <v>876</v>
      </c>
      <c r="AI461" t="s">
        <v>876</v>
      </c>
      <c r="AJ461">
        <v>26</v>
      </c>
    </row>
    <row r="462" spans="30:36" x14ac:dyDescent="0.2">
      <c r="AD462" t="s">
        <v>879</v>
      </c>
      <c r="AI462" t="s">
        <v>879</v>
      </c>
      <c r="AJ462">
        <v>26</v>
      </c>
    </row>
    <row r="463" spans="30:36" x14ac:dyDescent="0.2">
      <c r="AD463" t="s">
        <v>983</v>
      </c>
      <c r="AI463" t="s">
        <v>983</v>
      </c>
      <c r="AJ463">
        <v>22</v>
      </c>
    </row>
    <row r="464" spans="30:36" x14ac:dyDescent="0.2">
      <c r="AD464" t="s">
        <v>1005</v>
      </c>
      <c r="AI464" t="s">
        <v>1005</v>
      </c>
      <c r="AJ464">
        <v>22</v>
      </c>
    </row>
    <row r="465" spans="30:36" x14ac:dyDescent="0.2">
      <c r="AD465" t="s">
        <v>973</v>
      </c>
      <c r="AI465" t="s">
        <v>973</v>
      </c>
      <c r="AJ465">
        <v>21</v>
      </c>
    </row>
    <row r="466" spans="30:36" x14ac:dyDescent="0.2">
      <c r="AD466" t="s">
        <v>929</v>
      </c>
      <c r="AI466" t="s">
        <v>929</v>
      </c>
      <c r="AJ466">
        <v>20</v>
      </c>
    </row>
    <row r="467" spans="30:36" x14ac:dyDescent="0.2">
      <c r="AD467" t="s">
        <v>1260</v>
      </c>
      <c r="AI467" t="s">
        <v>1260</v>
      </c>
      <c r="AJ467">
        <v>20</v>
      </c>
    </row>
    <row r="468" spans="30:36" x14ac:dyDescent="0.2">
      <c r="AD468" t="s">
        <v>884</v>
      </c>
      <c r="AI468" t="s">
        <v>884</v>
      </c>
      <c r="AJ468">
        <v>19</v>
      </c>
    </row>
    <row r="469" spans="30:36" x14ac:dyDescent="0.2">
      <c r="AD469" t="s">
        <v>956</v>
      </c>
      <c r="AI469" t="s">
        <v>956</v>
      </c>
      <c r="AJ469">
        <v>18</v>
      </c>
    </row>
    <row r="470" spans="30:36" x14ac:dyDescent="0.2">
      <c r="AD470" t="s">
        <v>904</v>
      </c>
      <c r="AI470" t="s">
        <v>904</v>
      </c>
      <c r="AJ470">
        <v>18</v>
      </c>
    </row>
    <row r="471" spans="30:36" x14ac:dyDescent="0.2">
      <c r="AD471" t="s">
        <v>898</v>
      </c>
      <c r="AI471" t="s">
        <v>898</v>
      </c>
      <c r="AJ471">
        <v>18</v>
      </c>
    </row>
    <row r="472" spans="30:36" x14ac:dyDescent="0.2">
      <c r="AD472" t="s">
        <v>942</v>
      </c>
      <c r="AI472" t="s">
        <v>942</v>
      </c>
      <c r="AJ472">
        <v>18</v>
      </c>
    </row>
    <row r="473" spans="30:36" x14ac:dyDescent="0.2">
      <c r="AD473" t="s">
        <v>878</v>
      </c>
      <c r="AI473" t="s">
        <v>878</v>
      </c>
      <c r="AJ473">
        <v>18</v>
      </c>
    </row>
    <row r="474" spans="30:36" x14ac:dyDescent="0.2">
      <c r="AD474" t="s">
        <v>709</v>
      </c>
      <c r="AI474" t="s">
        <v>709</v>
      </c>
      <c r="AJ474">
        <v>16</v>
      </c>
    </row>
    <row r="475" spans="30:36" x14ac:dyDescent="0.2">
      <c r="AD475" t="s">
        <v>955</v>
      </c>
      <c r="AI475" t="s">
        <v>955</v>
      </c>
      <c r="AJ475">
        <v>15</v>
      </c>
    </row>
    <row r="476" spans="30:36" x14ac:dyDescent="0.2">
      <c r="AD476" t="s">
        <v>888</v>
      </c>
      <c r="AI476" t="s">
        <v>888</v>
      </c>
      <c r="AJ476">
        <v>14</v>
      </c>
    </row>
    <row r="477" spans="30:36" x14ac:dyDescent="0.2">
      <c r="AD477" t="s">
        <v>628</v>
      </c>
      <c r="AI477" t="s">
        <v>628</v>
      </c>
      <c r="AJ477">
        <v>32</v>
      </c>
    </row>
    <row r="478" spans="30:36" x14ac:dyDescent="0.2">
      <c r="AD478" t="s">
        <v>948</v>
      </c>
      <c r="AI478" t="s">
        <v>948</v>
      </c>
      <c r="AJ478">
        <v>32</v>
      </c>
    </row>
    <row r="479" spans="30:36" x14ac:dyDescent="0.2">
      <c r="AD479" t="s">
        <v>959</v>
      </c>
      <c r="AI479" t="s">
        <v>959</v>
      </c>
      <c r="AJ479">
        <v>27</v>
      </c>
    </row>
    <row r="480" spans="30:36" x14ac:dyDescent="0.2">
      <c r="AD480" t="s">
        <v>973</v>
      </c>
      <c r="AI480" t="s">
        <v>973</v>
      </c>
      <c r="AJ480">
        <v>26</v>
      </c>
    </row>
    <row r="481" spans="30:36" x14ac:dyDescent="0.2">
      <c r="AD481" t="s">
        <v>975</v>
      </c>
      <c r="AI481" t="s">
        <v>975</v>
      </c>
      <c r="AJ481">
        <v>26</v>
      </c>
    </row>
    <row r="482" spans="30:36" x14ac:dyDescent="0.2">
      <c r="AD482" t="s">
        <v>883</v>
      </c>
      <c r="AI482" t="s">
        <v>883</v>
      </c>
      <c r="AJ482">
        <v>23</v>
      </c>
    </row>
    <row r="483" spans="30:36" x14ac:dyDescent="0.2">
      <c r="AD483" t="s">
        <v>991</v>
      </c>
      <c r="AI483" t="s">
        <v>991</v>
      </c>
      <c r="AJ483">
        <v>23</v>
      </c>
    </row>
    <row r="484" spans="30:36" x14ac:dyDescent="0.2">
      <c r="AD484" t="s">
        <v>890</v>
      </c>
      <c r="AI484" t="s">
        <v>890</v>
      </c>
      <c r="AJ484">
        <v>22</v>
      </c>
    </row>
    <row r="485" spans="30:36" x14ac:dyDescent="0.2">
      <c r="AD485" t="s">
        <v>936</v>
      </c>
      <c r="AI485" t="s">
        <v>936</v>
      </c>
      <c r="AJ485">
        <v>22</v>
      </c>
    </row>
    <row r="486" spans="30:36" x14ac:dyDescent="0.2">
      <c r="AD486" t="s">
        <v>876</v>
      </c>
      <c r="AI486" t="s">
        <v>876</v>
      </c>
      <c r="AJ486">
        <v>20</v>
      </c>
    </row>
    <row r="487" spans="30:36" x14ac:dyDescent="0.2">
      <c r="AD487" t="s">
        <v>1005</v>
      </c>
      <c r="AI487" t="s">
        <v>1005</v>
      </c>
      <c r="AJ487">
        <v>19</v>
      </c>
    </row>
    <row r="488" spans="30:36" x14ac:dyDescent="0.2">
      <c r="AD488" t="s">
        <v>952</v>
      </c>
      <c r="AI488" t="s">
        <v>952</v>
      </c>
      <c r="AJ488">
        <v>19</v>
      </c>
    </row>
    <row r="489" spans="30:36" x14ac:dyDescent="0.2">
      <c r="AD489" t="s">
        <v>709</v>
      </c>
      <c r="AI489" t="s">
        <v>709</v>
      </c>
      <c r="AJ489">
        <v>17</v>
      </c>
    </row>
    <row r="490" spans="30:36" x14ac:dyDescent="0.2">
      <c r="AD490" t="s">
        <v>874</v>
      </c>
      <c r="AI490" t="s">
        <v>874</v>
      </c>
      <c r="AJ490">
        <v>17</v>
      </c>
    </row>
    <row r="491" spans="30:36" x14ac:dyDescent="0.2">
      <c r="AD491" t="s">
        <v>662</v>
      </c>
      <c r="AI491" t="s">
        <v>662</v>
      </c>
      <c r="AJ491">
        <v>17</v>
      </c>
    </row>
    <row r="492" spans="30:36" x14ac:dyDescent="0.2">
      <c r="AD492" t="s">
        <v>877</v>
      </c>
      <c r="AI492" t="s">
        <v>877</v>
      </c>
      <c r="AJ492">
        <v>17</v>
      </c>
    </row>
    <row r="493" spans="30:36" x14ac:dyDescent="0.2">
      <c r="AD493" t="s">
        <v>942</v>
      </c>
      <c r="AI493" t="s">
        <v>942</v>
      </c>
      <c r="AJ493">
        <v>17</v>
      </c>
    </row>
    <row r="494" spans="30:36" x14ac:dyDescent="0.2">
      <c r="AD494" t="s">
        <v>894</v>
      </c>
      <c r="AI494" t="s">
        <v>894</v>
      </c>
      <c r="AJ494">
        <v>16</v>
      </c>
    </row>
    <row r="495" spans="30:36" x14ac:dyDescent="0.2">
      <c r="AD495" t="s">
        <v>650</v>
      </c>
      <c r="AI495" t="s">
        <v>650</v>
      </c>
      <c r="AJ495">
        <v>16</v>
      </c>
    </row>
    <row r="496" spans="30:36" x14ac:dyDescent="0.2">
      <c r="AD496" t="s">
        <v>875</v>
      </c>
      <c r="AI496" t="s">
        <v>875</v>
      </c>
      <c r="AJ496">
        <v>15</v>
      </c>
    </row>
    <row r="497" spans="30:36" x14ac:dyDescent="0.2">
      <c r="AD497" t="s">
        <v>948</v>
      </c>
      <c r="AI497" t="s">
        <v>948</v>
      </c>
      <c r="AJ497">
        <v>32</v>
      </c>
    </row>
    <row r="498" spans="30:36" x14ac:dyDescent="0.2">
      <c r="AD498" t="s">
        <v>877</v>
      </c>
      <c r="AI498" t="s">
        <v>877</v>
      </c>
      <c r="AJ498">
        <v>27</v>
      </c>
    </row>
    <row r="499" spans="30:36" x14ac:dyDescent="0.2">
      <c r="AD499" t="s">
        <v>959</v>
      </c>
      <c r="AI499" t="s">
        <v>959</v>
      </c>
      <c r="AJ499">
        <v>26</v>
      </c>
    </row>
    <row r="500" spans="30:36" x14ac:dyDescent="0.2">
      <c r="AD500" t="s">
        <v>881</v>
      </c>
      <c r="AI500" t="s">
        <v>881</v>
      </c>
      <c r="AJ500">
        <v>24</v>
      </c>
    </row>
    <row r="501" spans="30:36" x14ac:dyDescent="0.2">
      <c r="AD501" t="s">
        <v>1005</v>
      </c>
      <c r="AI501" t="s">
        <v>1005</v>
      </c>
      <c r="AJ501">
        <v>21</v>
      </c>
    </row>
    <row r="502" spans="30:36" x14ac:dyDescent="0.2">
      <c r="AD502" t="s">
        <v>942</v>
      </c>
      <c r="AI502" t="s">
        <v>942</v>
      </c>
      <c r="AJ502">
        <v>20</v>
      </c>
    </row>
    <row r="503" spans="30:36" x14ac:dyDescent="0.2">
      <c r="AD503" t="s">
        <v>928</v>
      </c>
      <c r="AI503" t="s">
        <v>928</v>
      </c>
      <c r="AJ503">
        <v>18</v>
      </c>
    </row>
    <row r="504" spans="30:36" x14ac:dyDescent="0.2">
      <c r="AD504" t="s">
        <v>896</v>
      </c>
      <c r="AI504" t="s">
        <v>896</v>
      </c>
      <c r="AJ504">
        <v>17</v>
      </c>
    </row>
    <row r="505" spans="30:36" x14ac:dyDescent="0.2">
      <c r="AD505" t="s">
        <v>983</v>
      </c>
      <c r="AI505" t="s">
        <v>983</v>
      </c>
      <c r="AJ505">
        <v>17</v>
      </c>
    </row>
    <row r="506" spans="30:36" x14ac:dyDescent="0.2">
      <c r="AD506" t="s">
        <v>709</v>
      </c>
      <c r="AI506" t="s">
        <v>709</v>
      </c>
      <c r="AJ506">
        <v>16</v>
      </c>
    </row>
    <row r="507" spans="30:36" x14ac:dyDescent="0.2">
      <c r="AD507" t="s">
        <v>884</v>
      </c>
      <c r="AI507" t="s">
        <v>884</v>
      </c>
      <c r="AJ507">
        <v>16</v>
      </c>
    </row>
    <row r="508" spans="30:36" x14ac:dyDescent="0.2">
      <c r="AD508" t="s">
        <v>997</v>
      </c>
      <c r="AI508" t="s">
        <v>997</v>
      </c>
      <c r="AJ508">
        <v>16</v>
      </c>
    </row>
    <row r="509" spans="30:36" x14ac:dyDescent="0.2">
      <c r="AD509" t="s">
        <v>878</v>
      </c>
      <c r="AI509" t="s">
        <v>878</v>
      </c>
      <c r="AJ509">
        <v>16</v>
      </c>
    </row>
    <row r="510" spans="30:36" x14ac:dyDescent="0.2">
      <c r="AD510" t="s">
        <v>898</v>
      </c>
      <c r="AI510" t="s">
        <v>898</v>
      </c>
      <c r="AJ510">
        <v>14</v>
      </c>
    </row>
    <row r="511" spans="30:36" x14ac:dyDescent="0.2">
      <c r="AD511" t="s">
        <v>936</v>
      </c>
      <c r="AI511" t="s">
        <v>936</v>
      </c>
      <c r="AJ511">
        <v>14</v>
      </c>
    </row>
    <row r="512" spans="30:36" x14ac:dyDescent="0.2">
      <c r="AD512" t="s">
        <v>876</v>
      </c>
      <c r="AI512" t="s">
        <v>876</v>
      </c>
      <c r="AJ512">
        <v>14</v>
      </c>
    </row>
    <row r="513" spans="30:36" x14ac:dyDescent="0.2">
      <c r="AD513" t="s">
        <v>1039</v>
      </c>
      <c r="AI513" t="s">
        <v>1039</v>
      </c>
      <c r="AJ513">
        <v>14</v>
      </c>
    </row>
    <row r="514" spans="30:36" x14ac:dyDescent="0.2">
      <c r="AD514" t="s">
        <v>879</v>
      </c>
      <c r="AI514" t="s">
        <v>879</v>
      </c>
      <c r="AJ514">
        <v>14</v>
      </c>
    </row>
    <row r="515" spans="30:36" x14ac:dyDescent="0.2">
      <c r="AD515" t="s">
        <v>889</v>
      </c>
      <c r="AI515" t="s">
        <v>889</v>
      </c>
      <c r="AJ515">
        <v>14</v>
      </c>
    </row>
    <row r="516" spans="30:36" x14ac:dyDescent="0.2">
      <c r="AD516" t="s">
        <v>894</v>
      </c>
      <c r="AI516" t="s">
        <v>894</v>
      </c>
      <c r="AJ516">
        <v>13</v>
      </c>
    </row>
    <row r="517" spans="30:36" x14ac:dyDescent="0.2">
      <c r="AD517" t="s">
        <v>876</v>
      </c>
      <c r="AI517" t="s">
        <v>876</v>
      </c>
      <c r="AJ517">
        <v>25</v>
      </c>
    </row>
    <row r="518" spans="30:36" x14ac:dyDescent="0.2">
      <c r="AD518" t="s">
        <v>882</v>
      </c>
      <c r="AI518" t="s">
        <v>882</v>
      </c>
      <c r="AJ518">
        <v>23</v>
      </c>
    </row>
    <row r="519" spans="30:36" x14ac:dyDescent="0.2">
      <c r="AD519" t="s">
        <v>991</v>
      </c>
      <c r="AI519" t="s">
        <v>991</v>
      </c>
      <c r="AJ519">
        <v>20</v>
      </c>
    </row>
    <row r="520" spans="30:36" x14ac:dyDescent="0.2">
      <c r="AD520" t="s">
        <v>874</v>
      </c>
      <c r="AI520" t="s">
        <v>874</v>
      </c>
      <c r="AJ520">
        <v>19</v>
      </c>
    </row>
    <row r="521" spans="30:36" x14ac:dyDescent="0.2">
      <c r="AD521" t="s">
        <v>948</v>
      </c>
      <c r="AI521" t="s">
        <v>948</v>
      </c>
      <c r="AJ521">
        <v>19</v>
      </c>
    </row>
    <row r="522" spans="30:36" x14ac:dyDescent="0.2">
      <c r="AD522" t="s">
        <v>997</v>
      </c>
      <c r="AI522" t="s">
        <v>997</v>
      </c>
      <c r="AJ522">
        <v>18</v>
      </c>
    </row>
    <row r="523" spans="30:36" x14ac:dyDescent="0.2">
      <c r="AD523" t="s">
        <v>877</v>
      </c>
      <c r="AI523" t="s">
        <v>877</v>
      </c>
      <c r="AJ523">
        <v>16</v>
      </c>
    </row>
    <row r="524" spans="30:36" x14ac:dyDescent="0.2">
      <c r="AD524" t="s">
        <v>942</v>
      </c>
      <c r="AI524" t="s">
        <v>942</v>
      </c>
      <c r="AJ524">
        <v>14</v>
      </c>
    </row>
    <row r="525" spans="30:36" x14ac:dyDescent="0.2">
      <c r="AD525" t="s">
        <v>887</v>
      </c>
      <c r="AI525" t="s">
        <v>887</v>
      </c>
      <c r="AJ525">
        <v>13</v>
      </c>
    </row>
    <row r="526" spans="30:36" x14ac:dyDescent="0.2">
      <c r="AD526" t="s">
        <v>964</v>
      </c>
      <c r="AI526" t="s">
        <v>964</v>
      </c>
      <c r="AJ526">
        <v>13</v>
      </c>
    </row>
    <row r="527" spans="30:36" x14ac:dyDescent="0.2">
      <c r="AD527" t="s">
        <v>1260</v>
      </c>
      <c r="AI527" t="s">
        <v>1260</v>
      </c>
      <c r="AJ527">
        <v>13</v>
      </c>
    </row>
    <row r="528" spans="30:36" x14ac:dyDescent="0.2">
      <c r="AD528" t="s">
        <v>949</v>
      </c>
      <c r="AI528" t="s">
        <v>949</v>
      </c>
      <c r="AJ528">
        <v>12</v>
      </c>
    </row>
    <row r="529" spans="30:36" x14ac:dyDescent="0.2">
      <c r="AD529" t="s">
        <v>956</v>
      </c>
      <c r="AI529" t="s">
        <v>956</v>
      </c>
      <c r="AJ529">
        <v>12</v>
      </c>
    </row>
    <row r="530" spans="30:36" x14ac:dyDescent="0.2">
      <c r="AD530" t="s">
        <v>1005</v>
      </c>
      <c r="AI530" t="s">
        <v>1005</v>
      </c>
      <c r="AJ530">
        <v>11</v>
      </c>
    </row>
    <row r="531" spans="30:36" x14ac:dyDescent="0.2">
      <c r="AD531" t="s">
        <v>970</v>
      </c>
      <c r="AI531" t="s">
        <v>970</v>
      </c>
      <c r="AJ531">
        <v>11</v>
      </c>
    </row>
    <row r="532" spans="30:36" x14ac:dyDescent="0.2">
      <c r="AD532" t="s">
        <v>966</v>
      </c>
      <c r="AI532" t="s">
        <v>966</v>
      </c>
      <c r="AJ532">
        <v>11</v>
      </c>
    </row>
    <row r="533" spans="30:36" x14ac:dyDescent="0.2">
      <c r="AD533" t="s">
        <v>969</v>
      </c>
      <c r="AI533" t="s">
        <v>969</v>
      </c>
      <c r="AJ533">
        <v>10</v>
      </c>
    </row>
    <row r="534" spans="30:36" x14ac:dyDescent="0.2">
      <c r="AD534" t="s">
        <v>894</v>
      </c>
      <c r="AI534" t="s">
        <v>894</v>
      </c>
      <c r="AJ534">
        <v>10</v>
      </c>
    </row>
    <row r="535" spans="30:36" x14ac:dyDescent="0.2">
      <c r="AD535" t="s">
        <v>936</v>
      </c>
      <c r="AI535" t="s">
        <v>936</v>
      </c>
      <c r="AJ535">
        <v>10</v>
      </c>
    </row>
    <row r="536" spans="30:36" x14ac:dyDescent="0.2">
      <c r="AD536" t="s">
        <v>879</v>
      </c>
      <c r="AI536" t="s">
        <v>879</v>
      </c>
      <c r="AJ536">
        <v>10</v>
      </c>
    </row>
    <row r="537" spans="30:36" x14ac:dyDescent="0.2">
      <c r="AD537" t="s">
        <v>991</v>
      </c>
      <c r="AI537" t="s">
        <v>991</v>
      </c>
      <c r="AJ537">
        <v>23</v>
      </c>
    </row>
    <row r="538" spans="30:36" x14ac:dyDescent="0.2">
      <c r="AD538" t="s">
        <v>709</v>
      </c>
      <c r="AI538" t="s">
        <v>709</v>
      </c>
      <c r="AJ538">
        <v>19</v>
      </c>
    </row>
    <row r="539" spans="30:36" x14ac:dyDescent="0.2">
      <c r="AD539" t="s">
        <v>1047</v>
      </c>
      <c r="AI539" t="s">
        <v>1047</v>
      </c>
      <c r="AJ539">
        <v>18</v>
      </c>
    </row>
    <row r="540" spans="30:36" x14ac:dyDescent="0.2">
      <c r="AD540" t="s">
        <v>959</v>
      </c>
      <c r="AI540" t="s">
        <v>959</v>
      </c>
      <c r="AJ540">
        <v>13</v>
      </c>
    </row>
    <row r="541" spans="30:36" x14ac:dyDescent="0.2">
      <c r="AD541" t="s">
        <v>890</v>
      </c>
      <c r="AI541" t="s">
        <v>890</v>
      </c>
      <c r="AJ541">
        <v>12</v>
      </c>
    </row>
    <row r="542" spans="30:36" x14ac:dyDescent="0.2">
      <c r="AD542" t="s">
        <v>1142</v>
      </c>
      <c r="AI542" t="s">
        <v>1142</v>
      </c>
      <c r="AJ542">
        <v>12</v>
      </c>
    </row>
    <row r="543" spans="30:36" x14ac:dyDescent="0.2">
      <c r="AD543" t="s">
        <v>983</v>
      </c>
      <c r="AI543" t="s">
        <v>983</v>
      </c>
      <c r="AJ543">
        <v>12</v>
      </c>
    </row>
    <row r="544" spans="30:36" x14ac:dyDescent="0.2">
      <c r="AD544" t="s">
        <v>878</v>
      </c>
      <c r="AI544" t="s">
        <v>878</v>
      </c>
      <c r="AJ544">
        <v>12</v>
      </c>
    </row>
    <row r="545" spans="30:36" x14ac:dyDescent="0.2">
      <c r="AD545" t="s">
        <v>952</v>
      </c>
      <c r="AI545" t="s">
        <v>952</v>
      </c>
      <c r="AJ545">
        <v>11</v>
      </c>
    </row>
    <row r="546" spans="30:36" x14ac:dyDescent="0.2">
      <c r="AD546" t="s">
        <v>898</v>
      </c>
      <c r="AI546" t="s">
        <v>898</v>
      </c>
      <c r="AJ546">
        <v>11</v>
      </c>
    </row>
    <row r="547" spans="30:36" x14ac:dyDescent="0.2">
      <c r="AD547" t="s">
        <v>891</v>
      </c>
      <c r="AI547" t="s">
        <v>891</v>
      </c>
      <c r="AJ547">
        <v>10</v>
      </c>
    </row>
    <row r="548" spans="30:36" x14ac:dyDescent="0.2">
      <c r="AD548" t="s">
        <v>948</v>
      </c>
      <c r="AI548" t="s">
        <v>948</v>
      </c>
      <c r="AJ548">
        <v>10</v>
      </c>
    </row>
    <row r="549" spans="30:36" x14ac:dyDescent="0.2">
      <c r="AD549" t="s">
        <v>877</v>
      </c>
      <c r="AI549" t="s">
        <v>877</v>
      </c>
      <c r="AJ549">
        <v>9</v>
      </c>
    </row>
    <row r="550" spans="30:36" x14ac:dyDescent="0.2">
      <c r="AD550" t="s">
        <v>1260</v>
      </c>
      <c r="AI550" t="s">
        <v>1260</v>
      </c>
      <c r="AJ550">
        <v>9</v>
      </c>
    </row>
    <row r="551" spans="30:36" x14ac:dyDescent="0.2">
      <c r="AD551" t="s">
        <v>980</v>
      </c>
      <c r="AI551" t="s">
        <v>980</v>
      </c>
      <c r="AJ551">
        <v>9</v>
      </c>
    </row>
    <row r="552" spans="30:36" x14ac:dyDescent="0.2">
      <c r="AD552" t="s">
        <v>883</v>
      </c>
      <c r="AI552" t="s">
        <v>883</v>
      </c>
      <c r="AJ552">
        <v>9</v>
      </c>
    </row>
    <row r="553" spans="30:36" x14ac:dyDescent="0.2">
      <c r="AD553" t="s">
        <v>1056</v>
      </c>
      <c r="AI553" t="s">
        <v>1056</v>
      </c>
      <c r="AJ553">
        <v>9</v>
      </c>
    </row>
    <row r="554" spans="30:36" x14ac:dyDescent="0.2">
      <c r="AD554" t="s">
        <v>944</v>
      </c>
      <c r="AI554" t="s">
        <v>944</v>
      </c>
      <c r="AJ554">
        <v>9</v>
      </c>
    </row>
    <row r="555" spans="30:36" x14ac:dyDescent="0.2">
      <c r="AD555" t="s">
        <v>884</v>
      </c>
      <c r="AI555" t="s">
        <v>884</v>
      </c>
      <c r="AJ555">
        <v>9</v>
      </c>
    </row>
    <row r="556" spans="30:36" x14ac:dyDescent="0.2">
      <c r="AD556" t="s">
        <v>973</v>
      </c>
      <c r="AI556" t="s">
        <v>973</v>
      </c>
      <c r="AJ556">
        <v>9</v>
      </c>
    </row>
    <row r="557" spans="30:36" x14ac:dyDescent="0.2">
      <c r="AD557" t="s">
        <v>952</v>
      </c>
      <c r="AI557" t="s">
        <v>952</v>
      </c>
      <c r="AJ557">
        <v>39</v>
      </c>
    </row>
    <row r="558" spans="30:36" x14ac:dyDescent="0.2">
      <c r="AD558" t="s">
        <v>948</v>
      </c>
      <c r="AI558" t="s">
        <v>948</v>
      </c>
      <c r="AJ558">
        <v>34</v>
      </c>
    </row>
    <row r="559" spans="30:36" x14ac:dyDescent="0.2">
      <c r="AD559" t="s">
        <v>879</v>
      </c>
      <c r="AI559" t="s">
        <v>879</v>
      </c>
      <c r="AJ559">
        <v>29</v>
      </c>
    </row>
    <row r="560" spans="30:36" x14ac:dyDescent="0.2">
      <c r="AD560" t="s">
        <v>942</v>
      </c>
      <c r="AI560" t="s">
        <v>942</v>
      </c>
      <c r="AJ560">
        <v>27</v>
      </c>
    </row>
    <row r="561" spans="30:36" x14ac:dyDescent="0.2">
      <c r="AD561" t="s">
        <v>983</v>
      </c>
      <c r="AI561" t="s">
        <v>983</v>
      </c>
      <c r="AJ561">
        <v>27</v>
      </c>
    </row>
    <row r="562" spans="30:36" x14ac:dyDescent="0.2">
      <c r="AD562" t="s">
        <v>896</v>
      </c>
      <c r="AI562" t="s">
        <v>896</v>
      </c>
      <c r="AJ562">
        <v>26</v>
      </c>
    </row>
    <row r="563" spans="30:36" x14ac:dyDescent="0.2">
      <c r="AD563" t="s">
        <v>949</v>
      </c>
      <c r="AI563" t="s">
        <v>949</v>
      </c>
      <c r="AJ563">
        <v>25</v>
      </c>
    </row>
    <row r="564" spans="30:36" x14ac:dyDescent="0.2">
      <c r="AD564" t="s">
        <v>878</v>
      </c>
      <c r="AI564" t="s">
        <v>878</v>
      </c>
      <c r="AJ564">
        <v>23</v>
      </c>
    </row>
    <row r="565" spans="30:36" x14ac:dyDescent="0.2">
      <c r="AD565" t="s">
        <v>894</v>
      </c>
      <c r="AI565" t="s">
        <v>894</v>
      </c>
      <c r="AJ565">
        <v>21</v>
      </c>
    </row>
    <row r="566" spans="30:36" x14ac:dyDescent="0.2">
      <c r="AD566" t="s">
        <v>997</v>
      </c>
      <c r="AI566" t="s">
        <v>997</v>
      </c>
      <c r="AJ566">
        <v>21</v>
      </c>
    </row>
    <row r="567" spans="30:36" x14ac:dyDescent="0.2">
      <c r="AD567" t="s">
        <v>875</v>
      </c>
      <c r="AI567" t="s">
        <v>875</v>
      </c>
      <c r="AJ567">
        <v>20</v>
      </c>
    </row>
    <row r="568" spans="30:36" x14ac:dyDescent="0.2">
      <c r="AD568" t="s">
        <v>890</v>
      </c>
      <c r="AI568" t="s">
        <v>890</v>
      </c>
      <c r="AJ568">
        <v>20</v>
      </c>
    </row>
    <row r="569" spans="30:36" x14ac:dyDescent="0.2">
      <c r="AD569" t="s">
        <v>943</v>
      </c>
      <c r="AI569" t="s">
        <v>943</v>
      </c>
      <c r="AJ569">
        <v>18</v>
      </c>
    </row>
    <row r="570" spans="30:36" x14ac:dyDescent="0.2">
      <c r="AD570" t="s">
        <v>1261</v>
      </c>
      <c r="AI570" t="s">
        <v>1261</v>
      </c>
      <c r="AJ570">
        <v>18</v>
      </c>
    </row>
    <row r="571" spans="30:36" x14ac:dyDescent="0.2">
      <c r="AD571" t="s">
        <v>936</v>
      </c>
      <c r="AI571" t="s">
        <v>936</v>
      </c>
      <c r="AJ571">
        <v>18</v>
      </c>
    </row>
    <row r="572" spans="30:36" x14ac:dyDescent="0.2">
      <c r="AD572" t="s">
        <v>991</v>
      </c>
      <c r="AI572" t="s">
        <v>991</v>
      </c>
      <c r="AJ572">
        <v>17</v>
      </c>
    </row>
    <row r="573" spans="30:36" x14ac:dyDescent="0.2">
      <c r="AD573" t="s">
        <v>877</v>
      </c>
      <c r="AI573" t="s">
        <v>877</v>
      </c>
      <c r="AJ573">
        <v>17</v>
      </c>
    </row>
    <row r="574" spans="30:36" x14ac:dyDescent="0.2">
      <c r="AD574" t="s">
        <v>1005</v>
      </c>
      <c r="AI574" t="s">
        <v>1005</v>
      </c>
      <c r="AJ574">
        <v>17</v>
      </c>
    </row>
    <row r="575" spans="30:36" x14ac:dyDescent="0.2">
      <c r="AD575" t="s">
        <v>959</v>
      </c>
      <c r="AI575" t="s">
        <v>959</v>
      </c>
      <c r="AJ575">
        <v>17</v>
      </c>
    </row>
    <row r="576" spans="30:36" x14ac:dyDescent="0.2">
      <c r="AD576" t="s">
        <v>881</v>
      </c>
      <c r="AI576" t="s">
        <v>881</v>
      </c>
      <c r="AJ576">
        <v>17</v>
      </c>
    </row>
    <row r="577" spans="30:36" x14ac:dyDescent="0.2">
      <c r="AD577" t="s">
        <v>890</v>
      </c>
      <c r="AI577" t="s">
        <v>890</v>
      </c>
      <c r="AJ577">
        <v>48</v>
      </c>
    </row>
    <row r="578" spans="30:36" x14ac:dyDescent="0.2">
      <c r="AD578" t="s">
        <v>952</v>
      </c>
      <c r="AI578" t="s">
        <v>952</v>
      </c>
      <c r="AJ578">
        <v>33</v>
      </c>
    </row>
    <row r="579" spans="30:36" x14ac:dyDescent="0.2">
      <c r="AD579" t="s">
        <v>949</v>
      </c>
      <c r="AI579" t="s">
        <v>949</v>
      </c>
      <c r="AJ579">
        <v>29</v>
      </c>
    </row>
    <row r="580" spans="30:36" x14ac:dyDescent="0.2">
      <c r="AD580" t="s">
        <v>942</v>
      </c>
      <c r="AI580" t="s">
        <v>942</v>
      </c>
      <c r="AJ580">
        <v>28</v>
      </c>
    </row>
    <row r="581" spans="30:36" x14ac:dyDescent="0.2">
      <c r="AD581" t="s">
        <v>983</v>
      </c>
      <c r="AI581" t="s">
        <v>983</v>
      </c>
      <c r="AJ581">
        <v>28</v>
      </c>
    </row>
    <row r="582" spans="30:36" x14ac:dyDescent="0.2">
      <c r="AD582" t="s">
        <v>874</v>
      </c>
      <c r="AI582" t="s">
        <v>874</v>
      </c>
      <c r="AJ582">
        <v>27</v>
      </c>
    </row>
    <row r="583" spans="30:36" x14ac:dyDescent="0.2">
      <c r="AD583" t="s">
        <v>877</v>
      </c>
      <c r="AI583" t="s">
        <v>877</v>
      </c>
      <c r="AJ583">
        <v>24</v>
      </c>
    </row>
    <row r="584" spans="30:36" x14ac:dyDescent="0.2">
      <c r="AD584" t="s">
        <v>709</v>
      </c>
      <c r="AI584" t="s">
        <v>709</v>
      </c>
      <c r="AJ584">
        <v>24</v>
      </c>
    </row>
    <row r="585" spans="30:36" x14ac:dyDescent="0.2">
      <c r="AD585" t="s">
        <v>973</v>
      </c>
      <c r="AI585" t="s">
        <v>973</v>
      </c>
      <c r="AJ585">
        <v>23</v>
      </c>
    </row>
    <row r="586" spans="30:36" x14ac:dyDescent="0.2">
      <c r="AD586" t="s">
        <v>997</v>
      </c>
      <c r="AI586" t="s">
        <v>997</v>
      </c>
      <c r="AJ586">
        <v>22</v>
      </c>
    </row>
    <row r="587" spans="30:36" x14ac:dyDescent="0.2">
      <c r="AD587" t="s">
        <v>881</v>
      </c>
      <c r="AI587" t="s">
        <v>881</v>
      </c>
      <c r="AJ587">
        <v>20</v>
      </c>
    </row>
    <row r="588" spans="30:36" x14ac:dyDescent="0.2">
      <c r="AD588" t="s">
        <v>896</v>
      </c>
      <c r="AI588" t="s">
        <v>896</v>
      </c>
      <c r="AJ588">
        <v>19</v>
      </c>
    </row>
    <row r="589" spans="30:36" x14ac:dyDescent="0.2">
      <c r="AD589" t="s">
        <v>1005</v>
      </c>
      <c r="AI589" t="s">
        <v>1005</v>
      </c>
      <c r="AJ589">
        <v>19</v>
      </c>
    </row>
    <row r="590" spans="30:36" x14ac:dyDescent="0.2">
      <c r="AD590" t="s">
        <v>1142</v>
      </c>
      <c r="AI590" t="s">
        <v>1142</v>
      </c>
      <c r="AJ590">
        <v>19</v>
      </c>
    </row>
    <row r="591" spans="30:36" x14ac:dyDescent="0.2">
      <c r="AD591" t="s">
        <v>948</v>
      </c>
      <c r="AI591" t="s">
        <v>948</v>
      </c>
      <c r="AJ591">
        <v>18</v>
      </c>
    </row>
    <row r="592" spans="30:36" x14ac:dyDescent="0.2">
      <c r="AD592" t="s">
        <v>904</v>
      </c>
      <c r="AI592" t="s">
        <v>904</v>
      </c>
      <c r="AJ592">
        <v>17</v>
      </c>
    </row>
    <row r="593" spans="30:36" x14ac:dyDescent="0.2">
      <c r="AD593" t="s">
        <v>876</v>
      </c>
      <c r="AI593" t="s">
        <v>876</v>
      </c>
      <c r="AJ593">
        <v>17</v>
      </c>
    </row>
    <row r="594" spans="30:36" x14ac:dyDescent="0.2">
      <c r="AD594" t="s">
        <v>883</v>
      </c>
      <c r="AI594" t="s">
        <v>883</v>
      </c>
      <c r="AJ594">
        <v>17</v>
      </c>
    </row>
    <row r="595" spans="30:36" x14ac:dyDescent="0.2">
      <c r="AD595" t="s">
        <v>884</v>
      </c>
      <c r="AI595" t="s">
        <v>884</v>
      </c>
      <c r="AJ595">
        <v>17</v>
      </c>
    </row>
    <row r="596" spans="30:36" x14ac:dyDescent="0.2">
      <c r="AD596" t="s">
        <v>969</v>
      </c>
      <c r="AI596" t="s">
        <v>969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91" workbookViewId="0">
      <selection activeCell="B606" sqref="B60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612</v>
      </c>
      <c r="B1" t="s">
        <v>79</v>
      </c>
      <c r="C1" t="s">
        <v>1288</v>
      </c>
      <c r="D1" t="s">
        <v>1289</v>
      </c>
    </row>
    <row r="2" spans="1:4" x14ac:dyDescent="0.2">
      <c r="A2" t="s">
        <v>620</v>
      </c>
      <c r="B2" t="s">
        <v>606</v>
      </c>
      <c r="C2" t="s">
        <v>606</v>
      </c>
      <c r="D2">
        <v>80821</v>
      </c>
    </row>
    <row r="3" spans="1:4" x14ac:dyDescent="0.2">
      <c r="A3" t="s">
        <v>1290</v>
      </c>
      <c r="B3" t="s">
        <v>602</v>
      </c>
      <c r="C3" t="s">
        <v>1291</v>
      </c>
      <c r="D3">
        <v>30202</v>
      </c>
    </row>
    <row r="4" spans="1:4" x14ac:dyDescent="0.2">
      <c r="A4" t="s">
        <v>1292</v>
      </c>
      <c r="B4" t="s">
        <v>609</v>
      </c>
      <c r="C4" t="s">
        <v>609</v>
      </c>
      <c r="D4">
        <v>70313</v>
      </c>
    </row>
    <row r="5" spans="1:4" x14ac:dyDescent="0.2">
      <c r="A5" t="s">
        <v>1293</v>
      </c>
      <c r="B5" t="s">
        <v>601</v>
      </c>
      <c r="C5" t="s">
        <v>1294</v>
      </c>
      <c r="D5">
        <v>120502</v>
      </c>
    </row>
    <row r="6" spans="1:4" x14ac:dyDescent="0.2">
      <c r="A6" t="s">
        <v>1295</v>
      </c>
      <c r="B6" t="s">
        <v>605</v>
      </c>
      <c r="C6" t="s">
        <v>1296</v>
      </c>
      <c r="D6">
        <v>50313</v>
      </c>
    </row>
    <row r="7" spans="1:4" x14ac:dyDescent="0.2">
      <c r="A7" t="s">
        <v>683</v>
      </c>
      <c r="B7" t="s">
        <v>607</v>
      </c>
      <c r="C7" t="s">
        <v>1297</v>
      </c>
      <c r="D7">
        <v>20101</v>
      </c>
    </row>
    <row r="8" spans="1:4" x14ac:dyDescent="0.2">
      <c r="A8" t="s">
        <v>714</v>
      </c>
      <c r="B8" t="s">
        <v>604</v>
      </c>
      <c r="C8" t="s">
        <v>604</v>
      </c>
      <c r="D8">
        <v>100102</v>
      </c>
    </row>
    <row r="9" spans="1:4" x14ac:dyDescent="0.2">
      <c r="A9" t="s">
        <v>681</v>
      </c>
      <c r="B9" t="s">
        <v>611</v>
      </c>
      <c r="C9" t="s">
        <v>1298</v>
      </c>
      <c r="D9">
        <v>40101</v>
      </c>
    </row>
    <row r="10" spans="1:4" x14ac:dyDescent="0.2">
      <c r="A10" t="s">
        <v>625</v>
      </c>
      <c r="B10" t="s">
        <v>606</v>
      </c>
      <c r="C10" t="s">
        <v>606</v>
      </c>
      <c r="D10">
        <v>80822</v>
      </c>
    </row>
    <row r="11" spans="1:4" x14ac:dyDescent="0.2">
      <c r="A11" t="s">
        <v>687</v>
      </c>
      <c r="B11" t="s">
        <v>600</v>
      </c>
      <c r="C11" t="s">
        <v>1299</v>
      </c>
      <c r="D11">
        <v>10401</v>
      </c>
    </row>
    <row r="12" spans="1:4" x14ac:dyDescent="0.2">
      <c r="A12" t="s">
        <v>1300</v>
      </c>
      <c r="B12" t="s">
        <v>601</v>
      </c>
      <c r="C12" t="s">
        <v>1301</v>
      </c>
      <c r="D12">
        <v>120902</v>
      </c>
    </row>
    <row r="13" spans="1:4" x14ac:dyDescent="0.2">
      <c r="A13" t="s">
        <v>735</v>
      </c>
      <c r="B13" t="s">
        <v>611</v>
      </c>
      <c r="C13" t="s">
        <v>1302</v>
      </c>
      <c r="D13">
        <v>40404</v>
      </c>
    </row>
    <row r="14" spans="1:4" x14ac:dyDescent="0.2">
      <c r="A14" t="s">
        <v>721</v>
      </c>
      <c r="B14" t="s">
        <v>601</v>
      </c>
      <c r="C14" t="s">
        <v>1303</v>
      </c>
      <c r="D14">
        <v>120302</v>
      </c>
    </row>
    <row r="15" spans="1:4" x14ac:dyDescent="0.2">
      <c r="A15" t="s">
        <v>809</v>
      </c>
      <c r="B15" t="s">
        <v>601</v>
      </c>
      <c r="C15" t="s">
        <v>1294</v>
      </c>
      <c r="D15">
        <v>120503</v>
      </c>
    </row>
    <row r="16" spans="1:4" x14ac:dyDescent="0.2">
      <c r="A16" t="s">
        <v>1304</v>
      </c>
      <c r="B16" t="s">
        <v>609</v>
      </c>
      <c r="C16" t="s">
        <v>1305</v>
      </c>
      <c r="D16">
        <v>70702</v>
      </c>
    </row>
    <row r="17" spans="1:4" x14ac:dyDescent="0.2">
      <c r="A17" t="s">
        <v>781</v>
      </c>
      <c r="B17" t="s">
        <v>603</v>
      </c>
      <c r="C17" t="s">
        <v>1306</v>
      </c>
      <c r="D17">
        <v>130703</v>
      </c>
    </row>
    <row r="18" spans="1:4" x14ac:dyDescent="0.2">
      <c r="A18" t="s">
        <v>627</v>
      </c>
      <c r="B18" t="s">
        <v>606</v>
      </c>
      <c r="C18" t="s">
        <v>1307</v>
      </c>
      <c r="D18">
        <v>81001</v>
      </c>
    </row>
    <row r="19" spans="1:4" x14ac:dyDescent="0.2">
      <c r="A19" t="s">
        <v>667</v>
      </c>
      <c r="B19" t="s">
        <v>606</v>
      </c>
      <c r="C19" t="s">
        <v>606</v>
      </c>
      <c r="D19">
        <v>80814</v>
      </c>
    </row>
    <row r="20" spans="1:4" x14ac:dyDescent="0.2">
      <c r="A20" t="s">
        <v>756</v>
      </c>
      <c r="B20" t="s">
        <v>607</v>
      </c>
      <c r="C20" t="s">
        <v>1308</v>
      </c>
      <c r="D20">
        <v>20201</v>
      </c>
    </row>
    <row r="21" spans="1:4" x14ac:dyDescent="0.2">
      <c r="A21" t="s">
        <v>1309</v>
      </c>
      <c r="B21" t="s">
        <v>610</v>
      </c>
      <c r="C21" t="s">
        <v>1310</v>
      </c>
      <c r="D21">
        <v>91202</v>
      </c>
    </row>
    <row r="22" spans="1:4" x14ac:dyDescent="0.2">
      <c r="A22" t="s">
        <v>630</v>
      </c>
      <c r="B22" t="s">
        <v>606</v>
      </c>
      <c r="C22" t="s">
        <v>1307</v>
      </c>
      <c r="D22">
        <v>81006</v>
      </c>
    </row>
    <row r="23" spans="1:4" x14ac:dyDescent="0.2">
      <c r="A23" t="s">
        <v>1311</v>
      </c>
      <c r="B23" t="s">
        <v>603</v>
      </c>
      <c r="C23" t="s">
        <v>1306</v>
      </c>
      <c r="D23">
        <v>130704</v>
      </c>
    </row>
    <row r="24" spans="1:4" x14ac:dyDescent="0.2">
      <c r="A24" t="s">
        <v>615</v>
      </c>
      <c r="B24" t="s">
        <v>603</v>
      </c>
      <c r="C24" t="s">
        <v>1312</v>
      </c>
      <c r="D24">
        <v>130101</v>
      </c>
    </row>
    <row r="25" spans="1:4" x14ac:dyDescent="0.2">
      <c r="A25" t="s">
        <v>753</v>
      </c>
      <c r="B25" t="s">
        <v>611</v>
      </c>
      <c r="C25" t="s">
        <v>685</v>
      </c>
      <c r="D25">
        <v>40502</v>
      </c>
    </row>
    <row r="26" spans="1:4" x14ac:dyDescent="0.2">
      <c r="A26" t="s">
        <v>784</v>
      </c>
      <c r="B26" t="s">
        <v>610</v>
      </c>
      <c r="C26" t="s">
        <v>1313</v>
      </c>
      <c r="D26">
        <v>90101</v>
      </c>
    </row>
    <row r="27" spans="1:4" x14ac:dyDescent="0.2">
      <c r="A27" t="s">
        <v>759</v>
      </c>
      <c r="B27" t="s">
        <v>611</v>
      </c>
      <c r="C27" t="s">
        <v>1314</v>
      </c>
      <c r="D27">
        <v>40204</v>
      </c>
    </row>
    <row r="28" spans="1:4" x14ac:dyDescent="0.2">
      <c r="A28" t="s">
        <v>1315</v>
      </c>
      <c r="B28" t="s">
        <v>611</v>
      </c>
      <c r="C28" t="s">
        <v>1316</v>
      </c>
      <c r="D28">
        <v>40302</v>
      </c>
    </row>
    <row r="29" spans="1:4" x14ac:dyDescent="0.2">
      <c r="A29" t="s">
        <v>1130</v>
      </c>
      <c r="B29" t="s">
        <v>601</v>
      </c>
      <c r="C29" t="s">
        <v>692</v>
      </c>
      <c r="D29">
        <v>120702</v>
      </c>
    </row>
    <row r="30" spans="1:4" x14ac:dyDescent="0.2">
      <c r="A30" t="s">
        <v>716</v>
      </c>
      <c r="B30" t="s">
        <v>610</v>
      </c>
      <c r="C30" t="s">
        <v>1317</v>
      </c>
      <c r="D30">
        <v>91102</v>
      </c>
    </row>
    <row r="31" spans="1:4" x14ac:dyDescent="0.2">
      <c r="A31" t="s">
        <v>716</v>
      </c>
      <c r="B31" t="s">
        <v>609</v>
      </c>
      <c r="C31" t="s">
        <v>1318</v>
      </c>
      <c r="D31">
        <v>70402</v>
      </c>
    </row>
    <row r="32" spans="1:4" x14ac:dyDescent="0.2">
      <c r="A32" t="s">
        <v>1319</v>
      </c>
      <c r="B32" t="s">
        <v>600</v>
      </c>
      <c r="C32" t="s">
        <v>1320</v>
      </c>
      <c r="D32">
        <v>10306</v>
      </c>
    </row>
    <row r="33" spans="1:4" x14ac:dyDescent="0.2">
      <c r="A33" t="s">
        <v>1321</v>
      </c>
      <c r="B33" t="s">
        <v>609</v>
      </c>
      <c r="C33" t="s">
        <v>712</v>
      </c>
      <c r="D33">
        <v>70202</v>
      </c>
    </row>
    <row r="34" spans="1:4" x14ac:dyDescent="0.2">
      <c r="A34" t="s">
        <v>1322</v>
      </c>
      <c r="B34" t="s">
        <v>609</v>
      </c>
      <c r="C34" t="s">
        <v>1318</v>
      </c>
      <c r="D34">
        <v>70403</v>
      </c>
    </row>
    <row r="35" spans="1:4" x14ac:dyDescent="0.2">
      <c r="A35" t="s">
        <v>731</v>
      </c>
      <c r="B35" t="s">
        <v>601</v>
      </c>
      <c r="C35" t="s">
        <v>1303</v>
      </c>
      <c r="D35">
        <v>120303</v>
      </c>
    </row>
    <row r="36" spans="1:4" x14ac:dyDescent="0.2">
      <c r="A36" t="s">
        <v>1323</v>
      </c>
      <c r="B36" t="s">
        <v>610</v>
      </c>
      <c r="C36" t="s">
        <v>1324</v>
      </c>
      <c r="D36">
        <v>90202</v>
      </c>
    </row>
    <row r="37" spans="1:4" x14ac:dyDescent="0.2">
      <c r="A37" t="s">
        <v>1325</v>
      </c>
      <c r="B37" t="s">
        <v>600</v>
      </c>
      <c r="C37" t="s">
        <v>1326</v>
      </c>
      <c r="D37">
        <v>10213</v>
      </c>
    </row>
    <row r="38" spans="1:4" x14ac:dyDescent="0.2">
      <c r="A38" t="s">
        <v>711</v>
      </c>
      <c r="B38" t="s">
        <v>600</v>
      </c>
      <c r="C38" t="s">
        <v>1299</v>
      </c>
      <c r="D38">
        <v>10403</v>
      </c>
    </row>
    <row r="39" spans="1:4" x14ac:dyDescent="0.2">
      <c r="A39" t="s">
        <v>663</v>
      </c>
      <c r="B39" t="s">
        <v>603</v>
      </c>
      <c r="C39" t="s">
        <v>1306</v>
      </c>
      <c r="D39">
        <v>130701</v>
      </c>
    </row>
    <row r="40" spans="1:4" x14ac:dyDescent="0.2">
      <c r="A40" t="s">
        <v>632</v>
      </c>
      <c r="B40" t="s">
        <v>603</v>
      </c>
      <c r="C40" t="s">
        <v>1306</v>
      </c>
      <c r="D40">
        <v>130702</v>
      </c>
    </row>
    <row r="41" spans="1:4" x14ac:dyDescent="0.2">
      <c r="A41" t="s">
        <v>1327</v>
      </c>
      <c r="B41" t="s">
        <v>600</v>
      </c>
      <c r="C41" t="s">
        <v>1299</v>
      </c>
      <c r="D41">
        <v>10402</v>
      </c>
    </row>
    <row r="42" spans="1:4" x14ac:dyDescent="0.2">
      <c r="A42" t="s">
        <v>697</v>
      </c>
      <c r="B42" t="s">
        <v>602</v>
      </c>
      <c r="C42" t="s">
        <v>602</v>
      </c>
      <c r="D42">
        <v>30101</v>
      </c>
    </row>
    <row r="43" spans="1:4" x14ac:dyDescent="0.2">
      <c r="A43" t="s">
        <v>1127</v>
      </c>
      <c r="B43" t="s">
        <v>602</v>
      </c>
      <c r="C43" t="s">
        <v>602</v>
      </c>
      <c r="D43">
        <v>30102</v>
      </c>
    </row>
    <row r="44" spans="1:4" x14ac:dyDescent="0.2">
      <c r="A44" t="s">
        <v>835</v>
      </c>
      <c r="B44" t="s">
        <v>607</v>
      </c>
      <c r="C44" t="s">
        <v>1297</v>
      </c>
      <c r="D44">
        <v>20105</v>
      </c>
    </row>
    <row r="45" spans="1:4" x14ac:dyDescent="0.2">
      <c r="A45" t="s">
        <v>1328</v>
      </c>
      <c r="B45" t="s">
        <v>600</v>
      </c>
      <c r="C45" t="s">
        <v>600</v>
      </c>
      <c r="D45">
        <v>10102</v>
      </c>
    </row>
    <row r="46" spans="1:4" x14ac:dyDescent="0.2">
      <c r="A46" t="s">
        <v>1329</v>
      </c>
      <c r="B46" t="s">
        <v>609</v>
      </c>
      <c r="C46" t="s">
        <v>712</v>
      </c>
      <c r="D46">
        <v>70203</v>
      </c>
    </row>
    <row r="47" spans="1:4" x14ac:dyDescent="0.2">
      <c r="A47" t="s">
        <v>827</v>
      </c>
      <c r="B47" t="s">
        <v>603</v>
      </c>
      <c r="C47" t="s">
        <v>1330</v>
      </c>
      <c r="D47">
        <v>130402</v>
      </c>
    </row>
    <row r="48" spans="1:4" x14ac:dyDescent="0.2">
      <c r="A48" t="s">
        <v>621</v>
      </c>
      <c r="B48" t="s">
        <v>606</v>
      </c>
      <c r="C48" t="s">
        <v>1307</v>
      </c>
      <c r="D48">
        <v>81007</v>
      </c>
    </row>
    <row r="49" spans="1:4" x14ac:dyDescent="0.2">
      <c r="A49" t="s">
        <v>616</v>
      </c>
      <c r="B49" t="s">
        <v>606</v>
      </c>
      <c r="C49" t="s">
        <v>1307</v>
      </c>
      <c r="D49">
        <v>81002</v>
      </c>
    </row>
    <row r="50" spans="1:4" x14ac:dyDescent="0.2">
      <c r="A50" t="s">
        <v>666</v>
      </c>
      <c r="B50" t="s">
        <v>606</v>
      </c>
      <c r="C50" t="s">
        <v>606</v>
      </c>
      <c r="D50">
        <v>80807</v>
      </c>
    </row>
    <row r="51" spans="1:4" x14ac:dyDescent="0.2">
      <c r="A51" t="s">
        <v>666</v>
      </c>
      <c r="B51" t="s">
        <v>611</v>
      </c>
      <c r="C51" t="s">
        <v>1331</v>
      </c>
      <c r="D51">
        <v>41302</v>
      </c>
    </row>
    <row r="52" spans="1:4" x14ac:dyDescent="0.2">
      <c r="A52" t="s">
        <v>634</v>
      </c>
      <c r="B52" t="s">
        <v>606</v>
      </c>
      <c r="C52" t="s">
        <v>606</v>
      </c>
      <c r="D52">
        <v>80806</v>
      </c>
    </row>
    <row r="53" spans="1:4" x14ac:dyDescent="0.2">
      <c r="A53" t="s">
        <v>1332</v>
      </c>
      <c r="B53" t="s">
        <v>611</v>
      </c>
      <c r="C53" t="s">
        <v>1333</v>
      </c>
      <c r="D53">
        <v>40602</v>
      </c>
    </row>
    <row r="54" spans="1:4" x14ac:dyDescent="0.2">
      <c r="A54" t="s">
        <v>688</v>
      </c>
      <c r="B54" t="s">
        <v>601</v>
      </c>
      <c r="C54" t="s">
        <v>642</v>
      </c>
      <c r="D54">
        <v>120601</v>
      </c>
    </row>
    <row r="55" spans="1:4" x14ac:dyDescent="0.2">
      <c r="A55" t="s">
        <v>750</v>
      </c>
      <c r="B55" t="s">
        <v>610</v>
      </c>
      <c r="C55" t="s">
        <v>797</v>
      </c>
      <c r="D55">
        <v>90402</v>
      </c>
    </row>
    <row r="56" spans="1:4" x14ac:dyDescent="0.2">
      <c r="A56" t="s">
        <v>1334</v>
      </c>
      <c r="B56" t="s">
        <v>611</v>
      </c>
      <c r="C56" t="s">
        <v>1335</v>
      </c>
      <c r="D56">
        <v>41202</v>
      </c>
    </row>
    <row r="57" spans="1:4" x14ac:dyDescent="0.2">
      <c r="A57" t="s">
        <v>780</v>
      </c>
      <c r="B57" t="s">
        <v>601</v>
      </c>
      <c r="C57" t="s">
        <v>1336</v>
      </c>
      <c r="D57">
        <v>120102</v>
      </c>
    </row>
    <row r="58" spans="1:4" x14ac:dyDescent="0.2">
      <c r="A58" t="s">
        <v>684</v>
      </c>
      <c r="B58" t="s">
        <v>605</v>
      </c>
      <c r="C58" t="s">
        <v>672</v>
      </c>
      <c r="D58">
        <v>50202</v>
      </c>
    </row>
    <row r="59" spans="1:4" x14ac:dyDescent="0.2">
      <c r="A59" t="s">
        <v>1337</v>
      </c>
      <c r="B59" t="s">
        <v>611</v>
      </c>
      <c r="C59" t="s">
        <v>1335</v>
      </c>
      <c r="D59">
        <v>41203</v>
      </c>
    </row>
    <row r="60" spans="1:4" x14ac:dyDescent="0.2">
      <c r="A60" t="s">
        <v>713</v>
      </c>
      <c r="B60" t="s">
        <v>600</v>
      </c>
      <c r="C60" t="s">
        <v>600</v>
      </c>
      <c r="D60">
        <v>10101</v>
      </c>
    </row>
    <row r="61" spans="1:4" x14ac:dyDescent="0.2">
      <c r="A61" t="s">
        <v>736</v>
      </c>
      <c r="B61" t="s">
        <v>611</v>
      </c>
      <c r="C61" t="s">
        <v>1316</v>
      </c>
      <c r="D61">
        <v>40301</v>
      </c>
    </row>
    <row r="62" spans="1:4" x14ac:dyDescent="0.2">
      <c r="A62" t="s">
        <v>790</v>
      </c>
      <c r="B62" t="s">
        <v>611</v>
      </c>
      <c r="C62" t="s">
        <v>1302</v>
      </c>
      <c r="D62">
        <v>40401</v>
      </c>
    </row>
    <row r="63" spans="1:4" x14ac:dyDescent="0.2">
      <c r="A63" t="s">
        <v>1168</v>
      </c>
      <c r="B63" t="s">
        <v>610</v>
      </c>
      <c r="C63" t="s">
        <v>797</v>
      </c>
      <c r="D63">
        <v>90403</v>
      </c>
    </row>
    <row r="64" spans="1:4" x14ac:dyDescent="0.2">
      <c r="A64" t="s">
        <v>1338</v>
      </c>
      <c r="B64" t="s">
        <v>611</v>
      </c>
      <c r="C64" t="s">
        <v>1339</v>
      </c>
      <c r="D64">
        <v>41002</v>
      </c>
    </row>
    <row r="65" spans="1:4" x14ac:dyDescent="0.2">
      <c r="A65" t="s">
        <v>1340</v>
      </c>
      <c r="B65" t="s">
        <v>606</v>
      </c>
      <c r="C65" t="s">
        <v>1341</v>
      </c>
      <c r="D65">
        <v>80602</v>
      </c>
    </row>
    <row r="66" spans="1:4" x14ac:dyDescent="0.2">
      <c r="A66" t="s">
        <v>698</v>
      </c>
      <c r="B66" t="s">
        <v>602</v>
      </c>
      <c r="C66" t="s">
        <v>602</v>
      </c>
      <c r="D66">
        <v>30103</v>
      </c>
    </row>
    <row r="67" spans="1:4" x14ac:dyDescent="0.2">
      <c r="A67" t="s">
        <v>1342</v>
      </c>
      <c r="B67" t="s">
        <v>603</v>
      </c>
      <c r="C67" t="s">
        <v>1330</v>
      </c>
      <c r="D67">
        <v>130403</v>
      </c>
    </row>
    <row r="68" spans="1:4" x14ac:dyDescent="0.2">
      <c r="A68" t="s">
        <v>1343</v>
      </c>
      <c r="B68" t="s">
        <v>601</v>
      </c>
      <c r="C68" t="s">
        <v>1294</v>
      </c>
      <c r="D68">
        <v>120501</v>
      </c>
    </row>
    <row r="69" spans="1:4" x14ac:dyDescent="0.2">
      <c r="A69" t="s">
        <v>685</v>
      </c>
      <c r="B69" t="s">
        <v>611</v>
      </c>
      <c r="C69" t="s">
        <v>685</v>
      </c>
      <c r="D69">
        <v>40503</v>
      </c>
    </row>
    <row r="70" spans="1:4" x14ac:dyDescent="0.2">
      <c r="A70" t="s">
        <v>1344</v>
      </c>
      <c r="B70" t="s">
        <v>601</v>
      </c>
      <c r="C70" t="s">
        <v>1345</v>
      </c>
      <c r="D70">
        <v>120802</v>
      </c>
    </row>
    <row r="71" spans="1:4" x14ac:dyDescent="0.2">
      <c r="A71" t="s">
        <v>629</v>
      </c>
      <c r="B71" t="s">
        <v>603</v>
      </c>
      <c r="C71" t="s">
        <v>1312</v>
      </c>
      <c r="D71">
        <v>130107</v>
      </c>
    </row>
    <row r="72" spans="1:4" x14ac:dyDescent="0.2">
      <c r="A72" t="s">
        <v>1346</v>
      </c>
      <c r="B72" t="s">
        <v>607</v>
      </c>
      <c r="C72" t="s">
        <v>1308</v>
      </c>
      <c r="D72">
        <v>20210</v>
      </c>
    </row>
    <row r="73" spans="1:4" x14ac:dyDescent="0.2">
      <c r="A73" t="s">
        <v>1347</v>
      </c>
      <c r="B73" t="s">
        <v>608</v>
      </c>
      <c r="C73" t="s">
        <v>1348</v>
      </c>
      <c r="D73">
        <v>60502</v>
      </c>
    </row>
    <row r="74" spans="1:4" x14ac:dyDescent="0.2">
      <c r="A74" t="s">
        <v>1347</v>
      </c>
      <c r="B74" t="s">
        <v>603</v>
      </c>
      <c r="C74" t="s">
        <v>1330</v>
      </c>
      <c r="D74">
        <v>130404</v>
      </c>
    </row>
    <row r="75" spans="1:4" x14ac:dyDescent="0.2">
      <c r="A75" t="s">
        <v>1347</v>
      </c>
      <c r="B75" t="s">
        <v>607</v>
      </c>
      <c r="C75" t="s">
        <v>1308</v>
      </c>
      <c r="D75">
        <v>20202</v>
      </c>
    </row>
    <row r="76" spans="1:4" x14ac:dyDescent="0.2">
      <c r="A76" t="s">
        <v>1349</v>
      </c>
      <c r="B76" t="s">
        <v>602</v>
      </c>
      <c r="C76" t="s">
        <v>1350</v>
      </c>
      <c r="D76">
        <v>30402</v>
      </c>
    </row>
    <row r="77" spans="1:4" x14ac:dyDescent="0.2">
      <c r="A77" t="s">
        <v>646</v>
      </c>
      <c r="B77" t="s">
        <v>606</v>
      </c>
      <c r="C77" t="s">
        <v>606</v>
      </c>
      <c r="D77">
        <v>80815</v>
      </c>
    </row>
    <row r="78" spans="1:4" x14ac:dyDescent="0.2">
      <c r="A78" t="s">
        <v>831</v>
      </c>
      <c r="B78" t="s">
        <v>603</v>
      </c>
      <c r="C78" t="s">
        <v>1351</v>
      </c>
      <c r="D78">
        <v>130302</v>
      </c>
    </row>
    <row r="79" spans="1:4" x14ac:dyDescent="0.2">
      <c r="A79" t="s">
        <v>1352</v>
      </c>
      <c r="B79" t="s">
        <v>601</v>
      </c>
      <c r="C79" t="s">
        <v>642</v>
      </c>
      <c r="D79">
        <v>120610</v>
      </c>
    </row>
    <row r="80" spans="1:4" x14ac:dyDescent="0.2">
      <c r="A80" t="s">
        <v>1123</v>
      </c>
      <c r="B80" t="s">
        <v>611</v>
      </c>
      <c r="C80" t="s">
        <v>1302</v>
      </c>
      <c r="D80">
        <v>40402</v>
      </c>
    </row>
    <row r="81" spans="1:4" x14ac:dyDescent="0.2">
      <c r="A81" t="s">
        <v>811</v>
      </c>
      <c r="B81" t="s">
        <v>610</v>
      </c>
      <c r="C81" t="s">
        <v>1317</v>
      </c>
      <c r="D81">
        <v>91103</v>
      </c>
    </row>
    <row r="82" spans="1:4" x14ac:dyDescent="0.2">
      <c r="A82" t="s">
        <v>1353</v>
      </c>
      <c r="B82" t="s">
        <v>610</v>
      </c>
      <c r="C82" t="s">
        <v>1324</v>
      </c>
      <c r="D82">
        <v>90201</v>
      </c>
    </row>
    <row r="83" spans="1:4" x14ac:dyDescent="0.2">
      <c r="A83" t="s">
        <v>1354</v>
      </c>
      <c r="B83" t="s">
        <v>610</v>
      </c>
      <c r="C83" t="s">
        <v>1296</v>
      </c>
      <c r="D83">
        <v>90902</v>
      </c>
    </row>
    <row r="84" spans="1:4" x14ac:dyDescent="0.2">
      <c r="A84" t="s">
        <v>1355</v>
      </c>
      <c r="B84" t="s">
        <v>601</v>
      </c>
      <c r="C84" t="s">
        <v>1336</v>
      </c>
      <c r="D84">
        <v>120103</v>
      </c>
    </row>
    <row r="85" spans="1:4" x14ac:dyDescent="0.2">
      <c r="A85" t="s">
        <v>1356</v>
      </c>
      <c r="B85" t="s">
        <v>609</v>
      </c>
      <c r="C85" t="s">
        <v>1305</v>
      </c>
      <c r="D85">
        <v>70710</v>
      </c>
    </row>
    <row r="86" spans="1:4" x14ac:dyDescent="0.2">
      <c r="A86" t="s">
        <v>1357</v>
      </c>
      <c r="B86" t="s">
        <v>605</v>
      </c>
      <c r="C86" t="s">
        <v>1358</v>
      </c>
      <c r="D86">
        <v>50102</v>
      </c>
    </row>
    <row r="87" spans="1:4" x14ac:dyDescent="0.2">
      <c r="A87" t="s">
        <v>1359</v>
      </c>
      <c r="B87" t="s">
        <v>603</v>
      </c>
      <c r="C87" t="s">
        <v>1351</v>
      </c>
      <c r="D87">
        <v>130303</v>
      </c>
    </row>
    <row r="88" spans="1:4" x14ac:dyDescent="0.2">
      <c r="A88" t="s">
        <v>1360</v>
      </c>
      <c r="B88" t="s">
        <v>611</v>
      </c>
      <c r="C88" t="s">
        <v>1298</v>
      </c>
      <c r="D88">
        <v>40108</v>
      </c>
    </row>
    <row r="89" spans="1:4" x14ac:dyDescent="0.2">
      <c r="A89" t="s">
        <v>799</v>
      </c>
      <c r="B89" t="s">
        <v>610</v>
      </c>
      <c r="C89" t="s">
        <v>1361</v>
      </c>
      <c r="D89">
        <v>91007</v>
      </c>
    </row>
    <row r="90" spans="1:4" x14ac:dyDescent="0.2">
      <c r="A90" t="s">
        <v>1362</v>
      </c>
      <c r="B90" t="s">
        <v>609</v>
      </c>
      <c r="C90" t="s">
        <v>1305</v>
      </c>
      <c r="D90">
        <v>70703</v>
      </c>
    </row>
    <row r="91" spans="1:4" x14ac:dyDescent="0.2">
      <c r="A91" t="s">
        <v>833</v>
      </c>
      <c r="B91" t="s">
        <v>611</v>
      </c>
      <c r="C91" t="s">
        <v>1339</v>
      </c>
      <c r="D91">
        <v>41003</v>
      </c>
    </row>
    <row r="92" spans="1:4" x14ac:dyDescent="0.2">
      <c r="A92" t="s">
        <v>823</v>
      </c>
      <c r="B92" t="s">
        <v>607</v>
      </c>
      <c r="C92" t="s">
        <v>1363</v>
      </c>
      <c r="D92">
        <v>20602</v>
      </c>
    </row>
    <row r="93" spans="1:4" x14ac:dyDescent="0.2">
      <c r="A93" t="s">
        <v>823</v>
      </c>
      <c r="B93" t="s">
        <v>601</v>
      </c>
      <c r="C93" t="s">
        <v>692</v>
      </c>
      <c r="D93">
        <v>120708</v>
      </c>
    </row>
    <row r="94" spans="1:4" x14ac:dyDescent="0.2">
      <c r="A94" t="s">
        <v>717</v>
      </c>
      <c r="B94" t="s">
        <v>610</v>
      </c>
      <c r="C94" t="s">
        <v>1364</v>
      </c>
      <c r="D94">
        <v>90301</v>
      </c>
    </row>
    <row r="95" spans="1:4" x14ac:dyDescent="0.2">
      <c r="A95" t="s">
        <v>703</v>
      </c>
      <c r="B95" t="s">
        <v>606</v>
      </c>
      <c r="C95" t="s">
        <v>816</v>
      </c>
      <c r="D95">
        <v>80502</v>
      </c>
    </row>
    <row r="96" spans="1:4" x14ac:dyDescent="0.2">
      <c r="A96" t="s">
        <v>1365</v>
      </c>
      <c r="B96" t="s">
        <v>607</v>
      </c>
      <c r="C96" t="s">
        <v>1366</v>
      </c>
      <c r="D96">
        <v>20402</v>
      </c>
    </row>
    <row r="97" spans="1:4" x14ac:dyDescent="0.2">
      <c r="A97" t="s">
        <v>680</v>
      </c>
      <c r="B97" t="s">
        <v>603</v>
      </c>
      <c r="C97" t="s">
        <v>1351</v>
      </c>
      <c r="D97">
        <v>130301</v>
      </c>
    </row>
    <row r="98" spans="1:4" x14ac:dyDescent="0.2">
      <c r="A98" t="s">
        <v>1367</v>
      </c>
      <c r="B98" t="s">
        <v>610</v>
      </c>
      <c r="C98" t="s">
        <v>1361</v>
      </c>
      <c r="D98">
        <v>91009</v>
      </c>
    </row>
    <row r="99" spans="1:4" x14ac:dyDescent="0.2">
      <c r="A99" t="s">
        <v>1368</v>
      </c>
      <c r="B99" t="s">
        <v>601</v>
      </c>
      <c r="C99" t="s">
        <v>1369</v>
      </c>
      <c r="D99">
        <v>120202</v>
      </c>
    </row>
    <row r="100" spans="1:4" x14ac:dyDescent="0.2">
      <c r="A100" t="s">
        <v>662</v>
      </c>
      <c r="B100" t="s">
        <v>602</v>
      </c>
      <c r="C100" t="s">
        <v>602</v>
      </c>
      <c r="D100">
        <v>30104</v>
      </c>
    </row>
    <row r="101" spans="1:4" x14ac:dyDescent="0.2">
      <c r="A101" t="s">
        <v>1370</v>
      </c>
      <c r="B101" t="s">
        <v>610</v>
      </c>
      <c r="C101" t="s">
        <v>1317</v>
      </c>
      <c r="D101">
        <v>91104</v>
      </c>
    </row>
    <row r="102" spans="1:4" x14ac:dyDescent="0.2">
      <c r="A102" t="s">
        <v>847</v>
      </c>
      <c r="B102" t="s">
        <v>610</v>
      </c>
      <c r="C102" t="s">
        <v>1371</v>
      </c>
      <c r="D102">
        <v>90705</v>
      </c>
    </row>
    <row r="103" spans="1:4" x14ac:dyDescent="0.2">
      <c r="A103" t="s">
        <v>1372</v>
      </c>
      <c r="B103" t="s">
        <v>600</v>
      </c>
      <c r="C103" t="s">
        <v>600</v>
      </c>
      <c r="D103">
        <v>10103</v>
      </c>
    </row>
    <row r="104" spans="1:4" x14ac:dyDescent="0.2">
      <c r="A104" t="s">
        <v>1373</v>
      </c>
      <c r="B104" t="s">
        <v>610</v>
      </c>
      <c r="C104" t="s">
        <v>1374</v>
      </c>
      <c r="D104">
        <v>90606</v>
      </c>
    </row>
    <row r="105" spans="1:4" x14ac:dyDescent="0.2">
      <c r="A105" t="s">
        <v>1375</v>
      </c>
      <c r="B105" t="s">
        <v>603</v>
      </c>
      <c r="C105" t="s">
        <v>1351</v>
      </c>
      <c r="D105">
        <v>130304</v>
      </c>
    </row>
    <row r="106" spans="1:4" x14ac:dyDescent="0.2">
      <c r="A106" t="s">
        <v>1376</v>
      </c>
      <c r="B106" t="s">
        <v>601</v>
      </c>
      <c r="C106" t="s">
        <v>1336</v>
      </c>
      <c r="D106">
        <v>120104</v>
      </c>
    </row>
    <row r="107" spans="1:4" x14ac:dyDescent="0.2">
      <c r="A107" t="s">
        <v>1377</v>
      </c>
      <c r="B107" t="s">
        <v>601</v>
      </c>
      <c r="C107" t="s">
        <v>1303</v>
      </c>
      <c r="D107">
        <v>120304</v>
      </c>
    </row>
    <row r="108" spans="1:4" x14ac:dyDescent="0.2">
      <c r="A108" t="s">
        <v>1378</v>
      </c>
      <c r="B108" t="s">
        <v>610</v>
      </c>
      <c r="C108" t="s">
        <v>749</v>
      </c>
      <c r="D108">
        <v>90502</v>
      </c>
    </row>
    <row r="109" spans="1:4" x14ac:dyDescent="0.2">
      <c r="A109" t="s">
        <v>1379</v>
      </c>
      <c r="B109" t="s">
        <v>601</v>
      </c>
      <c r="C109" t="s">
        <v>1336</v>
      </c>
      <c r="D109">
        <v>120105</v>
      </c>
    </row>
    <row r="110" spans="1:4" x14ac:dyDescent="0.2">
      <c r="A110" t="s">
        <v>1380</v>
      </c>
      <c r="B110" t="s">
        <v>601</v>
      </c>
      <c r="C110" t="s">
        <v>1381</v>
      </c>
      <c r="D110">
        <v>120401</v>
      </c>
    </row>
    <row r="111" spans="1:4" x14ac:dyDescent="0.2">
      <c r="A111" t="s">
        <v>1382</v>
      </c>
      <c r="B111" t="s">
        <v>608</v>
      </c>
      <c r="C111" t="s">
        <v>1383</v>
      </c>
      <c r="D111">
        <v>60402</v>
      </c>
    </row>
    <row r="112" spans="1:4" x14ac:dyDescent="0.2">
      <c r="A112" t="s">
        <v>689</v>
      </c>
      <c r="B112" t="s">
        <v>601</v>
      </c>
      <c r="C112" t="s">
        <v>1294</v>
      </c>
      <c r="D112">
        <v>120504</v>
      </c>
    </row>
    <row r="113" spans="1:4" x14ac:dyDescent="0.2">
      <c r="A113" t="s">
        <v>819</v>
      </c>
      <c r="B113" t="s">
        <v>610</v>
      </c>
      <c r="C113" t="s">
        <v>1364</v>
      </c>
      <c r="D113">
        <v>90302</v>
      </c>
    </row>
    <row r="114" spans="1:4" x14ac:dyDescent="0.2">
      <c r="A114" t="s">
        <v>1384</v>
      </c>
      <c r="B114" t="s">
        <v>601</v>
      </c>
      <c r="C114" t="s">
        <v>1303</v>
      </c>
      <c r="D114">
        <v>120305</v>
      </c>
    </row>
    <row r="115" spans="1:4" x14ac:dyDescent="0.2">
      <c r="A115" t="s">
        <v>700</v>
      </c>
      <c r="B115" t="s">
        <v>611</v>
      </c>
      <c r="C115" t="s">
        <v>1385</v>
      </c>
      <c r="D115">
        <v>41402</v>
      </c>
    </row>
    <row r="116" spans="1:4" x14ac:dyDescent="0.2">
      <c r="A116" t="s">
        <v>635</v>
      </c>
      <c r="B116" t="s">
        <v>603</v>
      </c>
      <c r="C116" t="s">
        <v>1312</v>
      </c>
      <c r="D116">
        <v>130108</v>
      </c>
    </row>
    <row r="117" spans="1:4" x14ac:dyDescent="0.2">
      <c r="A117" t="s">
        <v>1386</v>
      </c>
      <c r="B117" t="s">
        <v>611</v>
      </c>
      <c r="C117" t="s">
        <v>1331</v>
      </c>
      <c r="D117">
        <v>41303</v>
      </c>
    </row>
    <row r="118" spans="1:4" x14ac:dyDescent="0.2">
      <c r="A118" t="s">
        <v>828</v>
      </c>
      <c r="B118" t="s">
        <v>603</v>
      </c>
      <c r="C118" t="s">
        <v>1330</v>
      </c>
      <c r="D118">
        <v>130401</v>
      </c>
    </row>
    <row r="119" spans="1:4" x14ac:dyDescent="0.2">
      <c r="A119" t="s">
        <v>639</v>
      </c>
      <c r="B119" t="s">
        <v>600</v>
      </c>
      <c r="C119" t="s">
        <v>1326</v>
      </c>
      <c r="D119">
        <v>10201</v>
      </c>
    </row>
    <row r="120" spans="1:4" x14ac:dyDescent="0.2">
      <c r="A120" t="s">
        <v>1358</v>
      </c>
      <c r="B120" t="s">
        <v>605</v>
      </c>
      <c r="C120" t="s">
        <v>1358</v>
      </c>
      <c r="D120">
        <v>50103</v>
      </c>
    </row>
    <row r="121" spans="1:4" x14ac:dyDescent="0.2">
      <c r="A121" t="s">
        <v>816</v>
      </c>
      <c r="B121" t="s">
        <v>608</v>
      </c>
      <c r="C121" t="s">
        <v>1387</v>
      </c>
      <c r="D121">
        <v>60202</v>
      </c>
    </row>
    <row r="122" spans="1:4" x14ac:dyDescent="0.2">
      <c r="A122" t="s">
        <v>643</v>
      </c>
      <c r="B122" t="s">
        <v>606</v>
      </c>
      <c r="C122" t="s">
        <v>816</v>
      </c>
      <c r="D122">
        <v>80501</v>
      </c>
    </row>
    <row r="123" spans="1:4" x14ac:dyDescent="0.2">
      <c r="A123" t="s">
        <v>1388</v>
      </c>
      <c r="B123" t="s">
        <v>603</v>
      </c>
      <c r="C123" t="s">
        <v>1330</v>
      </c>
      <c r="D123">
        <v>130405</v>
      </c>
    </row>
    <row r="124" spans="1:4" x14ac:dyDescent="0.2">
      <c r="A124" t="s">
        <v>693</v>
      </c>
      <c r="B124" t="s">
        <v>601</v>
      </c>
      <c r="C124" t="s">
        <v>1303</v>
      </c>
      <c r="D124">
        <v>120301</v>
      </c>
    </row>
    <row r="125" spans="1:4" x14ac:dyDescent="0.2">
      <c r="A125" t="s">
        <v>848</v>
      </c>
      <c r="B125" t="s">
        <v>607</v>
      </c>
      <c r="C125" t="s">
        <v>1363</v>
      </c>
      <c r="D125">
        <v>20604</v>
      </c>
    </row>
    <row r="126" spans="1:4" x14ac:dyDescent="0.2">
      <c r="A126" t="s">
        <v>739</v>
      </c>
      <c r="B126" t="s">
        <v>606</v>
      </c>
      <c r="C126" t="s">
        <v>1341</v>
      </c>
      <c r="D126">
        <v>80601</v>
      </c>
    </row>
    <row r="127" spans="1:4" x14ac:dyDescent="0.2">
      <c r="A127" t="s">
        <v>611</v>
      </c>
      <c r="B127" t="s">
        <v>611</v>
      </c>
      <c r="C127" t="s">
        <v>1333</v>
      </c>
      <c r="D127">
        <v>40604</v>
      </c>
    </row>
    <row r="128" spans="1:4" x14ac:dyDescent="0.2">
      <c r="A128" t="s">
        <v>1389</v>
      </c>
      <c r="B128" t="s">
        <v>600</v>
      </c>
      <c r="C128" t="s">
        <v>1320</v>
      </c>
      <c r="D128">
        <v>10301</v>
      </c>
    </row>
    <row r="129" spans="1:4" x14ac:dyDescent="0.2">
      <c r="A129" t="s">
        <v>1390</v>
      </c>
      <c r="B129" t="s">
        <v>610</v>
      </c>
      <c r="C129" t="s">
        <v>1324</v>
      </c>
      <c r="D129">
        <v>90203</v>
      </c>
    </row>
    <row r="130" spans="1:4" x14ac:dyDescent="0.2">
      <c r="A130" t="s">
        <v>775</v>
      </c>
      <c r="B130" t="s">
        <v>608</v>
      </c>
      <c r="C130" t="s">
        <v>1391</v>
      </c>
      <c r="D130">
        <v>60101</v>
      </c>
    </row>
    <row r="131" spans="1:4" x14ac:dyDescent="0.2">
      <c r="A131" t="s">
        <v>1392</v>
      </c>
      <c r="B131" t="s">
        <v>608</v>
      </c>
      <c r="C131" t="s">
        <v>1387</v>
      </c>
      <c r="D131">
        <v>60203</v>
      </c>
    </row>
    <row r="132" spans="1:4" x14ac:dyDescent="0.2">
      <c r="A132" t="s">
        <v>1393</v>
      </c>
      <c r="B132" t="s">
        <v>609</v>
      </c>
      <c r="C132" t="s">
        <v>1318</v>
      </c>
      <c r="D132">
        <v>70405</v>
      </c>
    </row>
    <row r="133" spans="1:4" x14ac:dyDescent="0.2">
      <c r="A133" t="s">
        <v>1394</v>
      </c>
      <c r="B133" t="s">
        <v>608</v>
      </c>
      <c r="C133" t="s">
        <v>1395</v>
      </c>
      <c r="D133">
        <v>60702</v>
      </c>
    </row>
    <row r="134" spans="1:4" x14ac:dyDescent="0.2">
      <c r="A134" t="s">
        <v>1396</v>
      </c>
      <c r="B134" t="s">
        <v>603</v>
      </c>
      <c r="C134" t="s">
        <v>1351</v>
      </c>
      <c r="D134">
        <v>130305</v>
      </c>
    </row>
    <row r="135" spans="1:4" x14ac:dyDescent="0.2">
      <c r="A135" t="s">
        <v>1397</v>
      </c>
      <c r="B135" t="s">
        <v>603</v>
      </c>
      <c r="C135" t="s">
        <v>1351</v>
      </c>
      <c r="D135">
        <v>130306</v>
      </c>
    </row>
    <row r="136" spans="1:4" x14ac:dyDescent="0.2">
      <c r="A136" t="s">
        <v>1398</v>
      </c>
      <c r="B136" t="s">
        <v>602</v>
      </c>
      <c r="C136" t="s">
        <v>602</v>
      </c>
      <c r="D136">
        <v>30105</v>
      </c>
    </row>
    <row r="137" spans="1:4" x14ac:dyDescent="0.2">
      <c r="A137" t="s">
        <v>682</v>
      </c>
      <c r="B137" t="s">
        <v>1399</v>
      </c>
      <c r="C137" t="s">
        <v>1400</v>
      </c>
      <c r="D137">
        <v>110101</v>
      </c>
    </row>
    <row r="138" spans="1:4" x14ac:dyDescent="0.2">
      <c r="A138" t="s">
        <v>1401</v>
      </c>
      <c r="B138" t="s">
        <v>611</v>
      </c>
      <c r="C138" t="s">
        <v>1333</v>
      </c>
      <c r="D138">
        <v>40603</v>
      </c>
    </row>
    <row r="139" spans="1:4" x14ac:dyDescent="0.2">
      <c r="A139" t="s">
        <v>1402</v>
      </c>
      <c r="B139" t="s">
        <v>600</v>
      </c>
      <c r="C139" t="s">
        <v>1326</v>
      </c>
      <c r="D139">
        <v>10208</v>
      </c>
    </row>
    <row r="140" spans="1:4" x14ac:dyDescent="0.2">
      <c r="A140" t="s">
        <v>607</v>
      </c>
      <c r="B140" t="s">
        <v>607</v>
      </c>
      <c r="C140" t="s">
        <v>1363</v>
      </c>
      <c r="D140">
        <v>20603</v>
      </c>
    </row>
    <row r="141" spans="1:4" x14ac:dyDescent="0.2">
      <c r="A141" t="s">
        <v>817</v>
      </c>
      <c r="B141" t="s">
        <v>602</v>
      </c>
      <c r="C141" t="s">
        <v>1403</v>
      </c>
      <c r="D141">
        <v>30302</v>
      </c>
    </row>
    <row r="142" spans="1:4" x14ac:dyDescent="0.2">
      <c r="A142" t="s">
        <v>1404</v>
      </c>
      <c r="B142" t="s">
        <v>606</v>
      </c>
      <c r="C142" t="s">
        <v>816</v>
      </c>
      <c r="D142">
        <v>80507</v>
      </c>
    </row>
    <row r="143" spans="1:4" x14ac:dyDescent="0.2">
      <c r="A143" t="s">
        <v>1405</v>
      </c>
      <c r="B143" t="s">
        <v>605</v>
      </c>
      <c r="C143" t="s">
        <v>672</v>
      </c>
      <c r="D143">
        <v>50209</v>
      </c>
    </row>
    <row r="144" spans="1:4" x14ac:dyDescent="0.2">
      <c r="A144" t="s">
        <v>1406</v>
      </c>
      <c r="B144" t="s">
        <v>611</v>
      </c>
      <c r="C144" t="s">
        <v>1316</v>
      </c>
      <c r="D144">
        <v>40303</v>
      </c>
    </row>
    <row r="145" spans="1:4" x14ac:dyDescent="0.2">
      <c r="A145" t="s">
        <v>1407</v>
      </c>
      <c r="B145" t="s">
        <v>610</v>
      </c>
      <c r="C145" t="s">
        <v>749</v>
      </c>
      <c r="D145">
        <v>90503</v>
      </c>
    </row>
    <row r="146" spans="1:4" x14ac:dyDescent="0.2">
      <c r="A146" t="s">
        <v>1407</v>
      </c>
      <c r="B146" t="s">
        <v>609</v>
      </c>
      <c r="C146" t="s">
        <v>1318</v>
      </c>
      <c r="D146">
        <v>70404</v>
      </c>
    </row>
    <row r="147" spans="1:4" x14ac:dyDescent="0.2">
      <c r="A147" t="s">
        <v>1408</v>
      </c>
      <c r="B147" t="s">
        <v>610</v>
      </c>
      <c r="C147" t="s">
        <v>656</v>
      </c>
      <c r="D147">
        <v>90802</v>
      </c>
    </row>
    <row r="148" spans="1:4" x14ac:dyDescent="0.2">
      <c r="A148" t="s">
        <v>851</v>
      </c>
      <c r="B148" t="s">
        <v>610</v>
      </c>
      <c r="C148" t="s">
        <v>1374</v>
      </c>
      <c r="D148">
        <v>90607</v>
      </c>
    </row>
    <row r="149" spans="1:4" x14ac:dyDescent="0.2">
      <c r="A149" t="s">
        <v>637</v>
      </c>
      <c r="B149" t="s">
        <v>602</v>
      </c>
      <c r="C149" t="s">
        <v>602</v>
      </c>
      <c r="D149">
        <v>30107</v>
      </c>
    </row>
    <row r="150" spans="1:4" x14ac:dyDescent="0.2">
      <c r="A150" t="s">
        <v>691</v>
      </c>
      <c r="B150" t="s">
        <v>602</v>
      </c>
      <c r="C150" t="s">
        <v>602</v>
      </c>
      <c r="D150">
        <v>30115</v>
      </c>
    </row>
    <row r="151" spans="1:4" x14ac:dyDescent="0.2">
      <c r="A151" t="s">
        <v>1409</v>
      </c>
      <c r="B151" t="s">
        <v>602</v>
      </c>
      <c r="C151" t="s">
        <v>1410</v>
      </c>
      <c r="D151">
        <v>30502</v>
      </c>
    </row>
    <row r="152" spans="1:4" x14ac:dyDescent="0.2">
      <c r="A152" t="s">
        <v>1411</v>
      </c>
      <c r="B152" t="s">
        <v>605</v>
      </c>
      <c r="C152" t="s">
        <v>1296</v>
      </c>
      <c r="D152">
        <v>50314</v>
      </c>
    </row>
    <row r="153" spans="1:4" x14ac:dyDescent="0.2">
      <c r="A153" t="s">
        <v>1412</v>
      </c>
      <c r="B153" t="s">
        <v>611</v>
      </c>
      <c r="C153" t="s">
        <v>1385</v>
      </c>
      <c r="D153">
        <v>41403</v>
      </c>
    </row>
    <row r="154" spans="1:4" x14ac:dyDescent="0.2">
      <c r="A154" t="s">
        <v>658</v>
      </c>
      <c r="B154" t="s">
        <v>606</v>
      </c>
      <c r="C154" t="s">
        <v>606</v>
      </c>
      <c r="D154">
        <v>80805</v>
      </c>
    </row>
    <row r="155" spans="1:4" x14ac:dyDescent="0.2">
      <c r="A155" t="s">
        <v>633</v>
      </c>
      <c r="B155" t="s">
        <v>611</v>
      </c>
      <c r="C155" t="s">
        <v>1333</v>
      </c>
      <c r="D155">
        <v>40601</v>
      </c>
    </row>
    <row r="156" spans="1:4" x14ac:dyDescent="0.2">
      <c r="A156" t="s">
        <v>694</v>
      </c>
      <c r="B156" t="s">
        <v>611</v>
      </c>
      <c r="C156" t="s">
        <v>1333</v>
      </c>
      <c r="D156">
        <v>40611</v>
      </c>
    </row>
    <row r="157" spans="1:4" x14ac:dyDescent="0.2">
      <c r="A157" t="s">
        <v>734</v>
      </c>
      <c r="B157" t="s">
        <v>611</v>
      </c>
      <c r="C157" t="s">
        <v>1333</v>
      </c>
      <c r="D157">
        <v>40612</v>
      </c>
    </row>
    <row r="158" spans="1:4" x14ac:dyDescent="0.2">
      <c r="A158" t="s">
        <v>1413</v>
      </c>
      <c r="B158" t="s">
        <v>601</v>
      </c>
      <c r="C158" t="s">
        <v>1303</v>
      </c>
      <c r="D158">
        <v>120313</v>
      </c>
    </row>
    <row r="159" spans="1:4" x14ac:dyDescent="0.2">
      <c r="A159" t="s">
        <v>1414</v>
      </c>
      <c r="B159" t="s">
        <v>601</v>
      </c>
      <c r="C159" t="s">
        <v>1303</v>
      </c>
      <c r="D159">
        <v>120315</v>
      </c>
    </row>
    <row r="160" spans="1:4" x14ac:dyDescent="0.2">
      <c r="A160" t="s">
        <v>1415</v>
      </c>
      <c r="B160" t="s">
        <v>611</v>
      </c>
      <c r="C160" t="s">
        <v>1298</v>
      </c>
      <c r="D160">
        <v>40102</v>
      </c>
    </row>
    <row r="161" spans="1:4" x14ac:dyDescent="0.2">
      <c r="A161" t="s">
        <v>699</v>
      </c>
      <c r="B161" t="s">
        <v>611</v>
      </c>
      <c r="C161" t="s">
        <v>1416</v>
      </c>
      <c r="D161">
        <v>40701</v>
      </c>
    </row>
    <row r="162" spans="1:4" x14ac:dyDescent="0.2">
      <c r="A162" t="s">
        <v>1417</v>
      </c>
      <c r="B162" t="s">
        <v>611</v>
      </c>
      <c r="C162" t="s">
        <v>1339</v>
      </c>
      <c r="D162">
        <v>41007</v>
      </c>
    </row>
    <row r="163" spans="1:4" x14ac:dyDescent="0.2">
      <c r="A163" t="s">
        <v>651</v>
      </c>
      <c r="B163" t="s">
        <v>606</v>
      </c>
      <c r="C163" t="s">
        <v>606</v>
      </c>
      <c r="D163">
        <v>80826</v>
      </c>
    </row>
    <row r="164" spans="1:4" x14ac:dyDescent="0.2">
      <c r="A164" t="s">
        <v>1418</v>
      </c>
      <c r="B164" t="s">
        <v>611</v>
      </c>
      <c r="C164" t="s">
        <v>1416</v>
      </c>
      <c r="D164">
        <v>40702</v>
      </c>
    </row>
    <row r="165" spans="1:4" x14ac:dyDescent="0.2">
      <c r="A165" t="s">
        <v>838</v>
      </c>
      <c r="B165" t="s">
        <v>610</v>
      </c>
      <c r="C165" t="s">
        <v>1361</v>
      </c>
      <c r="D165">
        <v>91010</v>
      </c>
    </row>
    <row r="166" spans="1:4" x14ac:dyDescent="0.2">
      <c r="A166" t="s">
        <v>1419</v>
      </c>
      <c r="B166" t="s">
        <v>610</v>
      </c>
      <c r="C166" t="s">
        <v>1296</v>
      </c>
      <c r="D166">
        <v>90903</v>
      </c>
    </row>
    <row r="167" spans="1:4" x14ac:dyDescent="0.2">
      <c r="A167" t="s">
        <v>732</v>
      </c>
      <c r="B167" t="s">
        <v>603</v>
      </c>
      <c r="C167" t="s">
        <v>1306</v>
      </c>
      <c r="D167">
        <v>130705</v>
      </c>
    </row>
    <row r="168" spans="1:4" x14ac:dyDescent="0.2">
      <c r="A168" t="s">
        <v>1420</v>
      </c>
      <c r="B168" t="s">
        <v>610</v>
      </c>
      <c r="C168" t="s">
        <v>1364</v>
      </c>
      <c r="D168">
        <v>90307</v>
      </c>
    </row>
    <row r="169" spans="1:4" x14ac:dyDescent="0.2">
      <c r="A169" t="s">
        <v>1421</v>
      </c>
      <c r="B169" t="s">
        <v>601</v>
      </c>
      <c r="C169" t="s">
        <v>1294</v>
      </c>
      <c r="D169">
        <v>120505</v>
      </c>
    </row>
    <row r="170" spans="1:4" x14ac:dyDescent="0.2">
      <c r="A170" t="s">
        <v>791</v>
      </c>
      <c r="B170" t="s">
        <v>608</v>
      </c>
      <c r="C170" t="s">
        <v>1422</v>
      </c>
      <c r="D170">
        <v>60604</v>
      </c>
    </row>
    <row r="171" spans="1:4" x14ac:dyDescent="0.2">
      <c r="A171" t="s">
        <v>1423</v>
      </c>
      <c r="B171" t="s">
        <v>610</v>
      </c>
      <c r="C171" t="s">
        <v>1313</v>
      </c>
      <c r="D171">
        <v>90102</v>
      </c>
    </row>
    <row r="172" spans="1:4" x14ac:dyDescent="0.2">
      <c r="A172" t="s">
        <v>1424</v>
      </c>
      <c r="B172" t="s">
        <v>609</v>
      </c>
      <c r="C172" t="s">
        <v>1305</v>
      </c>
      <c r="D172">
        <v>70704</v>
      </c>
    </row>
    <row r="173" spans="1:4" x14ac:dyDescent="0.2">
      <c r="A173" t="s">
        <v>757</v>
      </c>
      <c r="B173" t="s">
        <v>611</v>
      </c>
      <c r="C173" t="s">
        <v>685</v>
      </c>
      <c r="D173">
        <v>40513</v>
      </c>
    </row>
    <row r="174" spans="1:4" x14ac:dyDescent="0.2">
      <c r="A174" t="s">
        <v>1425</v>
      </c>
      <c r="B174" t="s">
        <v>609</v>
      </c>
      <c r="C174" t="s">
        <v>1305</v>
      </c>
      <c r="D174">
        <v>70705</v>
      </c>
    </row>
    <row r="175" spans="1:4" x14ac:dyDescent="0.2">
      <c r="A175" t="s">
        <v>1425</v>
      </c>
      <c r="B175" t="s">
        <v>610</v>
      </c>
      <c r="C175" t="s">
        <v>1310</v>
      </c>
      <c r="D175">
        <v>91203</v>
      </c>
    </row>
    <row r="176" spans="1:4" x14ac:dyDescent="0.2">
      <c r="A176" t="s">
        <v>1425</v>
      </c>
      <c r="B176" t="s">
        <v>603</v>
      </c>
      <c r="C176" t="s">
        <v>1351</v>
      </c>
      <c r="D176">
        <v>130307</v>
      </c>
    </row>
    <row r="177" spans="1:4" x14ac:dyDescent="0.2">
      <c r="A177" t="s">
        <v>1426</v>
      </c>
      <c r="B177" t="s">
        <v>608</v>
      </c>
      <c r="C177" t="s">
        <v>1427</v>
      </c>
      <c r="D177">
        <v>60303</v>
      </c>
    </row>
    <row r="178" spans="1:4" x14ac:dyDescent="0.2">
      <c r="A178" t="s">
        <v>1428</v>
      </c>
      <c r="B178" t="s">
        <v>609</v>
      </c>
      <c r="C178" t="s">
        <v>1429</v>
      </c>
      <c r="D178">
        <v>70602</v>
      </c>
    </row>
    <row r="179" spans="1:4" x14ac:dyDescent="0.2">
      <c r="A179" t="s">
        <v>1274</v>
      </c>
      <c r="B179" t="s">
        <v>607</v>
      </c>
      <c r="C179" t="s">
        <v>1366</v>
      </c>
      <c r="D179">
        <v>20403</v>
      </c>
    </row>
    <row r="180" spans="1:4" x14ac:dyDescent="0.2">
      <c r="A180" t="s">
        <v>1430</v>
      </c>
      <c r="B180" t="s">
        <v>608</v>
      </c>
      <c r="C180" t="s">
        <v>1427</v>
      </c>
      <c r="D180">
        <v>60302</v>
      </c>
    </row>
    <row r="181" spans="1:4" x14ac:dyDescent="0.2">
      <c r="A181" t="s">
        <v>1431</v>
      </c>
      <c r="B181" t="s">
        <v>609</v>
      </c>
      <c r="C181" t="s">
        <v>712</v>
      </c>
      <c r="D181">
        <v>70204</v>
      </c>
    </row>
    <row r="182" spans="1:4" x14ac:dyDescent="0.2">
      <c r="A182" t="s">
        <v>1432</v>
      </c>
      <c r="B182" t="s">
        <v>608</v>
      </c>
      <c r="C182" t="s">
        <v>1427</v>
      </c>
      <c r="D182">
        <v>60304</v>
      </c>
    </row>
    <row r="183" spans="1:4" x14ac:dyDescent="0.2">
      <c r="A183" t="s">
        <v>1432</v>
      </c>
      <c r="B183" t="s">
        <v>609</v>
      </c>
      <c r="C183" t="s">
        <v>1318</v>
      </c>
      <c r="D183">
        <v>70406</v>
      </c>
    </row>
    <row r="184" spans="1:4" x14ac:dyDescent="0.2">
      <c r="A184" t="s">
        <v>1433</v>
      </c>
      <c r="B184" t="s">
        <v>607</v>
      </c>
      <c r="C184" t="s">
        <v>1308</v>
      </c>
      <c r="D184">
        <v>20203</v>
      </c>
    </row>
    <row r="185" spans="1:4" x14ac:dyDescent="0.2">
      <c r="A185" t="s">
        <v>618</v>
      </c>
      <c r="B185" t="s">
        <v>606</v>
      </c>
      <c r="C185" t="s">
        <v>606</v>
      </c>
      <c r="D185">
        <v>80802</v>
      </c>
    </row>
    <row r="186" spans="1:4" x14ac:dyDescent="0.2">
      <c r="A186" t="s">
        <v>1434</v>
      </c>
      <c r="B186" t="s">
        <v>608</v>
      </c>
      <c r="C186" t="s">
        <v>1422</v>
      </c>
      <c r="D186">
        <v>60606</v>
      </c>
    </row>
    <row r="187" spans="1:4" x14ac:dyDescent="0.2">
      <c r="A187" t="s">
        <v>1435</v>
      </c>
      <c r="B187" t="s">
        <v>609</v>
      </c>
      <c r="C187" t="s">
        <v>712</v>
      </c>
      <c r="D187">
        <v>70205</v>
      </c>
    </row>
    <row r="188" spans="1:4" x14ac:dyDescent="0.2">
      <c r="A188" t="s">
        <v>1436</v>
      </c>
      <c r="B188" t="s">
        <v>610</v>
      </c>
      <c r="C188" t="s">
        <v>1324</v>
      </c>
      <c r="D188">
        <v>90204</v>
      </c>
    </row>
    <row r="189" spans="1:4" x14ac:dyDescent="0.2">
      <c r="A189" t="s">
        <v>670</v>
      </c>
      <c r="B189" t="s">
        <v>603</v>
      </c>
      <c r="C189" t="s">
        <v>1306</v>
      </c>
      <c r="D189">
        <v>130706</v>
      </c>
    </row>
    <row r="190" spans="1:4" x14ac:dyDescent="0.2">
      <c r="A190" t="s">
        <v>670</v>
      </c>
      <c r="B190" t="s">
        <v>607</v>
      </c>
      <c r="C190" t="s">
        <v>1363</v>
      </c>
      <c r="D190">
        <v>20605</v>
      </c>
    </row>
    <row r="191" spans="1:4" x14ac:dyDescent="0.2">
      <c r="A191" t="s">
        <v>1437</v>
      </c>
      <c r="B191" t="s">
        <v>607</v>
      </c>
      <c r="C191" t="s">
        <v>1438</v>
      </c>
      <c r="D191">
        <v>20502</v>
      </c>
    </row>
    <row r="192" spans="1:4" x14ac:dyDescent="0.2">
      <c r="A192" t="s">
        <v>1439</v>
      </c>
      <c r="B192" t="s">
        <v>609</v>
      </c>
      <c r="C192" t="s">
        <v>1305</v>
      </c>
      <c r="D192">
        <v>70706</v>
      </c>
    </row>
    <row r="193" spans="1:4" x14ac:dyDescent="0.2">
      <c r="A193" t="s">
        <v>804</v>
      </c>
      <c r="B193" t="s">
        <v>607</v>
      </c>
      <c r="C193" t="s">
        <v>1297</v>
      </c>
      <c r="D193">
        <v>20102</v>
      </c>
    </row>
    <row r="194" spans="1:4" x14ac:dyDescent="0.2">
      <c r="A194" t="s">
        <v>804</v>
      </c>
      <c r="B194" t="s">
        <v>611</v>
      </c>
      <c r="C194" t="s">
        <v>1331</v>
      </c>
      <c r="D194">
        <v>41304</v>
      </c>
    </row>
    <row r="195" spans="1:4" x14ac:dyDescent="0.2">
      <c r="A195" t="s">
        <v>1440</v>
      </c>
      <c r="B195" t="s">
        <v>610</v>
      </c>
      <c r="C195" t="s">
        <v>1296</v>
      </c>
      <c r="D195">
        <v>90904</v>
      </c>
    </row>
    <row r="196" spans="1:4" x14ac:dyDescent="0.2">
      <c r="A196" t="s">
        <v>1441</v>
      </c>
      <c r="B196" t="s">
        <v>609</v>
      </c>
      <c r="C196" t="s">
        <v>609</v>
      </c>
      <c r="D196">
        <v>70315</v>
      </c>
    </row>
    <row r="197" spans="1:4" x14ac:dyDescent="0.2">
      <c r="A197" t="s">
        <v>696</v>
      </c>
      <c r="B197" t="s">
        <v>600</v>
      </c>
      <c r="C197" t="s">
        <v>1326</v>
      </c>
      <c r="D197">
        <v>10206</v>
      </c>
    </row>
    <row r="198" spans="1:4" x14ac:dyDescent="0.2">
      <c r="A198" t="s">
        <v>1442</v>
      </c>
      <c r="B198" t="s">
        <v>609</v>
      </c>
      <c r="C198" t="s">
        <v>1443</v>
      </c>
      <c r="D198">
        <v>70102</v>
      </c>
    </row>
    <row r="199" spans="1:4" x14ac:dyDescent="0.2">
      <c r="A199" t="s">
        <v>1444</v>
      </c>
      <c r="B199" t="s">
        <v>603</v>
      </c>
      <c r="C199" t="s">
        <v>818</v>
      </c>
      <c r="D199">
        <v>130902</v>
      </c>
    </row>
    <row r="200" spans="1:4" x14ac:dyDescent="0.2">
      <c r="A200" t="s">
        <v>743</v>
      </c>
      <c r="B200" t="s">
        <v>602</v>
      </c>
      <c r="C200" t="s">
        <v>1291</v>
      </c>
      <c r="D200">
        <v>30203</v>
      </c>
    </row>
    <row r="201" spans="1:4" x14ac:dyDescent="0.2">
      <c r="A201" t="s">
        <v>1445</v>
      </c>
      <c r="B201" t="s">
        <v>602</v>
      </c>
      <c r="C201" t="s">
        <v>1403</v>
      </c>
      <c r="D201">
        <v>30303</v>
      </c>
    </row>
    <row r="202" spans="1:4" x14ac:dyDescent="0.2">
      <c r="A202" t="s">
        <v>1445</v>
      </c>
      <c r="B202" t="s">
        <v>609</v>
      </c>
      <c r="C202" t="s">
        <v>609</v>
      </c>
      <c r="D202">
        <v>70302</v>
      </c>
    </row>
    <row r="203" spans="1:4" x14ac:dyDescent="0.2">
      <c r="A203" t="s">
        <v>814</v>
      </c>
      <c r="B203" t="s">
        <v>607</v>
      </c>
      <c r="C203" t="s">
        <v>1446</v>
      </c>
      <c r="D203">
        <v>20302</v>
      </c>
    </row>
    <row r="204" spans="1:4" x14ac:dyDescent="0.2">
      <c r="A204" t="s">
        <v>1447</v>
      </c>
      <c r="B204" t="s">
        <v>609</v>
      </c>
      <c r="C204" t="s">
        <v>1443</v>
      </c>
      <c r="D204">
        <v>70109</v>
      </c>
    </row>
    <row r="205" spans="1:4" x14ac:dyDescent="0.2">
      <c r="A205" t="s">
        <v>1448</v>
      </c>
      <c r="B205" t="s">
        <v>607</v>
      </c>
      <c r="C205" t="s">
        <v>1297</v>
      </c>
      <c r="D205">
        <v>20108</v>
      </c>
    </row>
    <row r="206" spans="1:4" x14ac:dyDescent="0.2">
      <c r="A206" t="s">
        <v>771</v>
      </c>
      <c r="B206" t="s">
        <v>610</v>
      </c>
      <c r="C206" t="s">
        <v>797</v>
      </c>
      <c r="D206">
        <v>90407</v>
      </c>
    </row>
    <row r="207" spans="1:4" x14ac:dyDescent="0.2">
      <c r="A207" t="s">
        <v>771</v>
      </c>
      <c r="B207" t="s">
        <v>603</v>
      </c>
      <c r="C207" t="s">
        <v>818</v>
      </c>
      <c r="D207">
        <v>130903</v>
      </c>
    </row>
    <row r="208" spans="1:4" x14ac:dyDescent="0.2">
      <c r="A208" t="s">
        <v>1449</v>
      </c>
      <c r="B208" t="s">
        <v>603</v>
      </c>
      <c r="C208" t="s">
        <v>1330</v>
      </c>
      <c r="D208">
        <v>130406</v>
      </c>
    </row>
    <row r="209" spans="1:4" x14ac:dyDescent="0.2">
      <c r="A209" t="s">
        <v>1450</v>
      </c>
      <c r="B209" t="s">
        <v>608</v>
      </c>
      <c r="C209" t="s">
        <v>1395</v>
      </c>
      <c r="D209">
        <v>60704</v>
      </c>
    </row>
    <row r="210" spans="1:4" x14ac:dyDescent="0.2">
      <c r="A210" t="s">
        <v>1451</v>
      </c>
      <c r="B210" t="s">
        <v>606</v>
      </c>
      <c r="C210" t="s">
        <v>816</v>
      </c>
      <c r="D210">
        <v>80504</v>
      </c>
    </row>
    <row r="211" spans="1:4" x14ac:dyDescent="0.2">
      <c r="A211" t="s">
        <v>1452</v>
      </c>
      <c r="B211" t="s">
        <v>609</v>
      </c>
      <c r="C211" t="s">
        <v>1443</v>
      </c>
      <c r="D211">
        <v>70103</v>
      </c>
    </row>
    <row r="212" spans="1:4" x14ac:dyDescent="0.2">
      <c r="A212" t="s">
        <v>1453</v>
      </c>
      <c r="B212" t="s">
        <v>609</v>
      </c>
      <c r="C212" t="s">
        <v>712</v>
      </c>
      <c r="D212">
        <v>70206</v>
      </c>
    </row>
    <row r="213" spans="1:4" x14ac:dyDescent="0.2">
      <c r="A213" t="s">
        <v>815</v>
      </c>
      <c r="B213" t="s">
        <v>610</v>
      </c>
      <c r="C213" t="s">
        <v>1317</v>
      </c>
      <c r="D213">
        <v>91105</v>
      </c>
    </row>
    <row r="214" spans="1:4" x14ac:dyDescent="0.2">
      <c r="A214" t="s">
        <v>1454</v>
      </c>
      <c r="B214" t="s">
        <v>610</v>
      </c>
      <c r="C214" t="s">
        <v>749</v>
      </c>
      <c r="D214">
        <v>90504</v>
      </c>
    </row>
    <row r="215" spans="1:4" x14ac:dyDescent="0.2">
      <c r="A215" t="s">
        <v>1455</v>
      </c>
      <c r="B215" t="s">
        <v>609</v>
      </c>
      <c r="C215" t="s">
        <v>712</v>
      </c>
      <c r="D215">
        <v>70207</v>
      </c>
    </row>
    <row r="216" spans="1:4" x14ac:dyDescent="0.2">
      <c r="A216" t="s">
        <v>1456</v>
      </c>
      <c r="B216" t="s">
        <v>611</v>
      </c>
      <c r="C216" t="s">
        <v>1457</v>
      </c>
      <c r="D216">
        <v>40902</v>
      </c>
    </row>
    <row r="217" spans="1:4" x14ac:dyDescent="0.2">
      <c r="A217" t="s">
        <v>1458</v>
      </c>
      <c r="B217" t="s">
        <v>608</v>
      </c>
      <c r="C217" t="s">
        <v>1422</v>
      </c>
      <c r="D217">
        <v>60603</v>
      </c>
    </row>
    <row r="218" spans="1:4" x14ac:dyDescent="0.2">
      <c r="A218" t="s">
        <v>1459</v>
      </c>
      <c r="B218" t="s">
        <v>607</v>
      </c>
      <c r="C218" t="s">
        <v>1438</v>
      </c>
      <c r="D218">
        <v>20503</v>
      </c>
    </row>
    <row r="219" spans="1:4" x14ac:dyDescent="0.2">
      <c r="A219" t="s">
        <v>1460</v>
      </c>
      <c r="B219" t="s">
        <v>610</v>
      </c>
      <c r="C219" t="s">
        <v>1296</v>
      </c>
      <c r="D219">
        <v>90905</v>
      </c>
    </row>
    <row r="220" spans="1:4" x14ac:dyDescent="0.2">
      <c r="A220" t="s">
        <v>1461</v>
      </c>
      <c r="B220" t="s">
        <v>601</v>
      </c>
      <c r="C220" t="s">
        <v>1294</v>
      </c>
      <c r="D220">
        <v>120506</v>
      </c>
    </row>
    <row r="221" spans="1:4" x14ac:dyDescent="0.2">
      <c r="A221" t="s">
        <v>1462</v>
      </c>
      <c r="B221" t="s">
        <v>608</v>
      </c>
      <c r="C221" t="s">
        <v>1422</v>
      </c>
      <c r="D221">
        <v>60605</v>
      </c>
    </row>
    <row r="222" spans="1:4" x14ac:dyDescent="0.2">
      <c r="A222" t="s">
        <v>1462</v>
      </c>
      <c r="B222" t="s">
        <v>609</v>
      </c>
      <c r="C222" t="s">
        <v>712</v>
      </c>
      <c r="D222">
        <v>70208</v>
      </c>
    </row>
    <row r="223" spans="1:4" x14ac:dyDescent="0.2">
      <c r="A223" t="s">
        <v>793</v>
      </c>
      <c r="B223" t="s">
        <v>601</v>
      </c>
      <c r="C223" t="s">
        <v>1294</v>
      </c>
      <c r="D223">
        <v>120510</v>
      </c>
    </row>
    <row r="224" spans="1:4" x14ac:dyDescent="0.2">
      <c r="A224" t="s">
        <v>1463</v>
      </c>
      <c r="B224" t="s">
        <v>607</v>
      </c>
      <c r="C224" t="s">
        <v>1438</v>
      </c>
      <c r="D224">
        <v>20504</v>
      </c>
    </row>
    <row r="225" spans="1:4" x14ac:dyDescent="0.2">
      <c r="A225" t="s">
        <v>1121</v>
      </c>
      <c r="B225" t="s">
        <v>610</v>
      </c>
      <c r="C225" t="s">
        <v>1364</v>
      </c>
      <c r="D225">
        <v>90303</v>
      </c>
    </row>
    <row r="226" spans="1:4" x14ac:dyDescent="0.2">
      <c r="A226" t="s">
        <v>704</v>
      </c>
      <c r="B226" t="s">
        <v>601</v>
      </c>
      <c r="C226" t="s">
        <v>1294</v>
      </c>
      <c r="D226">
        <v>120507</v>
      </c>
    </row>
    <row r="227" spans="1:4" x14ac:dyDescent="0.2">
      <c r="A227" t="s">
        <v>1464</v>
      </c>
      <c r="B227" t="s">
        <v>601</v>
      </c>
      <c r="C227" t="s">
        <v>1294</v>
      </c>
      <c r="D227">
        <v>120511</v>
      </c>
    </row>
    <row r="228" spans="1:4" x14ac:dyDescent="0.2">
      <c r="A228" t="s">
        <v>1465</v>
      </c>
      <c r="B228" t="s">
        <v>611</v>
      </c>
      <c r="C228" t="s">
        <v>1457</v>
      </c>
      <c r="D228">
        <v>40903</v>
      </c>
    </row>
    <row r="229" spans="1:4" x14ac:dyDescent="0.2">
      <c r="A229" t="s">
        <v>1466</v>
      </c>
      <c r="B229" t="s">
        <v>607</v>
      </c>
      <c r="C229" t="s">
        <v>1446</v>
      </c>
      <c r="D229">
        <v>20303</v>
      </c>
    </row>
    <row r="230" spans="1:4" x14ac:dyDescent="0.2">
      <c r="A230" t="s">
        <v>1466</v>
      </c>
      <c r="B230" t="s">
        <v>610</v>
      </c>
      <c r="C230" t="s">
        <v>1324</v>
      </c>
      <c r="D230">
        <v>90205</v>
      </c>
    </row>
    <row r="231" spans="1:4" x14ac:dyDescent="0.2">
      <c r="A231" t="s">
        <v>1467</v>
      </c>
      <c r="B231" t="s">
        <v>610</v>
      </c>
      <c r="C231" t="s">
        <v>749</v>
      </c>
      <c r="D231">
        <v>90505</v>
      </c>
    </row>
    <row r="232" spans="1:4" x14ac:dyDescent="0.2">
      <c r="A232" t="s">
        <v>1468</v>
      </c>
      <c r="B232" t="s">
        <v>611</v>
      </c>
      <c r="C232" t="s">
        <v>1457</v>
      </c>
      <c r="D232">
        <v>40904</v>
      </c>
    </row>
    <row r="233" spans="1:4" x14ac:dyDescent="0.2">
      <c r="A233" t="s">
        <v>1469</v>
      </c>
      <c r="B233" t="s">
        <v>605</v>
      </c>
      <c r="C233" t="s">
        <v>672</v>
      </c>
      <c r="D233">
        <v>50201</v>
      </c>
    </row>
    <row r="234" spans="1:4" x14ac:dyDescent="0.2">
      <c r="A234" t="s">
        <v>1470</v>
      </c>
      <c r="B234" t="s">
        <v>607</v>
      </c>
      <c r="C234" t="s">
        <v>1308</v>
      </c>
      <c r="D234">
        <v>20204</v>
      </c>
    </row>
    <row r="235" spans="1:4" x14ac:dyDescent="0.2">
      <c r="A235" t="s">
        <v>789</v>
      </c>
      <c r="B235" t="s">
        <v>608</v>
      </c>
      <c r="C235" t="s">
        <v>1395</v>
      </c>
      <c r="D235">
        <v>60703</v>
      </c>
    </row>
    <row r="236" spans="1:4" x14ac:dyDescent="0.2">
      <c r="A236" t="s">
        <v>789</v>
      </c>
      <c r="B236" t="s">
        <v>610</v>
      </c>
      <c r="C236" t="s">
        <v>749</v>
      </c>
      <c r="D236">
        <v>90506</v>
      </c>
    </row>
    <row r="237" spans="1:4" x14ac:dyDescent="0.2">
      <c r="A237" t="s">
        <v>846</v>
      </c>
      <c r="B237" t="s">
        <v>607</v>
      </c>
      <c r="C237" t="s">
        <v>1297</v>
      </c>
      <c r="D237">
        <v>20103</v>
      </c>
    </row>
    <row r="238" spans="1:4" x14ac:dyDescent="0.2">
      <c r="A238" t="s">
        <v>1471</v>
      </c>
      <c r="B238" t="s">
        <v>600</v>
      </c>
      <c r="C238" t="s">
        <v>1326</v>
      </c>
      <c r="D238">
        <v>10214</v>
      </c>
    </row>
    <row r="239" spans="1:4" x14ac:dyDescent="0.2">
      <c r="A239" t="s">
        <v>1472</v>
      </c>
      <c r="B239" t="s">
        <v>611</v>
      </c>
      <c r="C239" t="s">
        <v>1298</v>
      </c>
      <c r="D239">
        <v>40103</v>
      </c>
    </row>
    <row r="240" spans="1:4" x14ac:dyDescent="0.2">
      <c r="A240" t="s">
        <v>769</v>
      </c>
      <c r="B240" t="s">
        <v>600</v>
      </c>
      <c r="C240" t="s">
        <v>1326</v>
      </c>
      <c r="D240">
        <v>10204</v>
      </c>
    </row>
    <row r="241" spans="1:4" x14ac:dyDescent="0.2">
      <c r="A241" t="s">
        <v>1473</v>
      </c>
      <c r="B241" t="s">
        <v>608</v>
      </c>
      <c r="C241" t="s">
        <v>1383</v>
      </c>
      <c r="D241">
        <v>60406</v>
      </c>
    </row>
    <row r="242" spans="1:4" x14ac:dyDescent="0.2">
      <c r="A242" t="s">
        <v>1474</v>
      </c>
      <c r="B242" t="s">
        <v>608</v>
      </c>
      <c r="C242" t="s">
        <v>1387</v>
      </c>
      <c r="D242">
        <v>60204</v>
      </c>
    </row>
    <row r="243" spans="1:4" x14ac:dyDescent="0.2">
      <c r="A243" t="s">
        <v>752</v>
      </c>
      <c r="B243" t="s">
        <v>607</v>
      </c>
      <c r="C243" t="s">
        <v>1308</v>
      </c>
      <c r="D243">
        <v>20205</v>
      </c>
    </row>
    <row r="244" spans="1:4" x14ac:dyDescent="0.2">
      <c r="A244" t="s">
        <v>1475</v>
      </c>
      <c r="B244" t="s">
        <v>601</v>
      </c>
      <c r="C244" t="s">
        <v>1336</v>
      </c>
      <c r="D244">
        <v>120106</v>
      </c>
    </row>
    <row r="245" spans="1:4" x14ac:dyDescent="0.2">
      <c r="A245" t="s">
        <v>1476</v>
      </c>
      <c r="B245" t="s">
        <v>608</v>
      </c>
      <c r="C245" t="s">
        <v>1383</v>
      </c>
      <c r="D245">
        <v>60408</v>
      </c>
    </row>
    <row r="246" spans="1:4" x14ac:dyDescent="0.2">
      <c r="A246" t="s">
        <v>626</v>
      </c>
      <c r="B246" t="s">
        <v>606</v>
      </c>
      <c r="C246" t="s">
        <v>606</v>
      </c>
      <c r="D246">
        <v>80823</v>
      </c>
    </row>
    <row r="247" spans="1:4" x14ac:dyDescent="0.2">
      <c r="A247" t="s">
        <v>1477</v>
      </c>
      <c r="B247" t="s">
        <v>609</v>
      </c>
      <c r="C247" t="s">
        <v>1318</v>
      </c>
      <c r="D247">
        <v>70407</v>
      </c>
    </row>
    <row r="248" spans="1:4" x14ac:dyDescent="0.2">
      <c r="A248" t="s">
        <v>1478</v>
      </c>
      <c r="B248" t="s">
        <v>603</v>
      </c>
      <c r="C248" t="s">
        <v>1306</v>
      </c>
      <c r="D248">
        <v>130707</v>
      </c>
    </row>
    <row r="249" spans="1:4" x14ac:dyDescent="0.2">
      <c r="A249" t="s">
        <v>1479</v>
      </c>
      <c r="B249" t="s">
        <v>600</v>
      </c>
      <c r="C249" t="s">
        <v>1326</v>
      </c>
      <c r="D249">
        <v>10216</v>
      </c>
    </row>
    <row r="250" spans="1:4" x14ac:dyDescent="0.2">
      <c r="A250" t="s">
        <v>1126</v>
      </c>
      <c r="B250" t="s">
        <v>600</v>
      </c>
      <c r="C250" t="s">
        <v>1326</v>
      </c>
      <c r="D250">
        <v>10215</v>
      </c>
    </row>
    <row r="251" spans="1:4" x14ac:dyDescent="0.2">
      <c r="A251" t="s">
        <v>1480</v>
      </c>
      <c r="B251" t="s">
        <v>600</v>
      </c>
      <c r="C251" t="s">
        <v>1326</v>
      </c>
      <c r="D251">
        <v>10217</v>
      </c>
    </row>
    <row r="252" spans="1:4" x14ac:dyDescent="0.2">
      <c r="A252" t="s">
        <v>1481</v>
      </c>
      <c r="B252" t="s">
        <v>609</v>
      </c>
      <c r="C252" t="s">
        <v>1305</v>
      </c>
      <c r="D252">
        <v>70707</v>
      </c>
    </row>
    <row r="253" spans="1:4" x14ac:dyDescent="0.2">
      <c r="A253" t="s">
        <v>744</v>
      </c>
      <c r="B253" t="s">
        <v>605</v>
      </c>
      <c r="C253" t="s">
        <v>1358</v>
      </c>
      <c r="D253">
        <v>50104</v>
      </c>
    </row>
    <row r="254" spans="1:4" x14ac:dyDescent="0.2">
      <c r="A254" t="s">
        <v>1482</v>
      </c>
      <c r="B254" t="s">
        <v>610</v>
      </c>
      <c r="C254" t="s">
        <v>1296</v>
      </c>
      <c r="D254">
        <v>90906</v>
      </c>
    </row>
    <row r="255" spans="1:4" x14ac:dyDescent="0.2">
      <c r="A255" t="s">
        <v>1483</v>
      </c>
      <c r="B255" t="s">
        <v>602</v>
      </c>
      <c r="C255" t="s">
        <v>1403</v>
      </c>
      <c r="D255">
        <v>30304</v>
      </c>
    </row>
    <row r="256" spans="1:4" x14ac:dyDescent="0.2">
      <c r="A256" t="s">
        <v>1484</v>
      </c>
      <c r="B256" t="s">
        <v>610</v>
      </c>
      <c r="C256" t="s">
        <v>1374</v>
      </c>
      <c r="D256">
        <v>90602</v>
      </c>
    </row>
    <row r="257" spans="1:4" x14ac:dyDescent="0.2">
      <c r="A257" t="s">
        <v>1485</v>
      </c>
      <c r="B257" t="s">
        <v>611</v>
      </c>
      <c r="C257" t="s">
        <v>685</v>
      </c>
      <c r="D257">
        <v>40505</v>
      </c>
    </row>
    <row r="258" spans="1:4" x14ac:dyDescent="0.2">
      <c r="A258" t="s">
        <v>1486</v>
      </c>
      <c r="B258" t="s">
        <v>606</v>
      </c>
      <c r="C258" t="s">
        <v>1341</v>
      </c>
      <c r="D258">
        <v>80603</v>
      </c>
    </row>
    <row r="259" spans="1:4" x14ac:dyDescent="0.2">
      <c r="A259" t="s">
        <v>1150</v>
      </c>
      <c r="B259" t="s">
        <v>611</v>
      </c>
      <c r="C259" t="s">
        <v>1316</v>
      </c>
      <c r="D259">
        <v>40304</v>
      </c>
    </row>
    <row r="260" spans="1:4" x14ac:dyDescent="0.2">
      <c r="A260" t="s">
        <v>751</v>
      </c>
      <c r="B260" t="s">
        <v>600</v>
      </c>
      <c r="C260" t="s">
        <v>1326</v>
      </c>
      <c r="D260">
        <v>10203</v>
      </c>
    </row>
    <row r="261" spans="1:4" x14ac:dyDescent="0.2">
      <c r="A261" t="s">
        <v>1487</v>
      </c>
      <c r="B261" t="s">
        <v>611</v>
      </c>
      <c r="C261" t="s">
        <v>1333</v>
      </c>
      <c r="D261">
        <v>40605</v>
      </c>
    </row>
    <row r="262" spans="1:4" x14ac:dyDescent="0.2">
      <c r="A262" t="s">
        <v>650</v>
      </c>
      <c r="B262" t="s">
        <v>603</v>
      </c>
      <c r="C262" t="s">
        <v>1306</v>
      </c>
      <c r="D262">
        <v>130708</v>
      </c>
    </row>
    <row r="263" spans="1:4" x14ac:dyDescent="0.2">
      <c r="A263" t="s">
        <v>708</v>
      </c>
      <c r="B263" t="s">
        <v>611</v>
      </c>
      <c r="C263" t="s">
        <v>708</v>
      </c>
      <c r="D263">
        <v>40801</v>
      </c>
    </row>
    <row r="264" spans="1:4" x14ac:dyDescent="0.2">
      <c r="A264" t="s">
        <v>1488</v>
      </c>
      <c r="B264" t="s">
        <v>609</v>
      </c>
      <c r="C264" t="s">
        <v>1305</v>
      </c>
      <c r="D264">
        <v>70708</v>
      </c>
    </row>
    <row r="265" spans="1:4" x14ac:dyDescent="0.2">
      <c r="A265" t="s">
        <v>1489</v>
      </c>
      <c r="B265" t="s">
        <v>609</v>
      </c>
      <c r="C265" t="s">
        <v>1443</v>
      </c>
      <c r="D265">
        <v>70101</v>
      </c>
    </row>
    <row r="266" spans="1:4" x14ac:dyDescent="0.2">
      <c r="A266" t="s">
        <v>1490</v>
      </c>
      <c r="B266" t="s">
        <v>609</v>
      </c>
      <c r="C266" t="s">
        <v>1443</v>
      </c>
      <c r="D266">
        <v>70104</v>
      </c>
    </row>
    <row r="267" spans="1:4" x14ac:dyDescent="0.2">
      <c r="A267" t="s">
        <v>839</v>
      </c>
      <c r="B267" t="s">
        <v>611</v>
      </c>
      <c r="C267" t="s">
        <v>1298</v>
      </c>
      <c r="D267">
        <v>40104</v>
      </c>
    </row>
    <row r="268" spans="1:4" x14ac:dyDescent="0.2">
      <c r="A268" t="s">
        <v>839</v>
      </c>
      <c r="B268" t="s">
        <v>610</v>
      </c>
      <c r="C268" t="s">
        <v>1317</v>
      </c>
      <c r="D268">
        <v>91106</v>
      </c>
    </row>
    <row r="269" spans="1:4" x14ac:dyDescent="0.2">
      <c r="A269" t="s">
        <v>1491</v>
      </c>
      <c r="B269" t="s">
        <v>611</v>
      </c>
      <c r="C269" t="s">
        <v>1316</v>
      </c>
      <c r="D269">
        <v>40305</v>
      </c>
    </row>
    <row r="270" spans="1:4" x14ac:dyDescent="0.2">
      <c r="A270" t="s">
        <v>1492</v>
      </c>
      <c r="B270" t="s">
        <v>603</v>
      </c>
      <c r="C270" t="s">
        <v>818</v>
      </c>
      <c r="D270">
        <v>130904</v>
      </c>
    </row>
    <row r="271" spans="1:4" x14ac:dyDescent="0.2">
      <c r="A271" t="s">
        <v>1492</v>
      </c>
      <c r="B271" t="s">
        <v>601</v>
      </c>
      <c r="C271" t="s">
        <v>1294</v>
      </c>
      <c r="D271">
        <v>120508</v>
      </c>
    </row>
    <row r="272" spans="1:4" x14ac:dyDescent="0.2">
      <c r="A272" t="s">
        <v>803</v>
      </c>
      <c r="B272" t="s">
        <v>601</v>
      </c>
      <c r="C272" t="s">
        <v>1294</v>
      </c>
      <c r="D272">
        <v>120509</v>
      </c>
    </row>
    <row r="273" spans="1:4" x14ac:dyDescent="0.2">
      <c r="A273" t="s">
        <v>1493</v>
      </c>
      <c r="B273" t="s">
        <v>607</v>
      </c>
      <c r="C273" t="s">
        <v>1366</v>
      </c>
      <c r="D273">
        <v>20404</v>
      </c>
    </row>
    <row r="274" spans="1:4" x14ac:dyDescent="0.2">
      <c r="A274" t="s">
        <v>1237</v>
      </c>
      <c r="B274" t="s">
        <v>601</v>
      </c>
      <c r="C274" t="s">
        <v>1345</v>
      </c>
      <c r="D274">
        <v>120803</v>
      </c>
    </row>
    <row r="275" spans="1:4" x14ac:dyDescent="0.2">
      <c r="A275" t="s">
        <v>1494</v>
      </c>
      <c r="B275" t="s">
        <v>601</v>
      </c>
      <c r="C275" t="s">
        <v>642</v>
      </c>
      <c r="D275">
        <v>120604</v>
      </c>
    </row>
    <row r="276" spans="1:4" x14ac:dyDescent="0.2">
      <c r="A276" t="s">
        <v>722</v>
      </c>
      <c r="B276" t="s">
        <v>601</v>
      </c>
      <c r="C276" t="s">
        <v>1381</v>
      </c>
      <c r="D276">
        <v>120402</v>
      </c>
    </row>
    <row r="277" spans="1:4" x14ac:dyDescent="0.2">
      <c r="A277" t="s">
        <v>1495</v>
      </c>
      <c r="B277" t="s">
        <v>601</v>
      </c>
      <c r="C277" t="s">
        <v>1369</v>
      </c>
      <c r="D277">
        <v>120203</v>
      </c>
    </row>
    <row r="278" spans="1:4" x14ac:dyDescent="0.2">
      <c r="A278" t="s">
        <v>1496</v>
      </c>
      <c r="B278" t="s">
        <v>601</v>
      </c>
      <c r="C278" t="s">
        <v>1369</v>
      </c>
      <c r="D278">
        <v>120204</v>
      </c>
    </row>
    <row r="279" spans="1:4" x14ac:dyDescent="0.2">
      <c r="A279" t="s">
        <v>1497</v>
      </c>
      <c r="B279" t="s">
        <v>601</v>
      </c>
      <c r="C279" t="s">
        <v>1369</v>
      </c>
      <c r="D279">
        <v>120205</v>
      </c>
    </row>
    <row r="280" spans="1:4" x14ac:dyDescent="0.2">
      <c r="A280" t="s">
        <v>1498</v>
      </c>
      <c r="B280" t="s">
        <v>601</v>
      </c>
      <c r="C280" t="s">
        <v>1369</v>
      </c>
      <c r="D280">
        <v>120206</v>
      </c>
    </row>
    <row r="281" spans="1:4" x14ac:dyDescent="0.2">
      <c r="A281" t="s">
        <v>1499</v>
      </c>
      <c r="B281" t="s">
        <v>601</v>
      </c>
      <c r="C281" t="s">
        <v>1369</v>
      </c>
      <c r="D281">
        <v>120201</v>
      </c>
    </row>
    <row r="282" spans="1:4" x14ac:dyDescent="0.2">
      <c r="A282" t="s">
        <v>608</v>
      </c>
      <c r="B282" t="s">
        <v>603</v>
      </c>
      <c r="C282" t="s">
        <v>1306</v>
      </c>
      <c r="D282">
        <v>130709</v>
      </c>
    </row>
    <row r="283" spans="1:4" x14ac:dyDescent="0.2">
      <c r="A283" t="s">
        <v>1500</v>
      </c>
      <c r="B283" t="s">
        <v>610</v>
      </c>
      <c r="C283" t="s">
        <v>1317</v>
      </c>
      <c r="D283">
        <v>91111</v>
      </c>
    </row>
    <row r="284" spans="1:4" x14ac:dyDescent="0.2">
      <c r="A284" t="s">
        <v>805</v>
      </c>
      <c r="B284" t="s">
        <v>611</v>
      </c>
      <c r="C284" t="s">
        <v>1335</v>
      </c>
      <c r="D284">
        <v>41201</v>
      </c>
    </row>
    <row r="285" spans="1:4" x14ac:dyDescent="0.2">
      <c r="A285" t="s">
        <v>1501</v>
      </c>
      <c r="B285" t="s">
        <v>611</v>
      </c>
      <c r="C285" t="s">
        <v>708</v>
      </c>
      <c r="D285">
        <v>40802</v>
      </c>
    </row>
    <row r="286" spans="1:4" x14ac:dyDescent="0.2">
      <c r="A286" t="s">
        <v>1502</v>
      </c>
      <c r="B286" t="s">
        <v>603</v>
      </c>
      <c r="C286" t="s">
        <v>1306</v>
      </c>
      <c r="D286">
        <v>130710</v>
      </c>
    </row>
    <row r="287" spans="1:4" x14ac:dyDescent="0.2">
      <c r="A287" t="s">
        <v>1503</v>
      </c>
      <c r="B287" t="s">
        <v>609</v>
      </c>
      <c r="C287" t="s">
        <v>1305</v>
      </c>
      <c r="D287">
        <v>70711</v>
      </c>
    </row>
    <row r="288" spans="1:4" x14ac:dyDescent="0.2">
      <c r="A288" t="s">
        <v>1504</v>
      </c>
      <c r="B288" t="s">
        <v>602</v>
      </c>
      <c r="C288" t="s">
        <v>1350</v>
      </c>
      <c r="D288">
        <v>30404</v>
      </c>
    </row>
    <row r="289" spans="1:4" x14ac:dyDescent="0.2">
      <c r="A289" t="s">
        <v>1505</v>
      </c>
      <c r="B289" t="s">
        <v>603</v>
      </c>
      <c r="C289" t="s">
        <v>1306</v>
      </c>
      <c r="D289">
        <v>130711</v>
      </c>
    </row>
    <row r="290" spans="1:4" x14ac:dyDescent="0.2">
      <c r="A290" t="s">
        <v>1506</v>
      </c>
      <c r="B290" t="s">
        <v>601</v>
      </c>
      <c r="C290" t="s">
        <v>1381</v>
      </c>
      <c r="D290">
        <v>120403</v>
      </c>
    </row>
    <row r="291" spans="1:4" x14ac:dyDescent="0.2">
      <c r="A291" t="s">
        <v>746</v>
      </c>
      <c r="B291" t="s">
        <v>605</v>
      </c>
      <c r="C291" t="s">
        <v>1358</v>
      </c>
      <c r="D291">
        <v>50105</v>
      </c>
    </row>
    <row r="292" spans="1:4" x14ac:dyDescent="0.2">
      <c r="A292" t="s">
        <v>1175</v>
      </c>
      <c r="B292" t="s">
        <v>611</v>
      </c>
      <c r="C292" t="s">
        <v>1302</v>
      </c>
      <c r="D292">
        <v>40405</v>
      </c>
    </row>
    <row r="293" spans="1:4" x14ac:dyDescent="0.2">
      <c r="A293" t="s">
        <v>786</v>
      </c>
      <c r="B293" t="s">
        <v>1399</v>
      </c>
      <c r="C293" t="s">
        <v>787</v>
      </c>
      <c r="D293">
        <v>110202</v>
      </c>
    </row>
    <row r="294" spans="1:4" x14ac:dyDescent="0.2">
      <c r="A294" t="s">
        <v>660</v>
      </c>
      <c r="B294" t="s">
        <v>606</v>
      </c>
      <c r="C294" t="s">
        <v>1307</v>
      </c>
      <c r="D294">
        <v>81003</v>
      </c>
    </row>
    <row r="295" spans="1:4" x14ac:dyDescent="0.2">
      <c r="A295" t="s">
        <v>619</v>
      </c>
      <c r="B295" t="s">
        <v>603</v>
      </c>
      <c r="C295" t="s">
        <v>1312</v>
      </c>
      <c r="D295">
        <v>130102</v>
      </c>
    </row>
    <row r="296" spans="1:4" x14ac:dyDescent="0.2">
      <c r="A296" t="s">
        <v>631</v>
      </c>
      <c r="B296" t="s">
        <v>606</v>
      </c>
      <c r="C296" t="s">
        <v>606</v>
      </c>
      <c r="D296">
        <v>80812</v>
      </c>
    </row>
    <row r="297" spans="1:4" x14ac:dyDescent="0.2">
      <c r="A297" t="s">
        <v>631</v>
      </c>
      <c r="B297" t="s">
        <v>607</v>
      </c>
      <c r="C297" t="s">
        <v>1308</v>
      </c>
      <c r="D297">
        <v>20206</v>
      </c>
    </row>
    <row r="298" spans="1:4" x14ac:dyDescent="0.2">
      <c r="A298" t="s">
        <v>1207</v>
      </c>
      <c r="B298" t="s">
        <v>611</v>
      </c>
      <c r="C298" t="s">
        <v>1507</v>
      </c>
      <c r="D298">
        <v>41102</v>
      </c>
    </row>
    <row r="299" spans="1:4" x14ac:dyDescent="0.2">
      <c r="A299" t="s">
        <v>1508</v>
      </c>
      <c r="B299" t="s">
        <v>611</v>
      </c>
      <c r="C299" t="s">
        <v>1331</v>
      </c>
      <c r="D299">
        <v>41305</v>
      </c>
    </row>
    <row r="300" spans="1:4" x14ac:dyDescent="0.2">
      <c r="A300" t="s">
        <v>642</v>
      </c>
      <c r="B300" t="s">
        <v>601</v>
      </c>
      <c r="C300" t="s">
        <v>642</v>
      </c>
      <c r="D300">
        <v>120605</v>
      </c>
    </row>
    <row r="301" spans="1:4" x14ac:dyDescent="0.2">
      <c r="A301" t="s">
        <v>1509</v>
      </c>
      <c r="B301" t="s">
        <v>601</v>
      </c>
      <c r="C301" t="s">
        <v>1303</v>
      </c>
      <c r="D301">
        <v>120306</v>
      </c>
    </row>
    <row r="302" spans="1:4" x14ac:dyDescent="0.2">
      <c r="A302" t="s">
        <v>692</v>
      </c>
      <c r="B302" t="s">
        <v>601</v>
      </c>
      <c r="C302" t="s">
        <v>692</v>
      </c>
      <c r="D302">
        <v>120701</v>
      </c>
    </row>
    <row r="303" spans="1:4" x14ac:dyDescent="0.2">
      <c r="A303" t="s">
        <v>776</v>
      </c>
      <c r="B303" t="s">
        <v>608</v>
      </c>
      <c r="C303" t="s">
        <v>1391</v>
      </c>
      <c r="D303">
        <v>60102</v>
      </c>
    </row>
    <row r="304" spans="1:4" x14ac:dyDescent="0.2">
      <c r="A304" t="s">
        <v>776</v>
      </c>
      <c r="B304" t="s">
        <v>608</v>
      </c>
      <c r="C304" t="s">
        <v>1427</v>
      </c>
      <c r="D304">
        <v>60305</v>
      </c>
    </row>
    <row r="305" spans="1:4" x14ac:dyDescent="0.2">
      <c r="A305" t="s">
        <v>1510</v>
      </c>
      <c r="B305" t="s">
        <v>610</v>
      </c>
      <c r="C305" t="s">
        <v>1313</v>
      </c>
      <c r="D305">
        <v>90104</v>
      </c>
    </row>
    <row r="306" spans="1:4" x14ac:dyDescent="0.2">
      <c r="A306" t="s">
        <v>1511</v>
      </c>
      <c r="B306" t="s">
        <v>610</v>
      </c>
      <c r="C306" t="s">
        <v>1361</v>
      </c>
      <c r="D306">
        <v>91002</v>
      </c>
    </row>
    <row r="307" spans="1:4" x14ac:dyDescent="0.2">
      <c r="A307" t="s">
        <v>1511</v>
      </c>
      <c r="B307" t="s">
        <v>609</v>
      </c>
      <c r="C307" t="s">
        <v>609</v>
      </c>
      <c r="D307">
        <v>70303</v>
      </c>
    </row>
    <row r="308" spans="1:4" x14ac:dyDescent="0.2">
      <c r="A308" t="s">
        <v>724</v>
      </c>
      <c r="B308" t="s">
        <v>611</v>
      </c>
      <c r="C308" t="s">
        <v>685</v>
      </c>
      <c r="D308">
        <v>40501</v>
      </c>
    </row>
    <row r="309" spans="1:4" x14ac:dyDescent="0.2">
      <c r="A309" t="s">
        <v>1512</v>
      </c>
      <c r="B309" t="s">
        <v>602</v>
      </c>
      <c r="C309" t="s">
        <v>1291</v>
      </c>
      <c r="D309">
        <v>30204</v>
      </c>
    </row>
    <row r="310" spans="1:4" x14ac:dyDescent="0.2">
      <c r="A310" t="s">
        <v>1513</v>
      </c>
      <c r="B310" t="s">
        <v>609</v>
      </c>
      <c r="C310" t="s">
        <v>1443</v>
      </c>
      <c r="D310">
        <v>70105</v>
      </c>
    </row>
    <row r="311" spans="1:4" x14ac:dyDescent="0.2">
      <c r="A311" t="s">
        <v>1514</v>
      </c>
      <c r="B311" t="s">
        <v>606</v>
      </c>
      <c r="C311" t="s">
        <v>1515</v>
      </c>
      <c r="D311">
        <v>80202</v>
      </c>
    </row>
    <row r="312" spans="1:4" x14ac:dyDescent="0.2">
      <c r="A312" t="s">
        <v>1516</v>
      </c>
      <c r="B312" t="s">
        <v>603</v>
      </c>
      <c r="C312" t="s">
        <v>818</v>
      </c>
      <c r="D312">
        <v>130905</v>
      </c>
    </row>
    <row r="313" spans="1:4" x14ac:dyDescent="0.2">
      <c r="A313" t="s">
        <v>1517</v>
      </c>
      <c r="B313" t="s">
        <v>606</v>
      </c>
      <c r="C313" t="s">
        <v>1515</v>
      </c>
      <c r="D313">
        <v>80203</v>
      </c>
    </row>
    <row r="314" spans="1:4" x14ac:dyDescent="0.2">
      <c r="A314" t="s">
        <v>1518</v>
      </c>
      <c r="B314" t="s">
        <v>609</v>
      </c>
      <c r="C314" t="s">
        <v>609</v>
      </c>
      <c r="D314">
        <v>70304</v>
      </c>
    </row>
    <row r="315" spans="1:4" x14ac:dyDescent="0.2">
      <c r="A315" t="s">
        <v>1519</v>
      </c>
      <c r="B315" t="s">
        <v>611</v>
      </c>
      <c r="C315" t="s">
        <v>685</v>
      </c>
      <c r="D315">
        <v>40506</v>
      </c>
    </row>
    <row r="316" spans="1:4" x14ac:dyDescent="0.2">
      <c r="A316" t="s">
        <v>664</v>
      </c>
      <c r="B316" t="s">
        <v>606</v>
      </c>
      <c r="C316" t="s">
        <v>606</v>
      </c>
      <c r="D316">
        <v>80804</v>
      </c>
    </row>
    <row r="317" spans="1:4" x14ac:dyDescent="0.2">
      <c r="A317" t="s">
        <v>1520</v>
      </c>
      <c r="B317" t="s">
        <v>610</v>
      </c>
      <c r="C317" t="s">
        <v>1374</v>
      </c>
      <c r="D317">
        <v>90603</v>
      </c>
    </row>
    <row r="318" spans="1:4" x14ac:dyDescent="0.2">
      <c r="A318" t="s">
        <v>1521</v>
      </c>
      <c r="B318" t="s">
        <v>600</v>
      </c>
      <c r="C318" t="s">
        <v>1326</v>
      </c>
      <c r="D318">
        <v>10209</v>
      </c>
    </row>
    <row r="319" spans="1:4" x14ac:dyDescent="0.2">
      <c r="A319" t="s">
        <v>1522</v>
      </c>
      <c r="B319" t="s">
        <v>606</v>
      </c>
      <c r="C319" t="s">
        <v>1515</v>
      </c>
      <c r="D319">
        <v>80204</v>
      </c>
    </row>
    <row r="320" spans="1:4" x14ac:dyDescent="0.2">
      <c r="A320" t="s">
        <v>1523</v>
      </c>
      <c r="B320" t="s">
        <v>603</v>
      </c>
      <c r="C320" t="s">
        <v>818</v>
      </c>
      <c r="D320">
        <v>130906</v>
      </c>
    </row>
    <row r="321" spans="1:4" x14ac:dyDescent="0.2">
      <c r="A321" t="s">
        <v>1523</v>
      </c>
      <c r="B321" t="s">
        <v>610</v>
      </c>
      <c r="C321" t="s">
        <v>1324</v>
      </c>
      <c r="D321">
        <v>90206</v>
      </c>
    </row>
    <row r="322" spans="1:4" x14ac:dyDescent="0.2">
      <c r="A322" t="s">
        <v>1524</v>
      </c>
      <c r="B322" t="s">
        <v>609</v>
      </c>
      <c r="C322" t="s">
        <v>712</v>
      </c>
      <c r="D322">
        <v>70209</v>
      </c>
    </row>
    <row r="323" spans="1:4" x14ac:dyDescent="0.2">
      <c r="A323" t="s">
        <v>797</v>
      </c>
      <c r="B323" t="s">
        <v>609</v>
      </c>
      <c r="C323" t="s">
        <v>1318</v>
      </c>
      <c r="D323">
        <v>70408</v>
      </c>
    </row>
    <row r="324" spans="1:4" x14ac:dyDescent="0.2">
      <c r="A324" t="s">
        <v>772</v>
      </c>
      <c r="B324" t="s">
        <v>610</v>
      </c>
      <c r="C324" t="s">
        <v>797</v>
      </c>
      <c r="D324">
        <v>90401</v>
      </c>
    </row>
    <row r="325" spans="1:4" x14ac:dyDescent="0.2">
      <c r="A325" t="s">
        <v>1525</v>
      </c>
      <c r="B325" t="s">
        <v>609</v>
      </c>
      <c r="C325" t="s">
        <v>712</v>
      </c>
      <c r="D325">
        <v>70210</v>
      </c>
    </row>
    <row r="326" spans="1:4" x14ac:dyDescent="0.2">
      <c r="A326" t="s">
        <v>1013</v>
      </c>
      <c r="B326" t="s">
        <v>610</v>
      </c>
      <c r="C326" t="s">
        <v>1313</v>
      </c>
      <c r="D326">
        <v>90103</v>
      </c>
    </row>
    <row r="327" spans="1:4" x14ac:dyDescent="0.2">
      <c r="A327" t="s">
        <v>768</v>
      </c>
      <c r="B327" t="s">
        <v>609</v>
      </c>
      <c r="C327" t="s">
        <v>712</v>
      </c>
      <c r="D327">
        <v>70211</v>
      </c>
    </row>
    <row r="328" spans="1:4" x14ac:dyDescent="0.2">
      <c r="A328" t="s">
        <v>1526</v>
      </c>
      <c r="B328" t="s">
        <v>605</v>
      </c>
      <c r="C328" t="s">
        <v>1358</v>
      </c>
      <c r="D328">
        <v>50101</v>
      </c>
    </row>
    <row r="329" spans="1:4" x14ac:dyDescent="0.2">
      <c r="A329" t="s">
        <v>1527</v>
      </c>
      <c r="B329" t="s">
        <v>609</v>
      </c>
      <c r="C329" t="s">
        <v>1443</v>
      </c>
      <c r="D329">
        <v>70106</v>
      </c>
    </row>
    <row r="330" spans="1:4" x14ac:dyDescent="0.2">
      <c r="A330" t="s">
        <v>1528</v>
      </c>
      <c r="B330" t="s">
        <v>607</v>
      </c>
      <c r="C330" t="s">
        <v>1438</v>
      </c>
      <c r="D330">
        <v>20505</v>
      </c>
    </row>
    <row r="331" spans="1:4" x14ac:dyDescent="0.2">
      <c r="A331" t="s">
        <v>763</v>
      </c>
      <c r="B331" t="s">
        <v>610</v>
      </c>
      <c r="C331" t="s">
        <v>1361</v>
      </c>
      <c r="D331">
        <v>91003</v>
      </c>
    </row>
    <row r="332" spans="1:4" x14ac:dyDescent="0.2">
      <c r="A332" t="s">
        <v>1529</v>
      </c>
      <c r="B332" t="s">
        <v>607</v>
      </c>
      <c r="C332" t="s">
        <v>1446</v>
      </c>
      <c r="D332">
        <v>20301</v>
      </c>
    </row>
    <row r="333" spans="1:4" x14ac:dyDescent="0.2">
      <c r="A333" t="s">
        <v>1530</v>
      </c>
      <c r="B333" t="s">
        <v>608</v>
      </c>
      <c r="C333" t="s">
        <v>1427</v>
      </c>
      <c r="D333">
        <v>60306</v>
      </c>
    </row>
    <row r="334" spans="1:4" x14ac:dyDescent="0.2">
      <c r="A334" t="s">
        <v>1531</v>
      </c>
      <c r="B334" t="s">
        <v>610</v>
      </c>
      <c r="C334" t="s">
        <v>1324</v>
      </c>
      <c r="D334">
        <v>90207</v>
      </c>
    </row>
    <row r="335" spans="1:4" x14ac:dyDescent="0.2">
      <c r="A335" t="s">
        <v>1532</v>
      </c>
      <c r="B335" t="s">
        <v>610</v>
      </c>
      <c r="C335" t="s">
        <v>1361</v>
      </c>
      <c r="D335">
        <v>91004</v>
      </c>
    </row>
    <row r="336" spans="1:4" x14ac:dyDescent="0.2">
      <c r="A336" t="s">
        <v>1533</v>
      </c>
      <c r="B336" t="s">
        <v>603</v>
      </c>
      <c r="C336" t="s">
        <v>1306</v>
      </c>
      <c r="D336">
        <v>130712</v>
      </c>
    </row>
    <row r="337" spans="1:4" x14ac:dyDescent="0.2">
      <c r="A337" t="s">
        <v>794</v>
      </c>
      <c r="B337" t="s">
        <v>610</v>
      </c>
      <c r="C337" t="s">
        <v>1317</v>
      </c>
      <c r="D337">
        <v>91107</v>
      </c>
    </row>
    <row r="338" spans="1:4" x14ac:dyDescent="0.2">
      <c r="A338" t="s">
        <v>1534</v>
      </c>
      <c r="B338" t="s">
        <v>610</v>
      </c>
      <c r="C338" t="s">
        <v>1324</v>
      </c>
      <c r="D338">
        <v>90208</v>
      </c>
    </row>
    <row r="339" spans="1:4" x14ac:dyDescent="0.2">
      <c r="A339" t="s">
        <v>1535</v>
      </c>
      <c r="B339" t="s">
        <v>609</v>
      </c>
      <c r="C339" t="s">
        <v>712</v>
      </c>
      <c r="D339">
        <v>70212</v>
      </c>
    </row>
    <row r="340" spans="1:4" x14ac:dyDescent="0.2">
      <c r="A340" t="s">
        <v>795</v>
      </c>
      <c r="B340" t="s">
        <v>610</v>
      </c>
      <c r="C340" t="s">
        <v>1317</v>
      </c>
      <c r="D340">
        <v>91112</v>
      </c>
    </row>
    <row r="341" spans="1:4" x14ac:dyDescent="0.2">
      <c r="A341" t="s">
        <v>1536</v>
      </c>
      <c r="B341" t="s">
        <v>603</v>
      </c>
      <c r="C341" t="s">
        <v>1351</v>
      </c>
      <c r="D341">
        <v>130308</v>
      </c>
    </row>
    <row r="342" spans="1:4" x14ac:dyDescent="0.2">
      <c r="A342" t="s">
        <v>1537</v>
      </c>
      <c r="B342" t="s">
        <v>609</v>
      </c>
      <c r="C342" t="s">
        <v>1305</v>
      </c>
      <c r="D342">
        <v>70709</v>
      </c>
    </row>
    <row r="343" spans="1:4" x14ac:dyDescent="0.2">
      <c r="A343" t="s">
        <v>826</v>
      </c>
      <c r="B343" t="s">
        <v>609</v>
      </c>
      <c r="C343" t="s">
        <v>609</v>
      </c>
      <c r="D343">
        <v>70301</v>
      </c>
    </row>
    <row r="344" spans="1:4" x14ac:dyDescent="0.2">
      <c r="A344" t="s">
        <v>1538</v>
      </c>
      <c r="B344" t="s">
        <v>610</v>
      </c>
      <c r="C344" t="s">
        <v>1324</v>
      </c>
      <c r="D344">
        <v>90209</v>
      </c>
    </row>
    <row r="345" spans="1:4" x14ac:dyDescent="0.2">
      <c r="A345" t="s">
        <v>1539</v>
      </c>
      <c r="B345" t="s">
        <v>609</v>
      </c>
      <c r="C345" t="s">
        <v>1429</v>
      </c>
      <c r="D345">
        <v>70603</v>
      </c>
    </row>
    <row r="346" spans="1:4" x14ac:dyDescent="0.2">
      <c r="A346" t="s">
        <v>1540</v>
      </c>
      <c r="B346" t="s">
        <v>611</v>
      </c>
      <c r="C346" t="s">
        <v>1507</v>
      </c>
      <c r="D346">
        <v>41103</v>
      </c>
    </row>
    <row r="347" spans="1:4" x14ac:dyDescent="0.2">
      <c r="A347" t="s">
        <v>647</v>
      </c>
      <c r="B347" t="s">
        <v>1399</v>
      </c>
      <c r="C347" t="s">
        <v>1400</v>
      </c>
      <c r="D347">
        <v>110102</v>
      </c>
    </row>
    <row r="348" spans="1:4" x14ac:dyDescent="0.2">
      <c r="A348" t="s">
        <v>1541</v>
      </c>
      <c r="B348" t="s">
        <v>611</v>
      </c>
      <c r="C348" t="s">
        <v>1331</v>
      </c>
      <c r="D348">
        <v>41306</v>
      </c>
    </row>
    <row r="349" spans="1:4" x14ac:dyDescent="0.2">
      <c r="A349" t="s">
        <v>1542</v>
      </c>
      <c r="B349" t="s">
        <v>601</v>
      </c>
      <c r="C349" t="s">
        <v>1381</v>
      </c>
      <c r="D349">
        <v>120404</v>
      </c>
    </row>
    <row r="350" spans="1:4" x14ac:dyDescent="0.2">
      <c r="A350" t="s">
        <v>1543</v>
      </c>
      <c r="B350" t="s">
        <v>608</v>
      </c>
      <c r="C350" t="s">
        <v>1422</v>
      </c>
      <c r="D350">
        <v>60602</v>
      </c>
    </row>
    <row r="351" spans="1:4" x14ac:dyDescent="0.2">
      <c r="A351" t="s">
        <v>1544</v>
      </c>
      <c r="B351" t="s">
        <v>609</v>
      </c>
      <c r="C351" t="s">
        <v>609</v>
      </c>
      <c r="D351">
        <v>70305</v>
      </c>
    </row>
    <row r="352" spans="1:4" x14ac:dyDescent="0.2">
      <c r="A352" t="s">
        <v>1544</v>
      </c>
      <c r="B352" t="s">
        <v>610</v>
      </c>
      <c r="C352" t="s">
        <v>1364</v>
      </c>
      <c r="D352">
        <v>90308</v>
      </c>
    </row>
    <row r="353" spans="1:4" x14ac:dyDescent="0.2">
      <c r="A353" t="s">
        <v>623</v>
      </c>
      <c r="B353" t="s">
        <v>606</v>
      </c>
      <c r="C353" t="s">
        <v>606</v>
      </c>
      <c r="D353">
        <v>80816</v>
      </c>
    </row>
    <row r="354" spans="1:4" x14ac:dyDescent="0.2">
      <c r="A354" t="s">
        <v>1545</v>
      </c>
      <c r="B354" t="s">
        <v>600</v>
      </c>
      <c r="C354" t="s">
        <v>1326</v>
      </c>
      <c r="D354">
        <v>10210</v>
      </c>
    </row>
    <row r="355" spans="1:4" x14ac:dyDescent="0.2">
      <c r="A355" t="s">
        <v>1546</v>
      </c>
      <c r="B355" t="s">
        <v>609</v>
      </c>
      <c r="C355" t="s">
        <v>609</v>
      </c>
      <c r="D355">
        <v>70306</v>
      </c>
    </row>
    <row r="356" spans="1:4" x14ac:dyDescent="0.2">
      <c r="A356" t="s">
        <v>1547</v>
      </c>
      <c r="B356" t="s">
        <v>610</v>
      </c>
      <c r="C356" t="s">
        <v>1324</v>
      </c>
      <c r="D356">
        <v>90210</v>
      </c>
    </row>
    <row r="357" spans="1:4" x14ac:dyDescent="0.2">
      <c r="A357" t="s">
        <v>1125</v>
      </c>
      <c r="B357" t="s">
        <v>607</v>
      </c>
      <c r="C357" t="s">
        <v>1366</v>
      </c>
      <c r="D357">
        <v>20405</v>
      </c>
    </row>
    <row r="358" spans="1:4" x14ac:dyDescent="0.2">
      <c r="A358" t="s">
        <v>1125</v>
      </c>
      <c r="B358" t="s">
        <v>610</v>
      </c>
      <c r="C358" t="s">
        <v>1371</v>
      </c>
      <c r="D358">
        <v>90702</v>
      </c>
    </row>
    <row r="359" spans="1:4" x14ac:dyDescent="0.2">
      <c r="A359" t="s">
        <v>871</v>
      </c>
      <c r="B359" t="s">
        <v>603</v>
      </c>
      <c r="C359" t="s">
        <v>1330</v>
      </c>
      <c r="D359">
        <v>130407</v>
      </c>
    </row>
    <row r="360" spans="1:4" x14ac:dyDescent="0.2">
      <c r="A360" t="s">
        <v>871</v>
      </c>
      <c r="B360" t="s">
        <v>611</v>
      </c>
      <c r="C360" t="s">
        <v>1507</v>
      </c>
      <c r="D360">
        <v>41101</v>
      </c>
    </row>
    <row r="361" spans="1:4" x14ac:dyDescent="0.2">
      <c r="A361" t="s">
        <v>1548</v>
      </c>
      <c r="B361" t="s">
        <v>608</v>
      </c>
      <c r="C361" t="s">
        <v>1427</v>
      </c>
      <c r="D361">
        <v>60309</v>
      </c>
    </row>
    <row r="362" spans="1:4" x14ac:dyDescent="0.2">
      <c r="A362" t="s">
        <v>718</v>
      </c>
      <c r="B362" t="s">
        <v>611</v>
      </c>
      <c r="C362" t="s">
        <v>1333</v>
      </c>
      <c r="D362">
        <v>40606</v>
      </c>
    </row>
    <row r="363" spans="1:4" x14ac:dyDescent="0.2">
      <c r="A363" t="s">
        <v>718</v>
      </c>
      <c r="B363" t="s">
        <v>607</v>
      </c>
      <c r="C363" t="s">
        <v>1446</v>
      </c>
      <c r="D363">
        <v>20306</v>
      </c>
    </row>
    <row r="364" spans="1:4" x14ac:dyDescent="0.2">
      <c r="A364" t="s">
        <v>645</v>
      </c>
      <c r="B364" t="s">
        <v>606</v>
      </c>
      <c r="C364" t="s">
        <v>606</v>
      </c>
      <c r="D364">
        <v>80820</v>
      </c>
    </row>
    <row r="365" spans="1:4" x14ac:dyDescent="0.2">
      <c r="A365" t="s">
        <v>668</v>
      </c>
      <c r="B365" t="s">
        <v>606</v>
      </c>
      <c r="C365" t="s">
        <v>816</v>
      </c>
      <c r="D365">
        <v>80505</v>
      </c>
    </row>
    <row r="366" spans="1:4" x14ac:dyDescent="0.2">
      <c r="A366" t="s">
        <v>1549</v>
      </c>
      <c r="B366" t="s">
        <v>608</v>
      </c>
      <c r="C366" t="s">
        <v>1387</v>
      </c>
      <c r="D366">
        <v>60201</v>
      </c>
    </row>
    <row r="367" spans="1:4" x14ac:dyDescent="0.2">
      <c r="A367" t="s">
        <v>1550</v>
      </c>
      <c r="B367" t="s">
        <v>603</v>
      </c>
      <c r="C367" t="s">
        <v>1351</v>
      </c>
      <c r="D367">
        <v>130309</v>
      </c>
    </row>
    <row r="368" spans="1:4" x14ac:dyDescent="0.2">
      <c r="A368" t="s">
        <v>749</v>
      </c>
      <c r="B368" t="s">
        <v>609</v>
      </c>
      <c r="C368" t="s">
        <v>1318</v>
      </c>
      <c r="D368">
        <v>70409</v>
      </c>
    </row>
    <row r="369" spans="1:4" x14ac:dyDescent="0.2">
      <c r="A369" t="s">
        <v>1551</v>
      </c>
      <c r="B369" t="s">
        <v>610</v>
      </c>
      <c r="C369" t="s">
        <v>749</v>
      </c>
      <c r="D369">
        <v>90501</v>
      </c>
    </row>
    <row r="370" spans="1:4" x14ac:dyDescent="0.2">
      <c r="A370" t="s">
        <v>1552</v>
      </c>
      <c r="B370" t="s">
        <v>609</v>
      </c>
      <c r="C370" t="s">
        <v>712</v>
      </c>
      <c r="D370">
        <v>70213</v>
      </c>
    </row>
    <row r="371" spans="1:4" x14ac:dyDescent="0.2">
      <c r="A371" t="s">
        <v>712</v>
      </c>
      <c r="B371" t="s">
        <v>600</v>
      </c>
      <c r="C371" t="s">
        <v>1326</v>
      </c>
      <c r="D371">
        <v>10207</v>
      </c>
    </row>
    <row r="372" spans="1:4" x14ac:dyDescent="0.2">
      <c r="A372" t="s">
        <v>1553</v>
      </c>
      <c r="B372" t="s">
        <v>609</v>
      </c>
      <c r="C372" t="s">
        <v>712</v>
      </c>
      <c r="D372">
        <v>70201</v>
      </c>
    </row>
    <row r="373" spans="1:4" x14ac:dyDescent="0.2">
      <c r="A373" t="s">
        <v>1554</v>
      </c>
      <c r="B373" t="s">
        <v>609</v>
      </c>
      <c r="C373" t="s">
        <v>712</v>
      </c>
      <c r="D373">
        <v>70214</v>
      </c>
    </row>
    <row r="374" spans="1:4" x14ac:dyDescent="0.2">
      <c r="A374" t="s">
        <v>1555</v>
      </c>
      <c r="B374" t="s">
        <v>609</v>
      </c>
      <c r="C374" t="s">
        <v>1443</v>
      </c>
      <c r="D374">
        <v>70107</v>
      </c>
    </row>
    <row r="375" spans="1:4" x14ac:dyDescent="0.2">
      <c r="A375" t="s">
        <v>1277</v>
      </c>
      <c r="B375" t="s">
        <v>603</v>
      </c>
      <c r="C375" t="s">
        <v>818</v>
      </c>
      <c r="D375">
        <v>130907</v>
      </c>
    </row>
    <row r="376" spans="1:4" x14ac:dyDescent="0.2">
      <c r="A376" t="s">
        <v>1556</v>
      </c>
      <c r="B376" t="s">
        <v>610</v>
      </c>
      <c r="C376" t="s">
        <v>1374</v>
      </c>
      <c r="D376">
        <v>90604</v>
      </c>
    </row>
    <row r="377" spans="1:4" x14ac:dyDescent="0.2">
      <c r="A377" t="s">
        <v>1556</v>
      </c>
      <c r="B377" t="s">
        <v>608</v>
      </c>
      <c r="C377" t="s">
        <v>1387</v>
      </c>
      <c r="D377">
        <v>60205</v>
      </c>
    </row>
    <row r="378" spans="1:4" x14ac:dyDescent="0.2">
      <c r="A378" t="s">
        <v>760</v>
      </c>
      <c r="B378" t="s">
        <v>603</v>
      </c>
      <c r="C378" t="s">
        <v>1351</v>
      </c>
      <c r="D378">
        <v>130310</v>
      </c>
    </row>
    <row r="379" spans="1:4" x14ac:dyDescent="0.2">
      <c r="A379" t="s">
        <v>1557</v>
      </c>
      <c r="B379" t="s">
        <v>602</v>
      </c>
      <c r="C379" t="s">
        <v>602</v>
      </c>
      <c r="D379">
        <v>30108</v>
      </c>
    </row>
    <row r="380" spans="1:4" x14ac:dyDescent="0.2">
      <c r="A380" t="s">
        <v>840</v>
      </c>
      <c r="B380" t="s">
        <v>611</v>
      </c>
      <c r="C380" t="s">
        <v>1314</v>
      </c>
      <c r="D380">
        <v>40202</v>
      </c>
    </row>
    <row r="381" spans="1:4" x14ac:dyDescent="0.2">
      <c r="A381" t="s">
        <v>1558</v>
      </c>
      <c r="B381" t="s">
        <v>609</v>
      </c>
      <c r="C381" t="s">
        <v>1443</v>
      </c>
      <c r="D381">
        <v>70108</v>
      </c>
    </row>
    <row r="382" spans="1:4" x14ac:dyDescent="0.2">
      <c r="A382" t="s">
        <v>1559</v>
      </c>
      <c r="B382" t="s">
        <v>608</v>
      </c>
      <c r="C382" t="s">
        <v>1391</v>
      </c>
      <c r="D382">
        <v>60104</v>
      </c>
    </row>
    <row r="383" spans="1:4" x14ac:dyDescent="0.2">
      <c r="A383" t="s">
        <v>1076</v>
      </c>
      <c r="B383" t="s">
        <v>610</v>
      </c>
      <c r="C383" t="s">
        <v>1310</v>
      </c>
      <c r="D383">
        <v>91201</v>
      </c>
    </row>
    <row r="384" spans="1:4" x14ac:dyDescent="0.2">
      <c r="A384" t="s">
        <v>1560</v>
      </c>
      <c r="B384" t="s">
        <v>608</v>
      </c>
      <c r="C384" t="s">
        <v>1348</v>
      </c>
      <c r="D384">
        <v>60504</v>
      </c>
    </row>
    <row r="385" spans="1:4" x14ac:dyDescent="0.2">
      <c r="A385" t="s">
        <v>1561</v>
      </c>
      <c r="B385" t="s">
        <v>609</v>
      </c>
      <c r="C385" t="s">
        <v>1318</v>
      </c>
      <c r="D385">
        <v>70410</v>
      </c>
    </row>
    <row r="386" spans="1:4" x14ac:dyDescent="0.2">
      <c r="A386" t="s">
        <v>1562</v>
      </c>
      <c r="B386" t="s">
        <v>607</v>
      </c>
      <c r="C386" t="s">
        <v>1446</v>
      </c>
      <c r="D386">
        <v>20304</v>
      </c>
    </row>
    <row r="387" spans="1:4" x14ac:dyDescent="0.2">
      <c r="A387" t="s">
        <v>1562</v>
      </c>
      <c r="B387" t="s">
        <v>608</v>
      </c>
      <c r="C387" t="s">
        <v>1383</v>
      </c>
      <c r="D387">
        <v>60404</v>
      </c>
    </row>
    <row r="388" spans="1:4" x14ac:dyDescent="0.2">
      <c r="A388" t="s">
        <v>1562</v>
      </c>
      <c r="B388" t="s">
        <v>610</v>
      </c>
      <c r="C388" t="s">
        <v>797</v>
      </c>
      <c r="D388">
        <v>90404</v>
      </c>
    </row>
    <row r="389" spans="1:4" x14ac:dyDescent="0.2">
      <c r="A389" t="s">
        <v>1563</v>
      </c>
      <c r="B389" t="s">
        <v>609</v>
      </c>
      <c r="C389" t="s">
        <v>609</v>
      </c>
      <c r="D389">
        <v>70309</v>
      </c>
    </row>
    <row r="390" spans="1:4" x14ac:dyDescent="0.2">
      <c r="A390" t="s">
        <v>821</v>
      </c>
      <c r="B390" t="s">
        <v>607</v>
      </c>
      <c r="C390" t="s">
        <v>1446</v>
      </c>
      <c r="D390">
        <v>20307</v>
      </c>
    </row>
    <row r="391" spans="1:4" x14ac:dyDescent="0.2">
      <c r="A391" t="s">
        <v>1264</v>
      </c>
      <c r="B391" t="s">
        <v>610</v>
      </c>
      <c r="C391" t="s">
        <v>749</v>
      </c>
      <c r="D391">
        <v>90507</v>
      </c>
    </row>
    <row r="392" spans="1:4" x14ac:dyDescent="0.2">
      <c r="A392" t="s">
        <v>1564</v>
      </c>
      <c r="B392" t="s">
        <v>601</v>
      </c>
      <c r="C392" t="s">
        <v>1301</v>
      </c>
      <c r="D392">
        <v>120903</v>
      </c>
    </row>
    <row r="393" spans="1:4" x14ac:dyDescent="0.2">
      <c r="A393" t="s">
        <v>725</v>
      </c>
      <c r="B393" t="s">
        <v>610</v>
      </c>
      <c r="C393" t="s">
        <v>1361</v>
      </c>
      <c r="D393">
        <v>91008</v>
      </c>
    </row>
    <row r="394" spans="1:4" x14ac:dyDescent="0.2">
      <c r="A394" t="s">
        <v>725</v>
      </c>
      <c r="B394" t="s">
        <v>611</v>
      </c>
      <c r="C394" t="s">
        <v>1416</v>
      </c>
      <c r="D394">
        <v>40708</v>
      </c>
    </row>
    <row r="395" spans="1:4" x14ac:dyDescent="0.2">
      <c r="A395" t="s">
        <v>1565</v>
      </c>
      <c r="B395" t="s">
        <v>611</v>
      </c>
      <c r="C395" t="s">
        <v>1416</v>
      </c>
      <c r="D395">
        <v>40703</v>
      </c>
    </row>
    <row r="396" spans="1:4" x14ac:dyDescent="0.2">
      <c r="A396" t="s">
        <v>1566</v>
      </c>
      <c r="B396" t="s">
        <v>611</v>
      </c>
      <c r="C396" t="s">
        <v>708</v>
      </c>
      <c r="D396">
        <v>40803</v>
      </c>
    </row>
    <row r="397" spans="1:4" x14ac:dyDescent="0.2">
      <c r="A397" t="s">
        <v>1566</v>
      </c>
      <c r="B397" t="s">
        <v>609</v>
      </c>
      <c r="C397" t="s">
        <v>609</v>
      </c>
      <c r="D397">
        <v>70307</v>
      </c>
    </row>
    <row r="398" spans="1:4" x14ac:dyDescent="0.2">
      <c r="A398" t="s">
        <v>1567</v>
      </c>
      <c r="B398" t="s">
        <v>609</v>
      </c>
      <c r="C398" t="s">
        <v>1568</v>
      </c>
      <c r="D398">
        <v>70502</v>
      </c>
    </row>
    <row r="399" spans="1:4" x14ac:dyDescent="0.2">
      <c r="A399" t="s">
        <v>1569</v>
      </c>
      <c r="B399" t="s">
        <v>608</v>
      </c>
      <c r="C399" t="s">
        <v>1395</v>
      </c>
      <c r="D399">
        <v>60705</v>
      </c>
    </row>
    <row r="400" spans="1:4" x14ac:dyDescent="0.2">
      <c r="A400" t="s">
        <v>1570</v>
      </c>
      <c r="B400" t="s">
        <v>610</v>
      </c>
      <c r="C400" t="s">
        <v>1371</v>
      </c>
      <c r="D400">
        <v>90703</v>
      </c>
    </row>
    <row r="401" spans="1:4" x14ac:dyDescent="0.2">
      <c r="A401" t="s">
        <v>1570</v>
      </c>
      <c r="B401" t="s">
        <v>608</v>
      </c>
      <c r="C401" t="s">
        <v>1348</v>
      </c>
      <c r="D401">
        <v>60503</v>
      </c>
    </row>
    <row r="402" spans="1:4" x14ac:dyDescent="0.2">
      <c r="A402" t="s">
        <v>1571</v>
      </c>
      <c r="B402" t="s">
        <v>608</v>
      </c>
      <c r="C402" t="s">
        <v>1427</v>
      </c>
      <c r="D402">
        <v>60307</v>
      </c>
    </row>
    <row r="403" spans="1:4" x14ac:dyDescent="0.2">
      <c r="A403" t="s">
        <v>1572</v>
      </c>
      <c r="B403" t="s">
        <v>608</v>
      </c>
      <c r="C403" t="s">
        <v>1427</v>
      </c>
      <c r="D403">
        <v>60308</v>
      </c>
    </row>
    <row r="404" spans="1:4" x14ac:dyDescent="0.2">
      <c r="A404" t="s">
        <v>1573</v>
      </c>
      <c r="B404" t="s">
        <v>603</v>
      </c>
      <c r="C404" t="s">
        <v>1306</v>
      </c>
      <c r="D404">
        <v>130713</v>
      </c>
    </row>
    <row r="405" spans="1:4" x14ac:dyDescent="0.2">
      <c r="A405" t="s">
        <v>1574</v>
      </c>
      <c r="B405" t="s">
        <v>610</v>
      </c>
      <c r="C405" t="s">
        <v>656</v>
      </c>
      <c r="D405">
        <v>90803</v>
      </c>
    </row>
    <row r="406" spans="1:4" x14ac:dyDescent="0.2">
      <c r="A406" t="s">
        <v>812</v>
      </c>
      <c r="B406" t="s">
        <v>603</v>
      </c>
      <c r="C406" t="s">
        <v>818</v>
      </c>
      <c r="D406">
        <v>130908</v>
      </c>
    </row>
    <row r="407" spans="1:4" x14ac:dyDescent="0.2">
      <c r="A407" t="s">
        <v>1575</v>
      </c>
      <c r="B407" t="s">
        <v>608</v>
      </c>
      <c r="C407" t="s">
        <v>1383</v>
      </c>
      <c r="D407">
        <v>60403</v>
      </c>
    </row>
    <row r="408" spans="1:4" x14ac:dyDescent="0.2">
      <c r="A408" t="s">
        <v>1576</v>
      </c>
      <c r="B408" t="s">
        <v>610</v>
      </c>
      <c r="C408" t="s">
        <v>797</v>
      </c>
      <c r="D408">
        <v>90406</v>
      </c>
    </row>
    <row r="409" spans="1:4" x14ac:dyDescent="0.2">
      <c r="A409" t="s">
        <v>747</v>
      </c>
      <c r="B409" t="s">
        <v>611</v>
      </c>
      <c r="C409" t="s">
        <v>1302</v>
      </c>
      <c r="D409">
        <v>40406</v>
      </c>
    </row>
    <row r="410" spans="1:4" x14ac:dyDescent="0.2">
      <c r="A410" t="s">
        <v>1577</v>
      </c>
      <c r="B410" t="s">
        <v>609</v>
      </c>
      <c r="C410" t="s">
        <v>609</v>
      </c>
      <c r="D410">
        <v>70308</v>
      </c>
    </row>
    <row r="411" spans="1:4" x14ac:dyDescent="0.2">
      <c r="A411" t="s">
        <v>1578</v>
      </c>
      <c r="B411" t="s">
        <v>608</v>
      </c>
      <c r="C411" t="s">
        <v>1427</v>
      </c>
      <c r="D411">
        <v>60301</v>
      </c>
    </row>
    <row r="412" spans="1:4" x14ac:dyDescent="0.2">
      <c r="A412" t="s">
        <v>845</v>
      </c>
      <c r="B412" t="s">
        <v>610</v>
      </c>
      <c r="C412" t="s">
        <v>1364</v>
      </c>
      <c r="D412">
        <v>90304</v>
      </c>
    </row>
    <row r="413" spans="1:4" x14ac:dyDescent="0.2">
      <c r="A413" t="s">
        <v>1579</v>
      </c>
      <c r="B413" t="s">
        <v>609</v>
      </c>
      <c r="C413" t="s">
        <v>1318</v>
      </c>
      <c r="D413">
        <v>70401</v>
      </c>
    </row>
    <row r="414" spans="1:4" x14ac:dyDescent="0.2">
      <c r="A414" t="s">
        <v>1580</v>
      </c>
      <c r="B414" t="s">
        <v>601</v>
      </c>
      <c r="C414" t="s">
        <v>1345</v>
      </c>
      <c r="D414">
        <v>120804</v>
      </c>
    </row>
    <row r="415" spans="1:4" x14ac:dyDescent="0.2">
      <c r="A415" t="s">
        <v>1581</v>
      </c>
      <c r="B415" t="s">
        <v>610</v>
      </c>
      <c r="C415" t="s">
        <v>749</v>
      </c>
      <c r="D415">
        <v>90513</v>
      </c>
    </row>
    <row r="416" spans="1:4" x14ac:dyDescent="0.2">
      <c r="A416" t="s">
        <v>1582</v>
      </c>
      <c r="B416" t="s">
        <v>1399</v>
      </c>
      <c r="C416" t="s">
        <v>1400</v>
      </c>
      <c r="D416">
        <v>110103</v>
      </c>
    </row>
    <row r="417" spans="1:4" x14ac:dyDescent="0.2">
      <c r="A417" t="s">
        <v>1583</v>
      </c>
      <c r="B417" t="s">
        <v>601</v>
      </c>
      <c r="C417" t="s">
        <v>1303</v>
      </c>
      <c r="D417">
        <v>120307</v>
      </c>
    </row>
    <row r="418" spans="1:4" x14ac:dyDescent="0.2">
      <c r="A418" t="s">
        <v>733</v>
      </c>
      <c r="B418" t="s">
        <v>602</v>
      </c>
      <c r="C418" t="s">
        <v>1350</v>
      </c>
      <c r="D418">
        <v>30405</v>
      </c>
    </row>
    <row r="419" spans="1:4" x14ac:dyDescent="0.2">
      <c r="A419" t="s">
        <v>1584</v>
      </c>
      <c r="B419" t="s">
        <v>609</v>
      </c>
      <c r="C419" t="s">
        <v>1568</v>
      </c>
      <c r="D419">
        <v>70503</v>
      </c>
    </row>
    <row r="420" spans="1:4" x14ac:dyDescent="0.2">
      <c r="A420" t="s">
        <v>690</v>
      </c>
      <c r="B420" t="s">
        <v>606</v>
      </c>
      <c r="C420" t="s">
        <v>1307</v>
      </c>
      <c r="D420">
        <v>81004</v>
      </c>
    </row>
    <row r="421" spans="1:4" x14ac:dyDescent="0.2">
      <c r="A421" t="s">
        <v>1585</v>
      </c>
      <c r="B421" t="s">
        <v>608</v>
      </c>
      <c r="C421" t="s">
        <v>1383</v>
      </c>
      <c r="D421">
        <v>60407</v>
      </c>
    </row>
    <row r="422" spans="1:4" x14ac:dyDescent="0.2">
      <c r="A422" t="s">
        <v>1586</v>
      </c>
      <c r="B422" t="s">
        <v>603</v>
      </c>
      <c r="C422" t="s">
        <v>1306</v>
      </c>
      <c r="D422">
        <v>130714</v>
      </c>
    </row>
    <row r="423" spans="1:4" x14ac:dyDescent="0.2">
      <c r="A423" t="s">
        <v>652</v>
      </c>
      <c r="B423" t="s">
        <v>605</v>
      </c>
      <c r="C423" t="s">
        <v>672</v>
      </c>
      <c r="D423">
        <v>50208</v>
      </c>
    </row>
    <row r="424" spans="1:4" x14ac:dyDescent="0.2">
      <c r="A424" t="s">
        <v>1587</v>
      </c>
      <c r="B424" t="s">
        <v>602</v>
      </c>
      <c r="C424" t="s">
        <v>1403</v>
      </c>
      <c r="D424">
        <v>30301</v>
      </c>
    </row>
    <row r="425" spans="1:4" x14ac:dyDescent="0.2">
      <c r="A425" t="s">
        <v>1588</v>
      </c>
      <c r="B425" t="s">
        <v>600</v>
      </c>
      <c r="C425" t="s">
        <v>1320</v>
      </c>
      <c r="D425">
        <v>10302</v>
      </c>
    </row>
    <row r="426" spans="1:4" x14ac:dyDescent="0.2">
      <c r="A426" t="s">
        <v>1588</v>
      </c>
      <c r="B426" t="s">
        <v>602</v>
      </c>
      <c r="C426" t="s">
        <v>1410</v>
      </c>
      <c r="D426">
        <v>30503</v>
      </c>
    </row>
    <row r="427" spans="1:4" x14ac:dyDescent="0.2">
      <c r="A427" t="s">
        <v>1589</v>
      </c>
      <c r="B427" t="s">
        <v>609</v>
      </c>
      <c r="C427" t="s">
        <v>1318</v>
      </c>
      <c r="D427">
        <v>70411</v>
      </c>
    </row>
    <row r="428" spans="1:4" x14ac:dyDescent="0.2">
      <c r="A428" t="s">
        <v>777</v>
      </c>
      <c r="B428" t="s">
        <v>608</v>
      </c>
      <c r="C428" t="s">
        <v>1391</v>
      </c>
      <c r="D428">
        <v>60103</v>
      </c>
    </row>
    <row r="429" spans="1:4" x14ac:dyDescent="0.2">
      <c r="A429" t="s">
        <v>1590</v>
      </c>
      <c r="B429" t="s">
        <v>610</v>
      </c>
      <c r="C429" t="s">
        <v>1324</v>
      </c>
      <c r="D429">
        <v>90211</v>
      </c>
    </row>
    <row r="430" spans="1:4" x14ac:dyDescent="0.2">
      <c r="A430" t="s">
        <v>1591</v>
      </c>
      <c r="B430" t="s">
        <v>611</v>
      </c>
      <c r="C430" t="s">
        <v>1339</v>
      </c>
      <c r="D430">
        <v>41004</v>
      </c>
    </row>
    <row r="431" spans="1:4" x14ac:dyDescent="0.2">
      <c r="A431" t="s">
        <v>822</v>
      </c>
      <c r="B431" t="s">
        <v>610</v>
      </c>
      <c r="C431" t="s">
        <v>1374</v>
      </c>
      <c r="D431">
        <v>90601</v>
      </c>
    </row>
    <row r="432" spans="1:4" x14ac:dyDescent="0.2">
      <c r="A432" t="s">
        <v>1592</v>
      </c>
      <c r="B432" t="s">
        <v>601</v>
      </c>
      <c r="C432" t="s">
        <v>1303</v>
      </c>
      <c r="D432">
        <v>120316</v>
      </c>
    </row>
    <row r="433" spans="1:4" x14ac:dyDescent="0.2">
      <c r="A433" t="s">
        <v>764</v>
      </c>
      <c r="B433" t="s">
        <v>601</v>
      </c>
      <c r="C433" t="s">
        <v>642</v>
      </c>
      <c r="D433">
        <v>120606</v>
      </c>
    </row>
    <row r="434" spans="1:4" x14ac:dyDescent="0.2">
      <c r="A434" t="s">
        <v>1593</v>
      </c>
      <c r="B434" t="s">
        <v>601</v>
      </c>
      <c r="C434" t="s">
        <v>1336</v>
      </c>
      <c r="D434">
        <v>120107</v>
      </c>
    </row>
    <row r="435" spans="1:4" x14ac:dyDescent="0.2">
      <c r="A435" t="s">
        <v>1594</v>
      </c>
      <c r="B435" t="s">
        <v>600</v>
      </c>
      <c r="C435" t="s">
        <v>1299</v>
      </c>
      <c r="D435">
        <v>10404</v>
      </c>
    </row>
    <row r="436" spans="1:4" x14ac:dyDescent="0.2">
      <c r="A436" t="s">
        <v>675</v>
      </c>
      <c r="B436" t="s">
        <v>604</v>
      </c>
      <c r="C436" t="s">
        <v>604</v>
      </c>
      <c r="D436">
        <v>100101</v>
      </c>
    </row>
    <row r="437" spans="1:4" x14ac:dyDescent="0.2">
      <c r="A437" t="s">
        <v>785</v>
      </c>
      <c r="B437" t="s">
        <v>607</v>
      </c>
      <c r="C437" t="s">
        <v>1366</v>
      </c>
      <c r="D437">
        <v>20401</v>
      </c>
    </row>
    <row r="438" spans="1:4" x14ac:dyDescent="0.2">
      <c r="A438" t="s">
        <v>1595</v>
      </c>
      <c r="B438" t="s">
        <v>601</v>
      </c>
      <c r="C438" t="s">
        <v>1336</v>
      </c>
      <c r="D438">
        <v>120108</v>
      </c>
    </row>
    <row r="439" spans="1:4" x14ac:dyDescent="0.2">
      <c r="A439" t="s">
        <v>1596</v>
      </c>
      <c r="B439" t="s">
        <v>601</v>
      </c>
      <c r="C439" t="s">
        <v>1303</v>
      </c>
      <c r="D439">
        <v>120308</v>
      </c>
    </row>
    <row r="440" spans="1:4" x14ac:dyDescent="0.2">
      <c r="A440" t="s">
        <v>1597</v>
      </c>
      <c r="B440" t="s">
        <v>602</v>
      </c>
      <c r="C440" t="s">
        <v>1410</v>
      </c>
      <c r="D440">
        <v>30504</v>
      </c>
    </row>
    <row r="441" spans="1:4" x14ac:dyDescent="0.2">
      <c r="A441" t="s">
        <v>1598</v>
      </c>
      <c r="B441" t="s">
        <v>609</v>
      </c>
      <c r="C441" t="s">
        <v>712</v>
      </c>
      <c r="D441">
        <v>70215</v>
      </c>
    </row>
    <row r="442" spans="1:4" x14ac:dyDescent="0.2">
      <c r="A442" t="s">
        <v>1599</v>
      </c>
      <c r="B442" t="s">
        <v>611</v>
      </c>
      <c r="C442" t="s">
        <v>1385</v>
      </c>
      <c r="D442">
        <v>41404</v>
      </c>
    </row>
    <row r="443" spans="1:4" x14ac:dyDescent="0.2">
      <c r="A443" t="s">
        <v>1600</v>
      </c>
      <c r="B443" t="s">
        <v>602</v>
      </c>
      <c r="C443" t="s">
        <v>1601</v>
      </c>
      <c r="D443">
        <v>30602</v>
      </c>
    </row>
    <row r="444" spans="1:4" x14ac:dyDescent="0.2">
      <c r="A444" t="s">
        <v>1275</v>
      </c>
      <c r="B444" t="s">
        <v>603</v>
      </c>
      <c r="C444" t="s">
        <v>1330</v>
      </c>
      <c r="D444">
        <v>130408</v>
      </c>
    </row>
    <row r="445" spans="1:4" x14ac:dyDescent="0.2">
      <c r="A445" t="s">
        <v>1602</v>
      </c>
      <c r="B445" t="s">
        <v>602</v>
      </c>
      <c r="C445" t="s">
        <v>602</v>
      </c>
      <c r="D445">
        <v>30109</v>
      </c>
    </row>
    <row r="446" spans="1:4" x14ac:dyDescent="0.2">
      <c r="A446" t="s">
        <v>1603</v>
      </c>
      <c r="B446" t="s">
        <v>602</v>
      </c>
      <c r="C446" t="s">
        <v>1291</v>
      </c>
      <c r="D446">
        <v>30201</v>
      </c>
    </row>
    <row r="447" spans="1:4" x14ac:dyDescent="0.2">
      <c r="A447" t="s">
        <v>782</v>
      </c>
      <c r="B447" t="s">
        <v>603</v>
      </c>
      <c r="C447" t="s">
        <v>1312</v>
      </c>
      <c r="D447">
        <v>130103</v>
      </c>
    </row>
    <row r="448" spans="1:4" x14ac:dyDescent="0.2">
      <c r="A448" t="s">
        <v>1604</v>
      </c>
      <c r="B448" t="s">
        <v>611</v>
      </c>
      <c r="C448" t="s">
        <v>1298</v>
      </c>
      <c r="D448">
        <v>40109</v>
      </c>
    </row>
    <row r="449" spans="1:4" x14ac:dyDescent="0.2">
      <c r="A449" t="s">
        <v>707</v>
      </c>
      <c r="B449" t="s">
        <v>610</v>
      </c>
      <c r="C449" t="s">
        <v>1361</v>
      </c>
      <c r="D449">
        <v>91014</v>
      </c>
    </row>
    <row r="450" spans="1:4" x14ac:dyDescent="0.2">
      <c r="A450" t="s">
        <v>1605</v>
      </c>
      <c r="B450" t="s">
        <v>603</v>
      </c>
      <c r="C450" t="s">
        <v>1306</v>
      </c>
      <c r="D450">
        <v>130715</v>
      </c>
    </row>
    <row r="451" spans="1:4" x14ac:dyDescent="0.2">
      <c r="A451" t="s">
        <v>843</v>
      </c>
      <c r="B451" t="s">
        <v>608</v>
      </c>
      <c r="C451" t="s">
        <v>1383</v>
      </c>
      <c r="D451">
        <v>60401</v>
      </c>
    </row>
    <row r="452" spans="1:4" x14ac:dyDescent="0.2">
      <c r="A452" t="s">
        <v>1606</v>
      </c>
      <c r="B452" t="s">
        <v>607</v>
      </c>
      <c r="C452" t="s">
        <v>1438</v>
      </c>
      <c r="D452">
        <v>20501</v>
      </c>
    </row>
    <row r="453" spans="1:4" x14ac:dyDescent="0.2">
      <c r="A453" t="s">
        <v>622</v>
      </c>
      <c r="B453" t="s">
        <v>606</v>
      </c>
      <c r="C453" t="s">
        <v>1307</v>
      </c>
      <c r="D453">
        <v>81008</v>
      </c>
    </row>
    <row r="454" spans="1:4" x14ac:dyDescent="0.2">
      <c r="A454" t="s">
        <v>1607</v>
      </c>
      <c r="B454" t="s">
        <v>609</v>
      </c>
      <c r="C454" t="s">
        <v>1568</v>
      </c>
      <c r="D454">
        <v>70505</v>
      </c>
    </row>
    <row r="455" spans="1:4" x14ac:dyDescent="0.2">
      <c r="A455" t="s">
        <v>1608</v>
      </c>
      <c r="B455" t="s">
        <v>606</v>
      </c>
      <c r="C455" t="s">
        <v>1609</v>
      </c>
      <c r="D455">
        <v>81102</v>
      </c>
    </row>
    <row r="456" spans="1:4" x14ac:dyDescent="0.2">
      <c r="A456" t="s">
        <v>1610</v>
      </c>
      <c r="B456" t="s">
        <v>606</v>
      </c>
      <c r="C456" t="s">
        <v>1609</v>
      </c>
      <c r="D456">
        <v>81103</v>
      </c>
    </row>
    <row r="457" spans="1:4" x14ac:dyDescent="0.2">
      <c r="A457" t="s">
        <v>624</v>
      </c>
      <c r="B457" t="s">
        <v>606</v>
      </c>
      <c r="C457" t="s">
        <v>606</v>
      </c>
      <c r="D457">
        <v>80817</v>
      </c>
    </row>
    <row r="458" spans="1:4" x14ac:dyDescent="0.2">
      <c r="A458" t="s">
        <v>842</v>
      </c>
      <c r="B458" t="s">
        <v>611</v>
      </c>
      <c r="C458" t="s">
        <v>708</v>
      </c>
      <c r="D458">
        <v>40804</v>
      </c>
    </row>
    <row r="459" spans="1:4" x14ac:dyDescent="0.2">
      <c r="A459" t="s">
        <v>719</v>
      </c>
      <c r="B459" t="s">
        <v>607</v>
      </c>
      <c r="C459" t="s">
        <v>1363</v>
      </c>
      <c r="D459">
        <v>20606</v>
      </c>
    </row>
    <row r="460" spans="1:4" x14ac:dyDescent="0.2">
      <c r="A460" t="s">
        <v>1611</v>
      </c>
      <c r="B460" t="s">
        <v>602</v>
      </c>
      <c r="C460" t="s">
        <v>1410</v>
      </c>
      <c r="D460">
        <v>30501</v>
      </c>
    </row>
    <row r="461" spans="1:4" x14ac:dyDescent="0.2">
      <c r="A461" t="s">
        <v>1612</v>
      </c>
      <c r="B461" t="s">
        <v>602</v>
      </c>
      <c r="C461" t="s">
        <v>1291</v>
      </c>
      <c r="D461">
        <v>30205</v>
      </c>
    </row>
    <row r="462" spans="1:4" x14ac:dyDescent="0.2">
      <c r="A462" t="s">
        <v>762</v>
      </c>
      <c r="B462" t="s">
        <v>611</v>
      </c>
      <c r="C462" t="s">
        <v>1302</v>
      </c>
      <c r="D462">
        <v>40403</v>
      </c>
    </row>
    <row r="463" spans="1:4" x14ac:dyDescent="0.2">
      <c r="A463" t="s">
        <v>762</v>
      </c>
      <c r="B463" t="s">
        <v>602</v>
      </c>
      <c r="C463" t="s">
        <v>1410</v>
      </c>
      <c r="D463">
        <v>30505</v>
      </c>
    </row>
    <row r="464" spans="1:4" x14ac:dyDescent="0.2">
      <c r="A464" t="s">
        <v>762</v>
      </c>
      <c r="B464" t="s">
        <v>609</v>
      </c>
      <c r="C464" t="s">
        <v>712</v>
      </c>
      <c r="D464">
        <v>70216</v>
      </c>
    </row>
    <row r="465" spans="1:5" x14ac:dyDescent="0.2">
      <c r="A465" t="s">
        <v>1613</v>
      </c>
      <c r="B465" t="s">
        <v>611</v>
      </c>
      <c r="C465" t="s">
        <v>1298</v>
      </c>
      <c r="D465">
        <v>40105</v>
      </c>
    </row>
    <row r="466" spans="1:5" x14ac:dyDescent="0.2">
      <c r="A466" t="s">
        <v>1614</v>
      </c>
      <c r="B466" t="s">
        <v>611</v>
      </c>
      <c r="C466" t="s">
        <v>1316</v>
      </c>
      <c r="D466">
        <v>40306</v>
      </c>
    </row>
    <row r="467" spans="1:5" x14ac:dyDescent="0.2">
      <c r="A467" t="s">
        <v>1614</v>
      </c>
      <c r="B467" t="s">
        <v>609</v>
      </c>
      <c r="C467" t="s">
        <v>1429</v>
      </c>
      <c r="D467">
        <v>70604</v>
      </c>
    </row>
    <row r="468" spans="1:5" x14ac:dyDescent="0.2">
      <c r="A468" t="s">
        <v>1615</v>
      </c>
      <c r="B468" t="s">
        <v>608</v>
      </c>
      <c r="C468" t="s">
        <v>1348</v>
      </c>
      <c r="D468">
        <v>60505</v>
      </c>
    </row>
    <row r="469" spans="1:5" x14ac:dyDescent="0.2">
      <c r="A469" t="s">
        <v>807</v>
      </c>
      <c r="B469" t="s">
        <v>608</v>
      </c>
      <c r="C469" t="s">
        <v>1348</v>
      </c>
      <c r="D469">
        <v>60501</v>
      </c>
    </row>
    <row r="470" spans="1:5" x14ac:dyDescent="0.2">
      <c r="A470" t="s">
        <v>1616</v>
      </c>
      <c r="B470" t="s">
        <v>609</v>
      </c>
      <c r="C470" t="s">
        <v>1429</v>
      </c>
      <c r="D470">
        <v>70605</v>
      </c>
    </row>
    <row r="471" spans="1:5" x14ac:dyDescent="0.2">
      <c r="A471" t="s">
        <v>636</v>
      </c>
      <c r="B471" t="s">
        <v>606</v>
      </c>
      <c r="C471" t="s">
        <v>606</v>
      </c>
      <c r="D471">
        <v>80810</v>
      </c>
    </row>
    <row r="472" spans="1:5" x14ac:dyDescent="0.2">
      <c r="A472" t="s">
        <v>1617</v>
      </c>
      <c r="B472" t="s">
        <v>606</v>
      </c>
      <c r="C472" t="s">
        <v>1341</v>
      </c>
      <c r="D472">
        <v>80604</v>
      </c>
    </row>
    <row r="473" spans="1:5" x14ac:dyDescent="0.2">
      <c r="A473" t="s">
        <v>702</v>
      </c>
      <c r="B473" t="s">
        <v>611</v>
      </c>
      <c r="C473" t="s">
        <v>1385</v>
      </c>
      <c r="D473">
        <v>41405</v>
      </c>
    </row>
    <row r="474" spans="1:5" x14ac:dyDescent="0.2">
      <c r="A474" t="s">
        <v>1618</v>
      </c>
      <c r="B474" t="s">
        <v>605</v>
      </c>
      <c r="C474" t="s">
        <v>672</v>
      </c>
      <c r="D474">
        <v>50203</v>
      </c>
    </row>
    <row r="475" spans="1:5" x14ac:dyDescent="0.2">
      <c r="A475" t="s">
        <v>1619</v>
      </c>
      <c r="B475" t="s">
        <v>609</v>
      </c>
      <c r="C475" t="s">
        <v>1568</v>
      </c>
      <c r="D475">
        <v>70501</v>
      </c>
    </row>
    <row r="476" spans="1:5" x14ac:dyDescent="0.2">
      <c r="A476" t="s">
        <v>641</v>
      </c>
      <c r="B476" t="s">
        <v>606</v>
      </c>
      <c r="C476" t="s">
        <v>606</v>
      </c>
      <c r="D476">
        <v>80813</v>
      </c>
      <c r="E476" s="30"/>
    </row>
    <row r="477" spans="1:5" x14ac:dyDescent="0.2">
      <c r="A477" t="s">
        <v>641</v>
      </c>
      <c r="B477" t="s">
        <v>611</v>
      </c>
      <c r="C477" t="s">
        <v>1333</v>
      </c>
      <c r="D477">
        <v>40607</v>
      </c>
      <c r="E477" s="30"/>
    </row>
    <row r="478" spans="1:5" x14ac:dyDescent="0.2">
      <c r="A478" t="s">
        <v>641</v>
      </c>
      <c r="B478" t="s">
        <v>611</v>
      </c>
      <c r="C478" t="s">
        <v>1316</v>
      </c>
      <c r="D478">
        <v>40307</v>
      </c>
    </row>
    <row r="479" spans="1:5" x14ac:dyDescent="0.2">
      <c r="A479" t="s">
        <v>1620</v>
      </c>
      <c r="B479" t="s">
        <v>606</v>
      </c>
      <c r="C479" t="s">
        <v>1515</v>
      </c>
      <c r="D479">
        <v>80205</v>
      </c>
    </row>
    <row r="480" spans="1:5" x14ac:dyDescent="0.2">
      <c r="A480" t="s">
        <v>673</v>
      </c>
      <c r="B480" t="s">
        <v>606</v>
      </c>
      <c r="C480" t="s">
        <v>606</v>
      </c>
      <c r="D480">
        <v>99999</v>
      </c>
    </row>
    <row r="481" spans="1:4" x14ac:dyDescent="0.2">
      <c r="A481" t="s">
        <v>686</v>
      </c>
      <c r="B481" t="s">
        <v>607</v>
      </c>
      <c r="C481" t="s">
        <v>1363</v>
      </c>
      <c r="D481">
        <v>20601</v>
      </c>
    </row>
    <row r="482" spans="1:4" x14ac:dyDescent="0.2">
      <c r="A482" t="s">
        <v>730</v>
      </c>
      <c r="B482" t="s">
        <v>601</v>
      </c>
      <c r="C482" t="s">
        <v>1303</v>
      </c>
      <c r="D482">
        <v>120309</v>
      </c>
    </row>
    <row r="483" spans="1:4" x14ac:dyDescent="0.2">
      <c r="A483" t="s">
        <v>730</v>
      </c>
      <c r="B483" t="s">
        <v>609</v>
      </c>
      <c r="C483" t="s">
        <v>712</v>
      </c>
      <c r="D483">
        <v>70217</v>
      </c>
    </row>
    <row r="484" spans="1:4" x14ac:dyDescent="0.2">
      <c r="A484" t="s">
        <v>1621</v>
      </c>
      <c r="B484" t="s">
        <v>608</v>
      </c>
      <c r="C484" t="s">
        <v>1383</v>
      </c>
      <c r="D484">
        <v>60405</v>
      </c>
    </row>
    <row r="485" spans="1:4" x14ac:dyDescent="0.2">
      <c r="A485" t="s">
        <v>1622</v>
      </c>
      <c r="B485" t="s">
        <v>609</v>
      </c>
      <c r="C485" t="s">
        <v>1443</v>
      </c>
      <c r="D485">
        <v>70110</v>
      </c>
    </row>
    <row r="486" spans="1:4" x14ac:dyDescent="0.2">
      <c r="A486" t="s">
        <v>1623</v>
      </c>
      <c r="B486" t="s">
        <v>608</v>
      </c>
      <c r="C486" t="s">
        <v>1422</v>
      </c>
      <c r="D486">
        <v>60601</v>
      </c>
    </row>
    <row r="487" spans="1:4" x14ac:dyDescent="0.2">
      <c r="A487" t="s">
        <v>1624</v>
      </c>
      <c r="B487" t="s">
        <v>601</v>
      </c>
      <c r="C487" t="s">
        <v>642</v>
      </c>
      <c r="D487">
        <v>120607</v>
      </c>
    </row>
    <row r="488" spans="1:4" x14ac:dyDescent="0.2">
      <c r="A488" t="s">
        <v>740</v>
      </c>
      <c r="B488" t="s">
        <v>607</v>
      </c>
      <c r="C488" t="s">
        <v>1446</v>
      </c>
      <c r="D488">
        <v>20305</v>
      </c>
    </row>
    <row r="489" spans="1:4" x14ac:dyDescent="0.2">
      <c r="A489" t="s">
        <v>869</v>
      </c>
      <c r="B489" t="s">
        <v>610</v>
      </c>
      <c r="C489" t="s">
        <v>1374</v>
      </c>
      <c r="D489">
        <v>90605</v>
      </c>
    </row>
    <row r="490" spans="1:4" x14ac:dyDescent="0.2">
      <c r="A490" t="s">
        <v>672</v>
      </c>
      <c r="B490" t="s">
        <v>605</v>
      </c>
      <c r="C490" t="s">
        <v>672</v>
      </c>
      <c r="D490">
        <v>50204</v>
      </c>
    </row>
    <row r="491" spans="1:4" x14ac:dyDescent="0.2">
      <c r="A491" t="s">
        <v>1625</v>
      </c>
      <c r="B491" t="s">
        <v>602</v>
      </c>
      <c r="C491" t="s">
        <v>1291</v>
      </c>
      <c r="D491">
        <v>30206</v>
      </c>
    </row>
    <row r="492" spans="1:4" x14ac:dyDescent="0.2">
      <c r="A492" t="s">
        <v>1626</v>
      </c>
      <c r="B492" t="s">
        <v>610</v>
      </c>
      <c r="C492" t="s">
        <v>749</v>
      </c>
      <c r="D492">
        <v>90508</v>
      </c>
    </row>
    <row r="493" spans="1:4" x14ac:dyDescent="0.2">
      <c r="A493" t="s">
        <v>1627</v>
      </c>
      <c r="B493" t="s">
        <v>602</v>
      </c>
      <c r="C493" t="s">
        <v>1410</v>
      </c>
      <c r="D493">
        <v>30506</v>
      </c>
    </row>
    <row r="494" spans="1:4" x14ac:dyDescent="0.2">
      <c r="A494" t="s">
        <v>678</v>
      </c>
      <c r="B494" t="s">
        <v>603</v>
      </c>
      <c r="C494" t="s">
        <v>1306</v>
      </c>
      <c r="D494">
        <v>130716</v>
      </c>
    </row>
    <row r="495" spans="1:4" x14ac:dyDescent="0.2">
      <c r="A495" t="s">
        <v>1628</v>
      </c>
      <c r="B495" t="s">
        <v>611</v>
      </c>
      <c r="C495" t="s">
        <v>1339</v>
      </c>
      <c r="D495">
        <v>41005</v>
      </c>
    </row>
    <row r="496" spans="1:4" x14ac:dyDescent="0.2">
      <c r="A496" t="s">
        <v>1429</v>
      </c>
      <c r="B496" t="s">
        <v>607</v>
      </c>
      <c r="C496" t="s">
        <v>1297</v>
      </c>
      <c r="D496">
        <v>20104</v>
      </c>
    </row>
    <row r="497" spans="1:4" x14ac:dyDescent="0.2">
      <c r="A497" t="s">
        <v>1629</v>
      </c>
      <c r="B497" t="s">
        <v>609</v>
      </c>
      <c r="C497" t="s">
        <v>1429</v>
      </c>
      <c r="D497">
        <v>70601</v>
      </c>
    </row>
    <row r="498" spans="1:4" x14ac:dyDescent="0.2">
      <c r="A498" t="s">
        <v>1630</v>
      </c>
      <c r="B498" t="s">
        <v>610</v>
      </c>
      <c r="C498" t="s">
        <v>1361</v>
      </c>
      <c r="D498">
        <v>91005</v>
      </c>
    </row>
    <row r="499" spans="1:4" x14ac:dyDescent="0.2">
      <c r="A499" t="s">
        <v>1631</v>
      </c>
      <c r="B499" t="s">
        <v>608</v>
      </c>
      <c r="C499" t="s">
        <v>1348</v>
      </c>
      <c r="D499">
        <v>60506</v>
      </c>
    </row>
    <row r="500" spans="1:4" x14ac:dyDescent="0.2">
      <c r="A500" t="s">
        <v>726</v>
      </c>
      <c r="B500" t="s">
        <v>602</v>
      </c>
      <c r="C500" t="s">
        <v>1350</v>
      </c>
      <c r="D500">
        <v>30401</v>
      </c>
    </row>
    <row r="501" spans="1:4" x14ac:dyDescent="0.2">
      <c r="A501" t="s">
        <v>1632</v>
      </c>
      <c r="B501" t="s">
        <v>611</v>
      </c>
      <c r="C501" t="s">
        <v>1416</v>
      </c>
      <c r="D501">
        <v>40704</v>
      </c>
    </row>
    <row r="502" spans="1:4" x14ac:dyDescent="0.2">
      <c r="A502" t="s">
        <v>1633</v>
      </c>
      <c r="B502" t="s">
        <v>611</v>
      </c>
      <c r="C502" t="s">
        <v>1416</v>
      </c>
      <c r="D502">
        <v>40705</v>
      </c>
    </row>
    <row r="503" spans="1:4" x14ac:dyDescent="0.2">
      <c r="A503" t="s">
        <v>1634</v>
      </c>
      <c r="B503" t="s">
        <v>611</v>
      </c>
      <c r="C503" t="s">
        <v>1331</v>
      </c>
      <c r="D503">
        <v>41307</v>
      </c>
    </row>
    <row r="504" spans="1:4" x14ac:dyDescent="0.2">
      <c r="A504" t="s">
        <v>1635</v>
      </c>
      <c r="B504" t="s">
        <v>608</v>
      </c>
      <c r="C504" t="s">
        <v>1348</v>
      </c>
      <c r="D504">
        <v>60507</v>
      </c>
    </row>
    <row r="505" spans="1:4" x14ac:dyDescent="0.2">
      <c r="A505" t="s">
        <v>701</v>
      </c>
      <c r="B505" t="s">
        <v>611</v>
      </c>
      <c r="C505" t="s">
        <v>1314</v>
      </c>
      <c r="D505">
        <v>40203</v>
      </c>
    </row>
    <row r="506" spans="1:4" x14ac:dyDescent="0.2">
      <c r="A506" t="s">
        <v>1636</v>
      </c>
      <c r="B506" t="s">
        <v>605</v>
      </c>
      <c r="C506" t="s">
        <v>672</v>
      </c>
      <c r="D506">
        <v>50205</v>
      </c>
    </row>
    <row r="507" spans="1:4" x14ac:dyDescent="0.2">
      <c r="A507" t="s">
        <v>644</v>
      </c>
      <c r="B507" t="s">
        <v>606</v>
      </c>
      <c r="C507" t="s">
        <v>606</v>
      </c>
      <c r="D507">
        <v>80808</v>
      </c>
    </row>
    <row r="508" spans="1:4" x14ac:dyDescent="0.2">
      <c r="A508" t="s">
        <v>1637</v>
      </c>
      <c r="B508" t="s">
        <v>607</v>
      </c>
      <c r="C508" t="s">
        <v>1297</v>
      </c>
      <c r="D508">
        <v>20106</v>
      </c>
    </row>
    <row r="509" spans="1:4" x14ac:dyDescent="0.2">
      <c r="A509" t="s">
        <v>657</v>
      </c>
      <c r="B509" t="s">
        <v>611</v>
      </c>
      <c r="C509" t="s">
        <v>1314</v>
      </c>
      <c r="D509">
        <v>40201</v>
      </c>
    </row>
    <row r="510" spans="1:4" x14ac:dyDescent="0.2">
      <c r="A510" t="s">
        <v>659</v>
      </c>
      <c r="B510" t="s">
        <v>603</v>
      </c>
      <c r="C510" t="s">
        <v>1306</v>
      </c>
      <c r="D510">
        <v>130717</v>
      </c>
    </row>
    <row r="511" spans="1:4" x14ac:dyDescent="0.2">
      <c r="A511" t="s">
        <v>1638</v>
      </c>
      <c r="B511" t="s">
        <v>602</v>
      </c>
      <c r="C511" t="s">
        <v>1350</v>
      </c>
      <c r="D511">
        <v>30403</v>
      </c>
    </row>
    <row r="512" spans="1:4" x14ac:dyDescent="0.2">
      <c r="A512" t="s">
        <v>1230</v>
      </c>
      <c r="B512" t="s">
        <v>604</v>
      </c>
      <c r="C512" t="s">
        <v>604</v>
      </c>
      <c r="D512">
        <v>100103</v>
      </c>
    </row>
    <row r="513" spans="1:4" x14ac:dyDescent="0.2">
      <c r="A513" t="s">
        <v>705</v>
      </c>
      <c r="B513" t="s">
        <v>602</v>
      </c>
      <c r="C513" t="s">
        <v>602</v>
      </c>
      <c r="D513">
        <v>30110</v>
      </c>
    </row>
    <row r="514" spans="1:4" x14ac:dyDescent="0.2">
      <c r="A514" t="s">
        <v>738</v>
      </c>
      <c r="B514" t="s">
        <v>605</v>
      </c>
      <c r="C514" t="s">
        <v>1358</v>
      </c>
      <c r="D514">
        <v>50106</v>
      </c>
    </row>
    <row r="515" spans="1:4" x14ac:dyDescent="0.2">
      <c r="A515" t="s">
        <v>798</v>
      </c>
      <c r="B515" t="s">
        <v>610</v>
      </c>
      <c r="C515" t="s">
        <v>749</v>
      </c>
      <c r="D515">
        <v>90509</v>
      </c>
    </row>
    <row r="516" spans="1:4" x14ac:dyDescent="0.2">
      <c r="A516" t="s">
        <v>1639</v>
      </c>
      <c r="B516" t="s">
        <v>603</v>
      </c>
      <c r="C516" t="s">
        <v>1330</v>
      </c>
      <c r="D516">
        <v>130409</v>
      </c>
    </row>
    <row r="517" spans="1:4" x14ac:dyDescent="0.2">
      <c r="A517" t="s">
        <v>1640</v>
      </c>
      <c r="B517" t="s">
        <v>600</v>
      </c>
      <c r="C517" t="s">
        <v>600</v>
      </c>
      <c r="D517">
        <v>10104</v>
      </c>
    </row>
    <row r="518" spans="1:4" x14ac:dyDescent="0.2">
      <c r="A518" t="s">
        <v>1641</v>
      </c>
      <c r="B518" t="s">
        <v>600</v>
      </c>
      <c r="C518" t="s">
        <v>1320</v>
      </c>
      <c r="D518">
        <v>10303</v>
      </c>
    </row>
    <row r="519" spans="1:4" x14ac:dyDescent="0.2">
      <c r="A519" t="s">
        <v>1642</v>
      </c>
      <c r="B519" t="s">
        <v>600</v>
      </c>
      <c r="C519" t="s">
        <v>1320</v>
      </c>
      <c r="D519">
        <v>10304</v>
      </c>
    </row>
    <row r="520" spans="1:4" x14ac:dyDescent="0.2">
      <c r="A520" t="s">
        <v>1643</v>
      </c>
      <c r="B520" t="s">
        <v>609</v>
      </c>
      <c r="C520" t="s">
        <v>1568</v>
      </c>
      <c r="D520">
        <v>70504</v>
      </c>
    </row>
    <row r="521" spans="1:4" x14ac:dyDescent="0.2">
      <c r="A521" t="s">
        <v>1644</v>
      </c>
      <c r="B521" t="s">
        <v>601</v>
      </c>
      <c r="C521" t="s">
        <v>1369</v>
      </c>
      <c r="D521">
        <v>120207</v>
      </c>
    </row>
    <row r="522" spans="1:4" x14ac:dyDescent="0.2">
      <c r="A522" t="s">
        <v>1645</v>
      </c>
      <c r="B522" t="s">
        <v>610</v>
      </c>
      <c r="C522" t="s">
        <v>1317</v>
      </c>
      <c r="D522">
        <v>91108</v>
      </c>
    </row>
    <row r="523" spans="1:4" x14ac:dyDescent="0.2">
      <c r="A523" t="s">
        <v>774</v>
      </c>
      <c r="B523" t="s">
        <v>611</v>
      </c>
      <c r="C523" t="s">
        <v>1331</v>
      </c>
      <c r="D523">
        <v>41308</v>
      </c>
    </row>
    <row r="524" spans="1:4" x14ac:dyDescent="0.2">
      <c r="A524" t="s">
        <v>1646</v>
      </c>
      <c r="B524" t="s">
        <v>608</v>
      </c>
      <c r="C524" t="s">
        <v>1387</v>
      </c>
      <c r="D524">
        <v>60206</v>
      </c>
    </row>
    <row r="525" spans="1:4" x14ac:dyDescent="0.2">
      <c r="A525" t="s">
        <v>1647</v>
      </c>
      <c r="B525" t="s">
        <v>608</v>
      </c>
      <c r="C525" t="s">
        <v>1387</v>
      </c>
      <c r="D525">
        <v>60207</v>
      </c>
    </row>
    <row r="526" spans="1:4" x14ac:dyDescent="0.2">
      <c r="A526" t="s">
        <v>1159</v>
      </c>
      <c r="B526" t="s">
        <v>610</v>
      </c>
      <c r="C526" t="s">
        <v>1310</v>
      </c>
      <c r="D526">
        <v>91204</v>
      </c>
    </row>
    <row r="527" spans="1:4" x14ac:dyDescent="0.2">
      <c r="A527" t="s">
        <v>1648</v>
      </c>
      <c r="B527" t="s">
        <v>611</v>
      </c>
      <c r="C527" t="s">
        <v>1298</v>
      </c>
      <c r="D527">
        <v>40106</v>
      </c>
    </row>
    <row r="528" spans="1:4" x14ac:dyDescent="0.2">
      <c r="A528" t="s">
        <v>728</v>
      </c>
      <c r="B528" t="s">
        <v>600</v>
      </c>
      <c r="C528" t="s">
        <v>1320</v>
      </c>
      <c r="D528">
        <v>10305</v>
      </c>
    </row>
    <row r="529" spans="1:4" x14ac:dyDescent="0.2">
      <c r="A529" t="s">
        <v>745</v>
      </c>
      <c r="B529" t="s">
        <v>610</v>
      </c>
      <c r="C529" t="s">
        <v>656</v>
      </c>
      <c r="D529">
        <v>90804</v>
      </c>
    </row>
    <row r="530" spans="1:4" x14ac:dyDescent="0.2">
      <c r="A530" t="s">
        <v>1649</v>
      </c>
      <c r="B530" t="s">
        <v>611</v>
      </c>
      <c r="C530" t="s">
        <v>1457</v>
      </c>
      <c r="D530">
        <v>40901</v>
      </c>
    </row>
    <row r="531" spans="1:4" x14ac:dyDescent="0.2">
      <c r="A531" t="s">
        <v>1081</v>
      </c>
      <c r="B531" t="s">
        <v>611</v>
      </c>
      <c r="C531" t="s">
        <v>708</v>
      </c>
      <c r="D531">
        <v>40805</v>
      </c>
    </row>
    <row r="532" spans="1:4" x14ac:dyDescent="0.2">
      <c r="A532" t="s">
        <v>1650</v>
      </c>
      <c r="B532" t="s">
        <v>608</v>
      </c>
      <c r="C532" t="s">
        <v>1422</v>
      </c>
      <c r="D532">
        <v>60608</v>
      </c>
    </row>
    <row r="533" spans="1:4" x14ac:dyDescent="0.2">
      <c r="A533" t="s">
        <v>648</v>
      </c>
      <c r="B533" t="s">
        <v>606</v>
      </c>
      <c r="C533" t="s">
        <v>606</v>
      </c>
      <c r="D533">
        <v>80811</v>
      </c>
    </row>
    <row r="534" spans="1:4" x14ac:dyDescent="0.2">
      <c r="A534" t="s">
        <v>783</v>
      </c>
      <c r="B534" t="s">
        <v>601</v>
      </c>
      <c r="C534" t="s">
        <v>692</v>
      </c>
      <c r="D534">
        <v>120705</v>
      </c>
    </row>
    <row r="535" spans="1:4" x14ac:dyDescent="0.2">
      <c r="A535" t="s">
        <v>825</v>
      </c>
      <c r="B535" t="s">
        <v>605</v>
      </c>
      <c r="C535" t="s">
        <v>1296</v>
      </c>
      <c r="D535">
        <v>50307</v>
      </c>
    </row>
    <row r="536" spans="1:4" x14ac:dyDescent="0.2">
      <c r="A536" t="s">
        <v>1651</v>
      </c>
      <c r="B536" t="s">
        <v>605</v>
      </c>
      <c r="C536" t="s">
        <v>1296</v>
      </c>
      <c r="D536">
        <v>50315</v>
      </c>
    </row>
    <row r="537" spans="1:4" x14ac:dyDescent="0.2">
      <c r="A537" t="s">
        <v>834</v>
      </c>
      <c r="B537" t="s">
        <v>610</v>
      </c>
      <c r="C537" t="s">
        <v>1371</v>
      </c>
      <c r="D537">
        <v>90701</v>
      </c>
    </row>
    <row r="538" spans="1:4" x14ac:dyDescent="0.2">
      <c r="A538" t="s">
        <v>1101</v>
      </c>
      <c r="B538" t="s">
        <v>610</v>
      </c>
      <c r="C538" t="s">
        <v>1317</v>
      </c>
      <c r="D538">
        <v>91109</v>
      </c>
    </row>
    <row r="539" spans="1:4" x14ac:dyDescent="0.2">
      <c r="A539" t="s">
        <v>1101</v>
      </c>
      <c r="B539" t="s">
        <v>607</v>
      </c>
      <c r="C539" t="s">
        <v>1363</v>
      </c>
      <c r="D539">
        <v>20607</v>
      </c>
    </row>
    <row r="540" spans="1:4" x14ac:dyDescent="0.2">
      <c r="A540" t="s">
        <v>679</v>
      </c>
      <c r="B540" t="s">
        <v>607</v>
      </c>
      <c r="C540" t="s">
        <v>1308</v>
      </c>
      <c r="D540">
        <v>20207</v>
      </c>
    </row>
    <row r="541" spans="1:4" x14ac:dyDescent="0.2">
      <c r="A541" t="s">
        <v>1652</v>
      </c>
      <c r="B541" t="s">
        <v>609</v>
      </c>
      <c r="C541" t="s">
        <v>712</v>
      </c>
      <c r="D541">
        <v>70218</v>
      </c>
    </row>
    <row r="542" spans="1:4" x14ac:dyDescent="0.2">
      <c r="A542" t="s">
        <v>1653</v>
      </c>
      <c r="B542" t="s">
        <v>605</v>
      </c>
      <c r="C542" t="s">
        <v>1296</v>
      </c>
      <c r="D542">
        <v>50308</v>
      </c>
    </row>
    <row r="543" spans="1:4" x14ac:dyDescent="0.2">
      <c r="A543" t="s">
        <v>1654</v>
      </c>
      <c r="B543" t="s">
        <v>602</v>
      </c>
      <c r="C543" t="s">
        <v>1403</v>
      </c>
      <c r="D543">
        <v>30305</v>
      </c>
    </row>
    <row r="544" spans="1:4" x14ac:dyDescent="0.2">
      <c r="A544" t="s">
        <v>1654</v>
      </c>
      <c r="B544" t="s">
        <v>607</v>
      </c>
      <c r="C544" t="s">
        <v>1363</v>
      </c>
      <c r="D544">
        <v>20608</v>
      </c>
    </row>
    <row r="545" spans="1:4" x14ac:dyDescent="0.2">
      <c r="A545" t="s">
        <v>802</v>
      </c>
      <c r="B545" t="s">
        <v>610</v>
      </c>
      <c r="C545" t="s">
        <v>1296</v>
      </c>
      <c r="D545">
        <v>90907</v>
      </c>
    </row>
    <row r="546" spans="1:4" x14ac:dyDescent="0.2">
      <c r="A546" t="s">
        <v>761</v>
      </c>
      <c r="B546" t="s">
        <v>1399</v>
      </c>
      <c r="C546" t="s">
        <v>787</v>
      </c>
      <c r="D546">
        <v>110201</v>
      </c>
    </row>
    <row r="547" spans="1:4" x14ac:dyDescent="0.2">
      <c r="A547" t="s">
        <v>810</v>
      </c>
      <c r="B547" t="s">
        <v>611</v>
      </c>
      <c r="C547" t="s">
        <v>1339</v>
      </c>
      <c r="D547">
        <v>41001</v>
      </c>
    </row>
    <row r="548" spans="1:4" x14ac:dyDescent="0.2">
      <c r="A548" t="s">
        <v>1655</v>
      </c>
      <c r="B548" t="s">
        <v>610</v>
      </c>
      <c r="C548" t="s">
        <v>1317</v>
      </c>
      <c r="D548">
        <v>91110</v>
      </c>
    </row>
    <row r="549" spans="1:4" x14ac:dyDescent="0.2">
      <c r="A549" t="s">
        <v>770</v>
      </c>
      <c r="B549" t="s">
        <v>611</v>
      </c>
      <c r="C549" t="s">
        <v>1314</v>
      </c>
      <c r="D549">
        <v>40205</v>
      </c>
    </row>
    <row r="550" spans="1:4" x14ac:dyDescent="0.2">
      <c r="A550" t="s">
        <v>1116</v>
      </c>
      <c r="B550" t="s">
        <v>610</v>
      </c>
      <c r="C550" t="s">
        <v>1361</v>
      </c>
      <c r="D550">
        <v>91013</v>
      </c>
    </row>
    <row r="551" spans="1:4" x14ac:dyDescent="0.2">
      <c r="A551" t="s">
        <v>796</v>
      </c>
      <c r="B551" t="s">
        <v>601</v>
      </c>
      <c r="C551" t="s">
        <v>1303</v>
      </c>
      <c r="D551">
        <v>120310</v>
      </c>
    </row>
    <row r="552" spans="1:4" x14ac:dyDescent="0.2">
      <c r="A552" t="s">
        <v>737</v>
      </c>
      <c r="B552" t="s">
        <v>611</v>
      </c>
      <c r="C552" t="s">
        <v>1416</v>
      </c>
      <c r="D552">
        <v>40706</v>
      </c>
    </row>
    <row r="553" spans="1:4" x14ac:dyDescent="0.2">
      <c r="A553" t="s">
        <v>1656</v>
      </c>
      <c r="B553" t="s">
        <v>610</v>
      </c>
      <c r="C553" t="s">
        <v>1296</v>
      </c>
      <c r="D553">
        <v>90908</v>
      </c>
    </row>
    <row r="554" spans="1:4" x14ac:dyDescent="0.2">
      <c r="A554" t="s">
        <v>661</v>
      </c>
      <c r="B554" t="s">
        <v>606</v>
      </c>
      <c r="C554" t="s">
        <v>1307</v>
      </c>
      <c r="D554">
        <v>81009</v>
      </c>
    </row>
    <row r="555" spans="1:4" x14ac:dyDescent="0.2">
      <c r="A555" t="s">
        <v>1657</v>
      </c>
      <c r="B555" t="s">
        <v>609</v>
      </c>
      <c r="C555" t="s">
        <v>609</v>
      </c>
      <c r="D555">
        <v>70310</v>
      </c>
    </row>
    <row r="556" spans="1:4" x14ac:dyDescent="0.2">
      <c r="A556" t="s">
        <v>1657</v>
      </c>
      <c r="B556" t="s">
        <v>608</v>
      </c>
      <c r="C556" t="s">
        <v>1422</v>
      </c>
      <c r="D556">
        <v>60607</v>
      </c>
    </row>
    <row r="557" spans="1:4" x14ac:dyDescent="0.2">
      <c r="A557" t="s">
        <v>669</v>
      </c>
      <c r="B557" t="s">
        <v>602</v>
      </c>
      <c r="C557" t="s">
        <v>602</v>
      </c>
      <c r="D557">
        <v>30111</v>
      </c>
    </row>
    <row r="558" spans="1:4" x14ac:dyDescent="0.2">
      <c r="A558" t="s">
        <v>1658</v>
      </c>
      <c r="B558" t="s">
        <v>606</v>
      </c>
      <c r="C558" t="s">
        <v>1515</v>
      </c>
      <c r="D558">
        <v>80206</v>
      </c>
    </row>
    <row r="559" spans="1:4" x14ac:dyDescent="0.2">
      <c r="A559" t="s">
        <v>1659</v>
      </c>
      <c r="B559" t="s">
        <v>603</v>
      </c>
      <c r="C559" t="s">
        <v>1330</v>
      </c>
      <c r="D559">
        <v>130410</v>
      </c>
    </row>
    <row r="560" spans="1:4" x14ac:dyDescent="0.2">
      <c r="A560" t="s">
        <v>1660</v>
      </c>
      <c r="B560" t="s">
        <v>602</v>
      </c>
      <c r="C560" t="s">
        <v>602</v>
      </c>
      <c r="D560">
        <v>30112</v>
      </c>
    </row>
    <row r="561" spans="1:4" x14ac:dyDescent="0.2">
      <c r="A561" t="s">
        <v>1661</v>
      </c>
      <c r="B561" t="s">
        <v>601</v>
      </c>
      <c r="C561" t="s">
        <v>1369</v>
      </c>
      <c r="D561">
        <v>120208</v>
      </c>
    </row>
    <row r="562" spans="1:4" x14ac:dyDescent="0.2">
      <c r="A562" t="s">
        <v>1662</v>
      </c>
      <c r="B562" t="s">
        <v>602</v>
      </c>
      <c r="C562" t="s">
        <v>1291</v>
      </c>
      <c r="D562">
        <v>30207</v>
      </c>
    </row>
    <row r="563" spans="1:4" x14ac:dyDescent="0.2">
      <c r="A563" t="s">
        <v>695</v>
      </c>
      <c r="B563" t="s">
        <v>601</v>
      </c>
      <c r="C563" t="s">
        <v>1345</v>
      </c>
      <c r="D563">
        <v>120801</v>
      </c>
    </row>
    <row r="564" spans="1:4" x14ac:dyDescent="0.2">
      <c r="A564" t="s">
        <v>787</v>
      </c>
      <c r="B564" t="s">
        <v>605</v>
      </c>
      <c r="C564" t="s">
        <v>1358</v>
      </c>
      <c r="D564">
        <v>50109</v>
      </c>
    </row>
    <row r="565" spans="1:4" x14ac:dyDescent="0.2">
      <c r="A565" t="s">
        <v>1663</v>
      </c>
      <c r="B565" t="s">
        <v>611</v>
      </c>
      <c r="C565" t="s">
        <v>685</v>
      </c>
      <c r="D565">
        <v>40507</v>
      </c>
    </row>
    <row r="566" spans="1:4" x14ac:dyDescent="0.2">
      <c r="A566" t="s">
        <v>1664</v>
      </c>
      <c r="B566" t="s">
        <v>610</v>
      </c>
      <c r="C566" t="s">
        <v>1313</v>
      </c>
      <c r="D566">
        <v>90105</v>
      </c>
    </row>
    <row r="567" spans="1:4" x14ac:dyDescent="0.2">
      <c r="A567" t="s">
        <v>1665</v>
      </c>
      <c r="B567" t="s">
        <v>610</v>
      </c>
      <c r="C567" t="s">
        <v>797</v>
      </c>
      <c r="D567">
        <v>90405</v>
      </c>
    </row>
    <row r="568" spans="1:4" x14ac:dyDescent="0.2">
      <c r="A568" t="s">
        <v>818</v>
      </c>
      <c r="B568" t="s">
        <v>611</v>
      </c>
      <c r="C568" t="s">
        <v>1333</v>
      </c>
      <c r="D568">
        <v>40608</v>
      </c>
    </row>
    <row r="569" spans="1:4" x14ac:dyDescent="0.2">
      <c r="A569" t="s">
        <v>1666</v>
      </c>
      <c r="B569" t="s">
        <v>603</v>
      </c>
      <c r="C569" t="s">
        <v>818</v>
      </c>
      <c r="D569">
        <v>130901</v>
      </c>
    </row>
    <row r="570" spans="1:4" x14ac:dyDescent="0.2">
      <c r="A570" t="s">
        <v>1667</v>
      </c>
      <c r="B570" t="s">
        <v>606</v>
      </c>
      <c r="C570" t="s">
        <v>606</v>
      </c>
      <c r="D570">
        <v>80801</v>
      </c>
    </row>
    <row r="571" spans="1:4" x14ac:dyDescent="0.2">
      <c r="A571" t="s">
        <v>1507</v>
      </c>
      <c r="B571" t="s">
        <v>611</v>
      </c>
      <c r="C571" t="s">
        <v>1507</v>
      </c>
      <c r="D571">
        <v>41104</v>
      </c>
    </row>
    <row r="572" spans="1:4" x14ac:dyDescent="0.2">
      <c r="A572" t="s">
        <v>656</v>
      </c>
      <c r="B572" t="s">
        <v>606</v>
      </c>
      <c r="C572" t="s">
        <v>606</v>
      </c>
      <c r="D572">
        <v>80809</v>
      </c>
    </row>
    <row r="573" spans="1:4" x14ac:dyDescent="0.2">
      <c r="A573" t="s">
        <v>820</v>
      </c>
      <c r="B573" t="s">
        <v>610</v>
      </c>
      <c r="C573" t="s">
        <v>656</v>
      </c>
      <c r="D573">
        <v>90801</v>
      </c>
    </row>
    <row r="574" spans="1:4" x14ac:dyDescent="0.2">
      <c r="A574" t="s">
        <v>808</v>
      </c>
      <c r="B574" t="s">
        <v>611</v>
      </c>
      <c r="C574" t="s">
        <v>685</v>
      </c>
      <c r="D574">
        <v>40515</v>
      </c>
    </row>
    <row r="575" spans="1:4" x14ac:dyDescent="0.2">
      <c r="A575" t="s">
        <v>824</v>
      </c>
      <c r="B575" t="s">
        <v>610</v>
      </c>
      <c r="C575" t="s">
        <v>1364</v>
      </c>
      <c r="D575">
        <v>90305</v>
      </c>
    </row>
    <row r="576" spans="1:4" x14ac:dyDescent="0.2">
      <c r="A576" t="s">
        <v>824</v>
      </c>
      <c r="B576" t="s">
        <v>610</v>
      </c>
      <c r="C576" t="s">
        <v>1324</v>
      </c>
      <c r="D576">
        <v>90212</v>
      </c>
    </row>
    <row r="577" spans="1:4" x14ac:dyDescent="0.2">
      <c r="A577" t="s">
        <v>824</v>
      </c>
      <c r="B577" t="s">
        <v>603</v>
      </c>
      <c r="C577" t="s">
        <v>818</v>
      </c>
      <c r="D577">
        <v>130909</v>
      </c>
    </row>
    <row r="578" spans="1:4" x14ac:dyDescent="0.2">
      <c r="A578" t="s">
        <v>824</v>
      </c>
      <c r="B578" t="s">
        <v>609</v>
      </c>
      <c r="C578" t="s">
        <v>712</v>
      </c>
      <c r="D578">
        <v>70219</v>
      </c>
    </row>
    <row r="579" spans="1:4" x14ac:dyDescent="0.2">
      <c r="A579" t="s">
        <v>824</v>
      </c>
      <c r="B579" t="s">
        <v>610</v>
      </c>
      <c r="C579" t="s">
        <v>656</v>
      </c>
      <c r="D579">
        <v>90806</v>
      </c>
    </row>
    <row r="580" spans="1:4" x14ac:dyDescent="0.2">
      <c r="A580" t="s">
        <v>1214</v>
      </c>
      <c r="B580" t="s">
        <v>602</v>
      </c>
      <c r="C580" t="s">
        <v>1601</v>
      </c>
      <c r="D580">
        <v>30601</v>
      </c>
    </row>
    <row r="581" spans="1:4" x14ac:dyDescent="0.2">
      <c r="A581" t="s">
        <v>638</v>
      </c>
      <c r="B581" t="s">
        <v>602</v>
      </c>
      <c r="C581" t="s">
        <v>602</v>
      </c>
      <c r="D581">
        <v>30113</v>
      </c>
    </row>
    <row r="582" spans="1:4" x14ac:dyDescent="0.2">
      <c r="A582" t="s">
        <v>638</v>
      </c>
      <c r="B582" t="s">
        <v>611</v>
      </c>
      <c r="C582" t="s">
        <v>1335</v>
      </c>
      <c r="D582">
        <v>41204</v>
      </c>
    </row>
    <row r="583" spans="1:4" x14ac:dyDescent="0.2">
      <c r="A583" t="s">
        <v>638</v>
      </c>
      <c r="B583" t="s">
        <v>610</v>
      </c>
      <c r="C583" t="s">
        <v>656</v>
      </c>
      <c r="D583">
        <v>90805</v>
      </c>
    </row>
    <row r="584" spans="1:4" x14ac:dyDescent="0.2">
      <c r="A584" t="s">
        <v>741</v>
      </c>
      <c r="B584" t="s">
        <v>608</v>
      </c>
      <c r="C584" t="s">
        <v>1391</v>
      </c>
      <c r="D584">
        <v>60105</v>
      </c>
    </row>
    <row r="585" spans="1:4" x14ac:dyDescent="0.2">
      <c r="A585" t="s">
        <v>837</v>
      </c>
      <c r="B585" t="s">
        <v>607</v>
      </c>
      <c r="C585" t="s">
        <v>1308</v>
      </c>
      <c r="D585">
        <v>20208</v>
      </c>
    </row>
    <row r="586" spans="1:4" x14ac:dyDescent="0.2">
      <c r="A586" t="s">
        <v>1668</v>
      </c>
      <c r="B586" t="s">
        <v>602</v>
      </c>
      <c r="C586" t="s">
        <v>1601</v>
      </c>
      <c r="D586">
        <v>30603</v>
      </c>
    </row>
    <row r="587" spans="1:4" x14ac:dyDescent="0.2">
      <c r="A587" t="s">
        <v>1335</v>
      </c>
      <c r="B587" t="s">
        <v>611</v>
      </c>
      <c r="C587" t="s">
        <v>1335</v>
      </c>
      <c r="D587">
        <v>41205</v>
      </c>
    </row>
    <row r="588" spans="1:4" x14ac:dyDescent="0.2">
      <c r="A588" t="s">
        <v>1669</v>
      </c>
      <c r="B588" t="s">
        <v>610</v>
      </c>
      <c r="C588" t="s">
        <v>1364</v>
      </c>
      <c r="D588">
        <v>90306</v>
      </c>
    </row>
    <row r="589" spans="1:4" x14ac:dyDescent="0.2">
      <c r="A589" t="s">
        <v>676</v>
      </c>
      <c r="B589" t="s">
        <v>606</v>
      </c>
      <c r="C589" t="s">
        <v>606</v>
      </c>
      <c r="D589">
        <v>80818</v>
      </c>
    </row>
    <row r="590" spans="1:4" x14ac:dyDescent="0.2">
      <c r="A590" t="s">
        <v>788</v>
      </c>
      <c r="B590" t="s">
        <v>610</v>
      </c>
      <c r="C590" t="s">
        <v>1361</v>
      </c>
      <c r="D590">
        <v>91011</v>
      </c>
    </row>
    <row r="591" spans="1:4" x14ac:dyDescent="0.2">
      <c r="A591" t="s">
        <v>788</v>
      </c>
      <c r="B591" t="s">
        <v>610</v>
      </c>
      <c r="C591" t="s">
        <v>749</v>
      </c>
      <c r="D591">
        <v>90510</v>
      </c>
    </row>
    <row r="592" spans="1:4" x14ac:dyDescent="0.2">
      <c r="A592" t="s">
        <v>800</v>
      </c>
      <c r="B592" t="s">
        <v>609</v>
      </c>
      <c r="C592" t="s">
        <v>712</v>
      </c>
      <c r="D592">
        <v>70220</v>
      </c>
    </row>
    <row r="593" spans="1:4" x14ac:dyDescent="0.2">
      <c r="A593" t="s">
        <v>1670</v>
      </c>
      <c r="B593" t="s">
        <v>606</v>
      </c>
      <c r="C593" t="s">
        <v>1515</v>
      </c>
      <c r="D593">
        <v>80201</v>
      </c>
    </row>
    <row r="594" spans="1:4" x14ac:dyDescent="0.2">
      <c r="A594" t="s">
        <v>1671</v>
      </c>
      <c r="B594" t="s">
        <v>611</v>
      </c>
      <c r="C594" t="s">
        <v>1333</v>
      </c>
      <c r="D594">
        <v>40609</v>
      </c>
    </row>
    <row r="595" spans="1:4" x14ac:dyDescent="0.2">
      <c r="A595" t="s">
        <v>729</v>
      </c>
      <c r="B595" t="s">
        <v>611</v>
      </c>
      <c r="C595" t="s">
        <v>1333</v>
      </c>
      <c r="D595">
        <v>40610</v>
      </c>
    </row>
    <row r="596" spans="1:4" x14ac:dyDescent="0.2">
      <c r="A596" t="s">
        <v>1672</v>
      </c>
      <c r="B596" t="s">
        <v>601</v>
      </c>
      <c r="C596" t="s">
        <v>1301</v>
      </c>
      <c r="D596">
        <v>120904</v>
      </c>
    </row>
    <row r="597" spans="1:4" x14ac:dyDescent="0.2">
      <c r="A597" t="s">
        <v>1673</v>
      </c>
      <c r="B597" t="s">
        <v>610</v>
      </c>
      <c r="C597" t="s">
        <v>1361</v>
      </c>
      <c r="D597">
        <v>91006</v>
      </c>
    </row>
    <row r="598" spans="1:4" x14ac:dyDescent="0.2">
      <c r="A598" t="s">
        <v>653</v>
      </c>
      <c r="B598" t="s">
        <v>606</v>
      </c>
      <c r="C598" t="s">
        <v>606</v>
      </c>
      <c r="D598">
        <v>80803</v>
      </c>
    </row>
    <row r="599" spans="1:4" x14ac:dyDescent="0.2">
      <c r="A599" t="s">
        <v>653</v>
      </c>
      <c r="B599" t="s">
        <v>609</v>
      </c>
      <c r="C599" t="s">
        <v>609</v>
      </c>
      <c r="D599">
        <v>70311</v>
      </c>
    </row>
    <row r="600" spans="1:4" x14ac:dyDescent="0.2">
      <c r="A600" t="s">
        <v>674</v>
      </c>
      <c r="B600" t="s">
        <v>601</v>
      </c>
      <c r="C600" t="s">
        <v>1301</v>
      </c>
      <c r="D600">
        <v>120901</v>
      </c>
    </row>
    <row r="601" spans="1:4" x14ac:dyDescent="0.2">
      <c r="A601" t="s">
        <v>779</v>
      </c>
      <c r="B601" t="s">
        <v>603</v>
      </c>
      <c r="C601" t="s">
        <v>1312</v>
      </c>
      <c r="D601">
        <v>130104</v>
      </c>
    </row>
    <row r="602" spans="1:4" x14ac:dyDescent="0.2">
      <c r="A602" t="s">
        <v>779</v>
      </c>
      <c r="B602" t="s">
        <v>611</v>
      </c>
      <c r="C602" t="s">
        <v>1339</v>
      </c>
      <c r="D602">
        <v>41008</v>
      </c>
    </row>
    <row r="603" spans="1:4" x14ac:dyDescent="0.2">
      <c r="A603" t="s">
        <v>1674</v>
      </c>
      <c r="B603" t="s">
        <v>611</v>
      </c>
      <c r="C603" t="s">
        <v>1339</v>
      </c>
      <c r="D603">
        <v>41006</v>
      </c>
    </row>
    <row r="604" spans="1:4" x14ac:dyDescent="0.2">
      <c r="A604" t="s">
        <v>1674</v>
      </c>
      <c r="B604" t="s">
        <v>611</v>
      </c>
      <c r="C604" t="s">
        <v>1507</v>
      </c>
      <c r="D604">
        <v>41105</v>
      </c>
    </row>
    <row r="605" spans="1:4" x14ac:dyDescent="0.2">
      <c r="A605" t="s">
        <v>1675</v>
      </c>
      <c r="B605" t="s">
        <v>606</v>
      </c>
      <c r="C605" t="s">
        <v>816</v>
      </c>
      <c r="D605">
        <v>80506</v>
      </c>
    </row>
    <row r="606" spans="1:4" x14ac:dyDescent="0.2">
      <c r="A606" t="s">
        <v>649</v>
      </c>
      <c r="B606" t="s">
        <v>605</v>
      </c>
      <c r="C606" t="s">
        <v>1296</v>
      </c>
      <c r="D606">
        <v>50316</v>
      </c>
    </row>
    <row r="607" spans="1:4" x14ac:dyDescent="0.2">
      <c r="A607" t="s">
        <v>649</v>
      </c>
      <c r="B607" t="s">
        <v>610</v>
      </c>
      <c r="C607" t="s">
        <v>1296</v>
      </c>
      <c r="D607">
        <v>90901</v>
      </c>
    </row>
    <row r="608" spans="1:4" x14ac:dyDescent="0.2">
      <c r="A608" t="s">
        <v>1410</v>
      </c>
      <c r="B608" t="s">
        <v>602</v>
      </c>
      <c r="C608" t="s">
        <v>1410</v>
      </c>
      <c r="D608">
        <v>30507</v>
      </c>
    </row>
    <row r="609" spans="1:4" x14ac:dyDescent="0.2">
      <c r="A609" t="s">
        <v>758</v>
      </c>
      <c r="B609" t="s">
        <v>611</v>
      </c>
      <c r="C609" t="s">
        <v>1457</v>
      </c>
      <c r="D609">
        <v>40905</v>
      </c>
    </row>
    <row r="610" spans="1:4" x14ac:dyDescent="0.2">
      <c r="A610" t="s">
        <v>1676</v>
      </c>
      <c r="B610" t="s">
        <v>608</v>
      </c>
      <c r="C610" t="s">
        <v>1395</v>
      </c>
      <c r="D610">
        <v>60701</v>
      </c>
    </row>
    <row r="611" spans="1:4" x14ac:dyDescent="0.2">
      <c r="A611" t="s">
        <v>1677</v>
      </c>
      <c r="B611" t="s">
        <v>611</v>
      </c>
      <c r="C611" t="s">
        <v>685</v>
      </c>
      <c r="D611">
        <v>40508</v>
      </c>
    </row>
    <row r="612" spans="1:4" x14ac:dyDescent="0.2">
      <c r="A612" t="s">
        <v>836</v>
      </c>
      <c r="B612" t="s">
        <v>603</v>
      </c>
      <c r="C612" t="s">
        <v>1306</v>
      </c>
      <c r="D612">
        <v>130718</v>
      </c>
    </row>
    <row r="613" spans="1:4" x14ac:dyDescent="0.2">
      <c r="A613" t="s">
        <v>836</v>
      </c>
      <c r="B613" t="s">
        <v>607</v>
      </c>
      <c r="C613" t="s">
        <v>1308</v>
      </c>
      <c r="D613">
        <v>20209</v>
      </c>
    </row>
    <row r="614" spans="1:4" x14ac:dyDescent="0.2">
      <c r="A614" t="s">
        <v>1678</v>
      </c>
      <c r="B614" t="s">
        <v>602</v>
      </c>
      <c r="C614" t="s">
        <v>602</v>
      </c>
      <c r="D614">
        <v>30114</v>
      </c>
    </row>
    <row r="615" spans="1:4" x14ac:dyDescent="0.2">
      <c r="A615" t="s">
        <v>1678</v>
      </c>
      <c r="B615" t="s">
        <v>603</v>
      </c>
      <c r="C615" t="s">
        <v>1351</v>
      </c>
      <c r="D615">
        <v>130313</v>
      </c>
    </row>
    <row r="616" spans="1:4" x14ac:dyDescent="0.2">
      <c r="A616" t="s">
        <v>1678</v>
      </c>
      <c r="B616" t="s">
        <v>611</v>
      </c>
      <c r="C616" t="s">
        <v>685</v>
      </c>
      <c r="D616">
        <v>40509</v>
      </c>
    </row>
    <row r="617" spans="1:4" x14ac:dyDescent="0.2">
      <c r="A617" t="s">
        <v>671</v>
      </c>
      <c r="B617" t="s">
        <v>610</v>
      </c>
      <c r="C617" t="s">
        <v>1361</v>
      </c>
      <c r="D617">
        <v>91001</v>
      </c>
    </row>
    <row r="618" spans="1:4" x14ac:dyDescent="0.2">
      <c r="A618" t="s">
        <v>1679</v>
      </c>
      <c r="B618" t="s">
        <v>610</v>
      </c>
      <c r="C618" t="s">
        <v>1361</v>
      </c>
      <c r="D618">
        <v>91015</v>
      </c>
    </row>
    <row r="619" spans="1:4" x14ac:dyDescent="0.2">
      <c r="A619" t="s">
        <v>1680</v>
      </c>
      <c r="B619" t="s">
        <v>610</v>
      </c>
      <c r="C619" t="s">
        <v>1361</v>
      </c>
      <c r="D619">
        <v>91016</v>
      </c>
    </row>
    <row r="620" spans="1:4" x14ac:dyDescent="0.2">
      <c r="A620" t="s">
        <v>742</v>
      </c>
      <c r="B620" t="s">
        <v>611</v>
      </c>
      <c r="C620" t="s">
        <v>685</v>
      </c>
      <c r="D620">
        <v>40510</v>
      </c>
    </row>
    <row r="621" spans="1:4" x14ac:dyDescent="0.2">
      <c r="A621" t="s">
        <v>742</v>
      </c>
      <c r="B621" t="s">
        <v>609</v>
      </c>
      <c r="C621" t="s">
        <v>712</v>
      </c>
      <c r="D621">
        <v>70221</v>
      </c>
    </row>
    <row r="622" spans="1:4" x14ac:dyDescent="0.2">
      <c r="A622" t="s">
        <v>1681</v>
      </c>
      <c r="B622" t="s">
        <v>611</v>
      </c>
      <c r="C622" t="s">
        <v>1298</v>
      </c>
      <c r="D622">
        <v>40107</v>
      </c>
    </row>
    <row r="623" spans="1:4" x14ac:dyDescent="0.2">
      <c r="A623" t="s">
        <v>1682</v>
      </c>
      <c r="B623" t="s">
        <v>609</v>
      </c>
      <c r="C623" t="s">
        <v>712</v>
      </c>
      <c r="D623">
        <v>70222</v>
      </c>
    </row>
    <row r="624" spans="1:4" x14ac:dyDescent="0.2">
      <c r="A624" t="s">
        <v>1683</v>
      </c>
      <c r="B624" t="s">
        <v>605</v>
      </c>
      <c r="C624" t="s">
        <v>1358</v>
      </c>
      <c r="D624">
        <v>50110</v>
      </c>
    </row>
    <row r="625" spans="1:4" x14ac:dyDescent="0.2">
      <c r="A625" t="s">
        <v>1684</v>
      </c>
      <c r="B625" t="s">
        <v>601</v>
      </c>
      <c r="C625" t="s">
        <v>1303</v>
      </c>
      <c r="D625">
        <v>120311</v>
      </c>
    </row>
    <row r="626" spans="1:4" x14ac:dyDescent="0.2">
      <c r="A626" t="s">
        <v>765</v>
      </c>
      <c r="B626" t="s">
        <v>611</v>
      </c>
      <c r="C626" t="s">
        <v>685</v>
      </c>
      <c r="D626">
        <v>40514</v>
      </c>
    </row>
    <row r="627" spans="1:4" x14ac:dyDescent="0.2">
      <c r="A627" t="s">
        <v>755</v>
      </c>
      <c r="B627" t="s">
        <v>601</v>
      </c>
      <c r="C627" t="s">
        <v>1336</v>
      </c>
      <c r="D627">
        <v>120101</v>
      </c>
    </row>
    <row r="628" spans="1:4" x14ac:dyDescent="0.2">
      <c r="A628" t="s">
        <v>748</v>
      </c>
      <c r="B628" t="s">
        <v>610</v>
      </c>
      <c r="C628" t="s">
        <v>1317</v>
      </c>
      <c r="D628">
        <v>91101</v>
      </c>
    </row>
    <row r="629" spans="1:4" x14ac:dyDescent="0.2">
      <c r="A629" t="s">
        <v>1685</v>
      </c>
      <c r="B629" t="s">
        <v>603</v>
      </c>
      <c r="C629" t="s">
        <v>1330</v>
      </c>
      <c r="D629">
        <v>130411</v>
      </c>
    </row>
    <row r="630" spans="1:4" x14ac:dyDescent="0.2">
      <c r="A630" t="s">
        <v>1686</v>
      </c>
      <c r="B630" t="s">
        <v>611</v>
      </c>
      <c r="C630" t="s">
        <v>685</v>
      </c>
      <c r="D630">
        <v>40511</v>
      </c>
    </row>
    <row r="631" spans="1:4" x14ac:dyDescent="0.2">
      <c r="A631" t="s">
        <v>773</v>
      </c>
      <c r="B631" t="s">
        <v>601</v>
      </c>
      <c r="C631" t="s">
        <v>1381</v>
      </c>
      <c r="D631">
        <v>120405</v>
      </c>
    </row>
    <row r="632" spans="1:4" x14ac:dyDescent="0.2">
      <c r="A632" t="s">
        <v>715</v>
      </c>
      <c r="B632" t="s">
        <v>606</v>
      </c>
      <c r="C632" t="s">
        <v>1609</v>
      </c>
      <c r="D632">
        <v>81101</v>
      </c>
    </row>
    <row r="633" spans="1:4" x14ac:dyDescent="0.2">
      <c r="A633" t="s">
        <v>1687</v>
      </c>
      <c r="B633" t="s">
        <v>605</v>
      </c>
      <c r="C633" t="s">
        <v>1358</v>
      </c>
      <c r="D633">
        <v>50111</v>
      </c>
    </row>
    <row r="634" spans="1:4" x14ac:dyDescent="0.2">
      <c r="A634" t="s">
        <v>1688</v>
      </c>
      <c r="B634" t="s">
        <v>610</v>
      </c>
      <c r="C634" t="s">
        <v>1310</v>
      </c>
      <c r="D634">
        <v>91205</v>
      </c>
    </row>
    <row r="635" spans="1:4" x14ac:dyDescent="0.2">
      <c r="A635" t="s">
        <v>727</v>
      </c>
      <c r="B635" t="s">
        <v>600</v>
      </c>
      <c r="C635" t="s">
        <v>600</v>
      </c>
      <c r="D635">
        <v>10105</v>
      </c>
    </row>
    <row r="636" spans="1:4" x14ac:dyDescent="0.2">
      <c r="A636" t="s">
        <v>1689</v>
      </c>
      <c r="B636" t="s">
        <v>611</v>
      </c>
      <c r="C636" t="s">
        <v>1316</v>
      </c>
      <c r="D636">
        <v>40308</v>
      </c>
    </row>
    <row r="637" spans="1:4" x14ac:dyDescent="0.2">
      <c r="A637" t="s">
        <v>832</v>
      </c>
      <c r="B637" t="s">
        <v>611</v>
      </c>
      <c r="C637" t="s">
        <v>1416</v>
      </c>
      <c r="D637">
        <v>40707</v>
      </c>
    </row>
    <row r="638" spans="1:4" x14ac:dyDescent="0.2">
      <c r="A638" t="s">
        <v>655</v>
      </c>
      <c r="B638" t="s">
        <v>607</v>
      </c>
      <c r="C638" t="s">
        <v>1363</v>
      </c>
      <c r="D638">
        <v>20609</v>
      </c>
    </row>
    <row r="639" spans="1:4" x14ac:dyDescent="0.2">
      <c r="A639" t="s">
        <v>1690</v>
      </c>
      <c r="B639" t="s">
        <v>601</v>
      </c>
      <c r="C639" t="s">
        <v>692</v>
      </c>
      <c r="D639">
        <v>120706</v>
      </c>
    </row>
    <row r="640" spans="1:4" x14ac:dyDescent="0.2">
      <c r="A640" t="s">
        <v>628</v>
      </c>
      <c r="B640" t="s">
        <v>606</v>
      </c>
      <c r="C640" t="s">
        <v>606</v>
      </c>
      <c r="D640">
        <v>80819</v>
      </c>
    </row>
    <row r="641" spans="1:4" x14ac:dyDescent="0.2">
      <c r="A641" t="s">
        <v>767</v>
      </c>
      <c r="B641" t="s">
        <v>611</v>
      </c>
      <c r="C641" t="s">
        <v>1331</v>
      </c>
      <c r="D641">
        <v>41301</v>
      </c>
    </row>
    <row r="642" spans="1:4" x14ac:dyDescent="0.2">
      <c r="A642" t="s">
        <v>1691</v>
      </c>
      <c r="B642" t="s">
        <v>601</v>
      </c>
      <c r="C642" t="s">
        <v>642</v>
      </c>
      <c r="D642">
        <v>120611</v>
      </c>
    </row>
    <row r="643" spans="1:4" x14ac:dyDescent="0.2">
      <c r="A643" t="s">
        <v>1692</v>
      </c>
      <c r="B643" t="s">
        <v>609</v>
      </c>
      <c r="C643" t="s">
        <v>1305</v>
      </c>
      <c r="D643">
        <v>70701</v>
      </c>
    </row>
    <row r="644" spans="1:4" x14ac:dyDescent="0.2">
      <c r="A644" t="s">
        <v>665</v>
      </c>
      <c r="B644" t="s">
        <v>606</v>
      </c>
      <c r="C644" t="s">
        <v>816</v>
      </c>
      <c r="D644">
        <v>80508</v>
      </c>
    </row>
    <row r="645" spans="1:4" x14ac:dyDescent="0.2">
      <c r="A645" t="s">
        <v>860</v>
      </c>
      <c r="B645" t="s">
        <v>607</v>
      </c>
      <c r="C645" t="s">
        <v>1366</v>
      </c>
      <c r="D645">
        <v>20406</v>
      </c>
    </row>
    <row r="646" spans="1:4" x14ac:dyDescent="0.2">
      <c r="A646" t="s">
        <v>1693</v>
      </c>
      <c r="B646" t="s">
        <v>609</v>
      </c>
      <c r="C646" t="s">
        <v>609</v>
      </c>
      <c r="D646">
        <v>70312</v>
      </c>
    </row>
    <row r="647" spans="1:4" x14ac:dyDescent="0.2">
      <c r="A647" t="s">
        <v>706</v>
      </c>
      <c r="B647" t="s">
        <v>601</v>
      </c>
      <c r="C647" t="s">
        <v>1345</v>
      </c>
      <c r="D647">
        <v>120805</v>
      </c>
    </row>
    <row r="648" spans="1:4" x14ac:dyDescent="0.2">
      <c r="A648" t="s">
        <v>723</v>
      </c>
      <c r="B648" t="s">
        <v>604</v>
      </c>
      <c r="C648" t="s">
        <v>604</v>
      </c>
      <c r="D648">
        <v>100104</v>
      </c>
    </row>
    <row r="649" spans="1:4" x14ac:dyDescent="0.2">
      <c r="A649" t="s">
        <v>1694</v>
      </c>
      <c r="B649" t="s">
        <v>605</v>
      </c>
      <c r="C649" t="s">
        <v>1358</v>
      </c>
      <c r="D649">
        <v>50112</v>
      </c>
    </row>
    <row r="650" spans="1:4" x14ac:dyDescent="0.2">
      <c r="A650" t="s">
        <v>829</v>
      </c>
      <c r="B650" t="s">
        <v>607</v>
      </c>
      <c r="C650" t="s">
        <v>1363</v>
      </c>
      <c r="D650">
        <v>20610</v>
      </c>
    </row>
    <row r="651" spans="1:4" x14ac:dyDescent="0.2">
      <c r="A651" t="s">
        <v>1695</v>
      </c>
      <c r="B651" t="s">
        <v>601</v>
      </c>
      <c r="C651" t="s">
        <v>1303</v>
      </c>
      <c r="D651">
        <v>120312</v>
      </c>
    </row>
    <row r="652" spans="1:4" x14ac:dyDescent="0.2">
      <c r="A652" t="s">
        <v>1696</v>
      </c>
      <c r="B652" t="s">
        <v>610</v>
      </c>
      <c r="C652" t="s">
        <v>1374</v>
      </c>
      <c r="D652">
        <v>90608</v>
      </c>
    </row>
    <row r="653" spans="1:4" x14ac:dyDescent="0.2">
      <c r="A653" t="s">
        <v>1697</v>
      </c>
      <c r="B653" t="s">
        <v>606</v>
      </c>
      <c r="C653" t="s">
        <v>1341</v>
      </c>
      <c r="D653">
        <v>80605</v>
      </c>
    </row>
    <row r="654" spans="1:4" x14ac:dyDescent="0.2">
      <c r="A654" t="s">
        <v>1698</v>
      </c>
      <c r="B654" t="s">
        <v>610</v>
      </c>
      <c r="C654" t="s">
        <v>1361</v>
      </c>
      <c r="D654">
        <v>91012</v>
      </c>
    </row>
    <row r="655" spans="1:4" x14ac:dyDescent="0.2">
      <c r="A655" t="s">
        <v>1699</v>
      </c>
      <c r="B655" t="s">
        <v>610</v>
      </c>
      <c r="C655" t="s">
        <v>1371</v>
      </c>
      <c r="D655">
        <v>90704</v>
      </c>
    </row>
    <row r="656" spans="1:4" x14ac:dyDescent="0.2">
      <c r="A656" t="s">
        <v>1700</v>
      </c>
      <c r="B656" t="s">
        <v>601</v>
      </c>
      <c r="C656" t="s">
        <v>1301</v>
      </c>
      <c r="D656">
        <v>120905</v>
      </c>
    </row>
    <row r="657" spans="1:4" x14ac:dyDescent="0.2">
      <c r="A657" t="s">
        <v>1701</v>
      </c>
      <c r="B657" t="s">
        <v>600</v>
      </c>
      <c r="C657" t="s">
        <v>1299</v>
      </c>
      <c r="D657">
        <v>10405</v>
      </c>
    </row>
    <row r="658" spans="1:4" x14ac:dyDescent="0.2">
      <c r="A658" t="s">
        <v>1702</v>
      </c>
      <c r="B658" t="s">
        <v>600</v>
      </c>
      <c r="C658" t="s">
        <v>1299</v>
      </c>
      <c r="D658">
        <v>10406</v>
      </c>
    </row>
    <row r="659" spans="1:4" x14ac:dyDescent="0.2">
      <c r="A659" t="s">
        <v>1703</v>
      </c>
      <c r="B659" t="s">
        <v>609</v>
      </c>
      <c r="C659" t="s">
        <v>712</v>
      </c>
      <c r="D659">
        <v>70223</v>
      </c>
    </row>
    <row r="660" spans="1:4" x14ac:dyDescent="0.2">
      <c r="A660" t="s">
        <v>1704</v>
      </c>
      <c r="B660" t="s">
        <v>609</v>
      </c>
      <c r="C660" t="s">
        <v>712</v>
      </c>
      <c r="D660">
        <v>70224</v>
      </c>
    </row>
    <row r="661" spans="1:4" x14ac:dyDescent="0.2">
      <c r="A661" t="s">
        <v>1705</v>
      </c>
      <c r="B661" t="s">
        <v>611</v>
      </c>
      <c r="C661" t="s">
        <v>1331</v>
      </c>
      <c r="D661">
        <v>41309</v>
      </c>
    </row>
    <row r="662" spans="1:4" x14ac:dyDescent="0.2">
      <c r="A662" t="s">
        <v>654</v>
      </c>
      <c r="B662" t="s">
        <v>603</v>
      </c>
      <c r="C662" t="s">
        <v>1312</v>
      </c>
      <c r="D662">
        <v>130105</v>
      </c>
    </row>
    <row r="663" spans="1:4" x14ac:dyDescent="0.2">
      <c r="A663" t="s">
        <v>677</v>
      </c>
      <c r="B663" t="s">
        <v>606</v>
      </c>
      <c r="C663" t="s">
        <v>1307</v>
      </c>
      <c r="D663">
        <v>81005</v>
      </c>
    </row>
    <row r="664" spans="1:4" x14ac:dyDescent="0.2">
      <c r="A664" t="s">
        <v>1706</v>
      </c>
      <c r="B664" t="s">
        <v>602</v>
      </c>
      <c r="C664" t="s">
        <v>1410</v>
      </c>
      <c r="D664">
        <v>30508</v>
      </c>
    </row>
    <row r="665" spans="1:4" x14ac:dyDescent="0.2">
      <c r="A665" t="s">
        <v>1707</v>
      </c>
      <c r="B665" t="s">
        <v>610</v>
      </c>
      <c r="C665" t="s">
        <v>749</v>
      </c>
      <c r="D665">
        <v>90511</v>
      </c>
    </row>
    <row r="666" spans="1:4" x14ac:dyDescent="0.2">
      <c r="A666" t="s">
        <v>1708</v>
      </c>
      <c r="B666" t="s">
        <v>603</v>
      </c>
      <c r="C666" t="s">
        <v>1351</v>
      </c>
      <c r="D666">
        <v>130311</v>
      </c>
    </row>
    <row r="667" spans="1:4" x14ac:dyDescent="0.2">
      <c r="A667" t="s">
        <v>1709</v>
      </c>
      <c r="B667" t="s">
        <v>609</v>
      </c>
      <c r="C667" t="s">
        <v>609</v>
      </c>
      <c r="D667">
        <v>70314</v>
      </c>
    </row>
    <row r="668" spans="1:4" x14ac:dyDescent="0.2">
      <c r="A668" t="s">
        <v>1710</v>
      </c>
      <c r="B668" t="s">
        <v>603</v>
      </c>
      <c r="C668" t="s">
        <v>1351</v>
      </c>
      <c r="D668">
        <v>130312</v>
      </c>
    </row>
    <row r="669" spans="1:4" x14ac:dyDescent="0.2">
      <c r="A669" t="s">
        <v>1711</v>
      </c>
      <c r="B669" t="s">
        <v>607</v>
      </c>
      <c r="C669" t="s">
        <v>1366</v>
      </c>
      <c r="D669">
        <v>20407</v>
      </c>
    </row>
    <row r="670" spans="1:4" x14ac:dyDescent="0.2">
      <c r="A670" t="s">
        <v>754</v>
      </c>
      <c r="B670" t="s">
        <v>607</v>
      </c>
      <c r="C670" t="s">
        <v>1297</v>
      </c>
      <c r="D670">
        <v>20107</v>
      </c>
    </row>
    <row r="671" spans="1:4" x14ac:dyDescent="0.2">
      <c r="A671" t="s">
        <v>617</v>
      </c>
      <c r="B671" t="s">
        <v>603</v>
      </c>
      <c r="C671" t="s">
        <v>1312</v>
      </c>
      <c r="D671">
        <v>130106</v>
      </c>
    </row>
    <row r="672" spans="1:4" x14ac:dyDescent="0.2">
      <c r="A672" t="s">
        <v>720</v>
      </c>
      <c r="B672" t="s">
        <v>611</v>
      </c>
      <c r="C672" t="s">
        <v>1385</v>
      </c>
      <c r="D672">
        <v>41401</v>
      </c>
    </row>
    <row r="673" spans="1:4" x14ac:dyDescent="0.2">
      <c r="A673" t="s">
        <v>1712</v>
      </c>
      <c r="B673" t="s">
        <v>605</v>
      </c>
      <c r="C673" t="s">
        <v>672</v>
      </c>
      <c r="D673">
        <v>50206</v>
      </c>
    </row>
    <row r="674" spans="1:4" x14ac:dyDescent="0.2">
      <c r="A674" t="s">
        <v>640</v>
      </c>
      <c r="B674" t="s">
        <v>605</v>
      </c>
      <c r="C674" t="s">
        <v>672</v>
      </c>
      <c r="D674">
        <v>50207</v>
      </c>
    </row>
    <row r="675" spans="1:4" x14ac:dyDescent="0.2">
      <c r="A675" t="s">
        <v>766</v>
      </c>
      <c r="B675" t="s">
        <v>605</v>
      </c>
      <c r="C675" t="s">
        <v>1296</v>
      </c>
      <c r="D675">
        <v>50317</v>
      </c>
    </row>
    <row r="676" spans="1:4" x14ac:dyDescent="0.2">
      <c r="A676" t="s">
        <v>806</v>
      </c>
      <c r="B676" t="s">
        <v>610</v>
      </c>
      <c r="C676" t="s">
        <v>749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2021-08-10T03:04:41Z</dcterms:modified>
  <cp:category/>
  <cp:contentStatus/>
</cp:coreProperties>
</file>