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749" documentId="11_9248B46DC1CBB2E3ED7FF6F9903E8C1851038383" xr6:coauthVersionLast="45" xr6:coauthVersionMax="45" xr10:uidLastSave="{B69692EA-AD74-482A-8340-45469726F465}"/>
  <bookViews>
    <workbookView xWindow="-108" yWindow="-108" windowWidth="23256" windowHeight="12576" firstSheet="2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Diarios'!$A$1:$C$110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1" i="4" l="1"/>
  <c r="E111" i="4"/>
  <c r="C110" i="5"/>
  <c r="C110" i="3"/>
  <c r="C110" i="4" l="1"/>
  <c r="E110" i="4"/>
  <c r="C109" i="4"/>
  <c r="E109" i="4"/>
  <c r="C108" i="5"/>
  <c r="C109" i="5"/>
  <c r="C109" i="3"/>
  <c r="C108" i="3"/>
  <c r="C107" i="3" l="1"/>
  <c r="C107" i="5"/>
  <c r="C108" i="4"/>
  <c r="E108" i="4"/>
  <c r="C106" i="3" l="1"/>
  <c r="C106" i="5"/>
  <c r="C107" i="4"/>
  <c r="E107" i="4"/>
  <c r="C106" i="4" l="1"/>
  <c r="E106" i="4"/>
  <c r="C105" i="5"/>
  <c r="C105" i="3"/>
  <c r="C104" i="5" l="1"/>
  <c r="C105" i="4"/>
  <c r="E105" i="4"/>
  <c r="C104" i="3"/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<sst xmlns="http://schemas.openxmlformats.org/spreadsheetml/2006/main" count="39" uniqueCount="30">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</sst>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10" totalsRowShown="0">
  <autoFilter ref="A1:C110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10" totalsRowShown="0">
  <autoFilter ref="A1:C110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11" totalsRowShown="0">
  <autoFilter ref="A1:M111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10"/>
  <sheetViews>
    <sheetView topLeftCell="A102" workbookViewId="0">
      <selection activeCell="E113" sqref="E113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  <row r="107" spans="1:3">
      <c r="A107" s="4">
        <v>44005</v>
      </c>
      <c r="B107">
        <v>14694</v>
      </c>
      <c r="C107">
        <f>B107-B106</f>
        <v>30</v>
      </c>
    </row>
    <row r="108" spans="1:3">
      <c r="A108" s="4">
        <v>44006</v>
      </c>
      <c r="B108">
        <v>14794</v>
      </c>
      <c r="C108">
        <f>B108-B107</f>
        <v>100</v>
      </c>
    </row>
    <row r="109" spans="1:3">
      <c r="A109" s="4">
        <v>44007</v>
      </c>
      <c r="B109">
        <v>14800</v>
      </c>
      <c r="C109">
        <f>B109-B108</f>
        <v>6</v>
      </c>
    </row>
    <row r="110" spans="1:3">
      <c r="A110" s="4">
        <v>44008</v>
      </c>
      <c r="B110">
        <v>15270</v>
      </c>
      <c r="C110">
        <f>B110-B109</f>
        <v>470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10"/>
  <sheetViews>
    <sheetView topLeftCell="A100" workbookViewId="0">
      <selection activeCell="B111" sqref="B111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10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  <row r="105" spans="1:3">
      <c r="A105" s="4">
        <v>44003</v>
      </c>
      <c r="B105">
        <v>501</v>
      </c>
      <c r="C105">
        <f t="shared" si="1"/>
        <v>8</v>
      </c>
    </row>
    <row r="106" spans="1:3">
      <c r="A106" s="4">
        <v>44004</v>
      </c>
      <c r="B106">
        <v>521</v>
      </c>
      <c r="C106">
        <f t="shared" si="1"/>
        <v>20</v>
      </c>
    </row>
    <row r="107" spans="1:3">
      <c r="A107" s="4">
        <v>44005</v>
      </c>
      <c r="B107">
        <v>536</v>
      </c>
      <c r="C107">
        <f t="shared" si="1"/>
        <v>15</v>
      </c>
    </row>
    <row r="108" spans="1:3">
      <c r="A108" s="4">
        <v>44006</v>
      </c>
      <c r="B108">
        <v>547</v>
      </c>
      <c r="C108">
        <f t="shared" si="1"/>
        <v>11</v>
      </c>
    </row>
    <row r="109" spans="1:3">
      <c r="A109" s="4">
        <v>44007</v>
      </c>
      <c r="B109">
        <v>564</v>
      </c>
      <c r="C109">
        <f t="shared" si="1"/>
        <v>17</v>
      </c>
    </row>
    <row r="110" spans="1:3">
      <c r="A110" s="4">
        <v>44008</v>
      </c>
      <c r="B110">
        <v>575</v>
      </c>
      <c r="C110">
        <f t="shared" si="1"/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11"/>
  <sheetViews>
    <sheetView tabSelected="1" workbookViewId="0">
      <pane ySplit="1" topLeftCell="B103" activePane="bottomLeft" state="frozen"/>
      <selection pane="bottomLeft" activeCell="K112" sqref="K112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>IFERROR(B108-B107,"")</f>
        <v>562</v>
      </c>
      <c r="D108" s="6">
        <v>280</v>
      </c>
      <c r="E108" s="10">
        <f>C108-D108</f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>
      <c r="A109" s="9">
        <v>44006</v>
      </c>
      <c r="B109" s="6">
        <v>28030</v>
      </c>
      <c r="C109" s="10">
        <f>IFERROR(B109-B108,"")</f>
        <v>716</v>
      </c>
      <c r="D109" s="6">
        <v>343</v>
      </c>
      <c r="E109" s="10">
        <f>C109-D109</f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>
      <c r="A110" s="9">
        <v>44007</v>
      </c>
      <c r="B110" s="6">
        <v>29037</v>
      </c>
      <c r="C110" s="10">
        <f>IFERROR(B110-B109,"")</f>
        <v>1007</v>
      </c>
      <c r="D110" s="6">
        <v>469</v>
      </c>
      <c r="E110" s="10">
        <f>C110-D110</f>
        <v>538</v>
      </c>
      <c r="F110" s="6">
        <v>45</v>
      </c>
      <c r="G110" s="6">
        <v>55</v>
      </c>
      <c r="H110" s="6">
        <v>278</v>
      </c>
      <c r="I110" s="6">
        <v>252</v>
      </c>
      <c r="J110" s="6">
        <v>144</v>
      </c>
      <c r="K110" s="6">
        <v>135</v>
      </c>
      <c r="L110" s="6">
        <v>85</v>
      </c>
      <c r="M110" s="6">
        <v>13</v>
      </c>
    </row>
    <row r="111" spans="1:13">
      <c r="A111" s="9">
        <v>44008</v>
      </c>
      <c r="B111" s="6">
        <v>29905</v>
      </c>
      <c r="C111" s="10">
        <f>IFERROR(B111-B110,"")</f>
        <v>868</v>
      </c>
      <c r="D111" s="6"/>
      <c r="E111" s="10">
        <f>C111-D111</f>
        <v>868</v>
      </c>
      <c r="F111" s="6"/>
      <c r="G111" s="6"/>
      <c r="H111" s="6"/>
      <c r="I111" s="6"/>
      <c r="J111" s="6"/>
      <c r="K111" s="6"/>
      <c r="L111" s="6"/>
      <c r="M111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+IFERROR(Tabla3[[#This Row],[Fecha]],"")</f>
        <v>44003</v>
      </c>
      <c r="B106">
        <f>+IFERROR(Tabla3[[#This Row],[Confirmados Acumulados]],"")</f>
        <v>26030</v>
      </c>
      <c r="C106">
        <f>+IFERROR(Tabla3[[#This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+IFERROR(Tabla3[[#This Row],[Fecha]],"")</f>
        <v>44004</v>
      </c>
      <c r="B107">
        <f>+IFERROR(Tabla3[[#This Row],[Confirmados Acumulados]],"")</f>
        <v>26752</v>
      </c>
      <c r="C107">
        <f>+IFERROR(Tabla3[[#This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+IFERROR(Tabla3[[#This Row],[Fecha]],"")</f>
        <v>44005</v>
      </c>
      <c r="B108">
        <f>+IFERROR(Tabla3[[#This Row],[Confirmados Acumulados]],"")</f>
        <v>27314</v>
      </c>
      <c r="C108">
        <f>+IFERROR(Tabla3[[#This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>
        <f>+IFERROR(Tabla3[[#This Row],[Fecha]],"")</f>
        <v>44006</v>
      </c>
      <c r="B109">
        <f>+IFERROR(Tabla3[[#This Row],[Confirmados Acumulados]],"")</f>
        <v>28030</v>
      </c>
      <c r="C109">
        <f>+IFERROR(Tabla3[[#This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>
      <c r="A110" s="4">
        <f>+IFERROR(Tabla3[[#This Row],[Fecha]],"")</f>
        <v>44007</v>
      </c>
      <c r="B110">
        <f>+IFERROR(Tabla3[[#This Row],[Confirmados Acumulados]],"")</f>
        <v>29037</v>
      </c>
      <c r="C110">
        <f>+IFERROR(Tabla3[[#This Row],[Nuevos Confirmados]],"")</f>
        <v>1007</v>
      </c>
      <c r="D110">
        <f>+IFERROR('Fallecidos Diarios'!B109,"")</f>
        <v>564</v>
      </c>
      <c r="E110">
        <f>+IFERROR('Fallecidos Diarios'!C109,"")</f>
        <v>17</v>
      </c>
      <c r="F110">
        <f>+IFERROR('Recuperados Diarios'!B109,"")</f>
        <v>14800</v>
      </c>
      <c r="G110">
        <f>+IFERROR('Recuperados Diarios'!C109,"")</f>
        <v>6</v>
      </c>
      <c r="H110">
        <f t="shared" si="13"/>
        <v>13673</v>
      </c>
      <c r="I110">
        <f t="shared" si="25"/>
        <v>984</v>
      </c>
      <c r="J110">
        <f t="shared" si="14"/>
        <v>1.9423494162620104E-2</v>
      </c>
      <c r="K110">
        <f t="shared" si="15"/>
        <v>0.5096945276715914</v>
      </c>
      <c r="L110">
        <f t="shared" si="16"/>
        <v>0.47088197816578847</v>
      </c>
      <c r="M110">
        <f t="shared" si="17"/>
        <v>2138.5401155562058</v>
      </c>
      <c r="N110">
        <f t="shared" si="18"/>
        <v>3.0141843971631204E-2</v>
      </c>
      <c r="O110">
        <f t="shared" si="19"/>
        <v>4.0540540540540538E-4</v>
      </c>
      <c r="P110">
        <f t="shared" si="20"/>
        <v>7.1966649601404226E-2</v>
      </c>
      <c r="Q110">
        <f t="shared" si="21"/>
        <v>6981.7263765328207</v>
      </c>
      <c r="R110">
        <f t="shared" si="22"/>
        <v>135.60952151959606</v>
      </c>
      <c r="S110">
        <f t="shared" si="23"/>
        <v>3558.5477278191875</v>
      </c>
      <c r="T110">
        <f t="shared" si="24"/>
        <v>3287.5691271940373</v>
      </c>
    </row>
    <row r="111" spans="1:20">
      <c r="A111" s="4">
        <f>+IFERROR(Tabla3[[#This Row],[Fecha]],"")</f>
        <v>44008</v>
      </c>
      <c r="B111">
        <f>+IFERROR(Tabla3[[#This Row],[Confirmados Acumulados]],"")</f>
        <v>29905</v>
      </c>
      <c r="C111">
        <f>+IFERROR(Tabla3[[#This Row],[Nuevos Confirmados]],"")</f>
        <v>868</v>
      </c>
      <c r="D111">
        <f>+IFERROR('Fallecidos Diarios'!B110,"")</f>
        <v>575</v>
      </c>
      <c r="E111">
        <f>+IFERROR('Fallecidos Diarios'!C110,"")</f>
        <v>11</v>
      </c>
      <c r="F111">
        <f>+IFERROR('Recuperados Diarios'!B110,"")</f>
        <v>15270</v>
      </c>
      <c r="G111">
        <f>+IFERROR('Recuperados Diarios'!C110,"")</f>
        <v>470</v>
      </c>
      <c r="H111">
        <f t="shared" si="13"/>
        <v>14060</v>
      </c>
      <c r="I111">
        <f t="shared" si="25"/>
        <v>387</v>
      </c>
      <c r="J111">
        <f t="shared" si="14"/>
        <v>1.9227553920749037E-2</v>
      </c>
      <c r="K111">
        <f t="shared" si="15"/>
        <v>0.51061695368667448</v>
      </c>
      <c r="L111">
        <f t="shared" si="16"/>
        <v>0.47015549239257648</v>
      </c>
      <c r="M111">
        <f t="shared" si="17"/>
        <v>1846.1977240398294</v>
      </c>
      <c r="N111">
        <f t="shared" si="18"/>
        <v>1.9130434782608695E-2</v>
      </c>
      <c r="O111">
        <f t="shared" si="19"/>
        <v>3.0779305828421741E-2</v>
      </c>
      <c r="P111">
        <f t="shared" si="20"/>
        <v>2.7524893314366999E-2</v>
      </c>
      <c r="Q111">
        <f t="shared" si="21"/>
        <v>7190.4303919211352</v>
      </c>
      <c r="R111">
        <f t="shared" si="22"/>
        <v>138.25438807405627</v>
      </c>
      <c r="S111">
        <f t="shared" si="23"/>
        <v>3671.5556624188507</v>
      </c>
      <c r="T111">
        <f t="shared" si="24"/>
        <v>3380.6203414282281</v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2020-06-27T16:29:56Z</dcterms:modified>
  <cp:category/>
  <cp:contentStatus/>
</cp:coreProperties>
</file>