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5969" documentId="11_9248B46DC1CBB2E3ED7FF6F9903E8C1851038383" xr6:coauthVersionLast="47" xr6:coauthVersionMax="47" xr10:uidLastSave="{23B10ECE-D4D2-4B2F-ADD8-2810B292DE49}"/>
  <bookViews>
    <workbookView xWindow="-120" yWindow="-120" windowWidth="29040" windowHeight="15840" firstSheet="2" activeTab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8551" r:id="rId7"/>
    <pivotCache cacheId="855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754" i="3" l="1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F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<sst xmlns="http://schemas.openxmlformats.org/spreadsheetml/2006/main" count="11599" uniqueCount="1542">
  <si>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</si>
  <si>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</si>
  <si>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</si>
  <si>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</si>
  <si>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</si>
  <si>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</si>
  <si>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</si>
  <si>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</si>
  <si>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</si>
  <si>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</si>
  <si>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</si>
  <si>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</si>
  <si>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</si>
  <si>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</si>
  <si>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</si>
  <si>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</si>
  <si>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</si>
  <si>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</si>
  <si>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</si>
  <si>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</si>
  <si>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</si>
  <si>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</si>
  <si>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</si>
  <si>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</si>
  <si>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</si>
  <si>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</si>
  <si>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</si>
  <si>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</si>
  <si>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</si>
  <si>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</si>
  <si>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</si>
  <si>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</si>
  <si>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</si>
  <si>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</si>
  <si>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</si>
  <si>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</si>
  <si>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</si>
  <si>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</si>
  <si>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</si>
  <si>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</si>
  <si>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</si>
  <si>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</si>
  <si>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</si>
  <si>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</si>
  <si>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</si>
  <si>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</si>
  <si>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</si>
  <si>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</si>
  <si>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</si>
  <si>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</si>
  <si>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</si>
  <si>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</si>
  <si>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</si>
  <si>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</si>
  <si>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</si>
  <si>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</si>
  <si>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</si>
  <si>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</si>
  <si>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</si>
  <si>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</si>
  <si>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</si>
  <si>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</si>
  <si>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</si>
  <si>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</si>
  <si>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</si>
  <si>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</si>
  <si>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</si>
  <si>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</si>
  <si>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</si>
  <si>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</si>
  <si>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</si>
  <si>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</si>
  <si>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</si>
  <si>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</si>
  <si>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</si>
  <si>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</si>
  <si>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</si>
  <si>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</si>
  <si>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</si>
  <si>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</si>
  <si>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</si>
  <si>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</si>
  <si>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</si>
  <si>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</si>
  <si>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</si>
  <si>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</si>
  <si>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</si>
  <si>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</si>
  <si>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</si>
  <si>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</si>
  <si>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</si>
  <si>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</si>
  <si>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</si>
  <si>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</si>
  <si>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</si>
  <si>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</si>
  <si>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</si>
  <si>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</si>
  <si>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</si>
  <si>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</si>
  <si>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</si>
  <si>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</si>
  <si>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</si>
  <si>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</si>
  <si>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</si>
  <si>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</si>
  <si>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</si>
  <si>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</si>
  <si>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</si>
  <si>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</si>
  <si>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</si>
  <si>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</si>
  <si>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</si>
  <si>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</si>
  <si>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</si>
  <si>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</si>
  <si>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</si>
  <si>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</si>
  <si>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</si>
  <si>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</si>
  <si>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</si>
  <si>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</si>
  <si>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</si>
  <si>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</si>
  <si>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</si>
  <si>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</si>
  <si>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</si>
  <si>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</si>
  <si>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</si>
  <si>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</si>
  <si>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</si>
  <si>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</si>
  <si>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</si>
  <si>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</si>
  <si>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</si>
  <si>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</si>
  <si>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</si>
  <si>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</si>
  <si>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</si>
  <si>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</si>
  <si>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</si>
  <si>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</si>
  <si>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</si>
  <si>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</si>
  <si>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</si>
  <si>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</si>
  <si>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</si>
  <si>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</si>
  <si>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</si>
  <si>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</si>
  <si>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</si>
  <si>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</si>
  <si>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</si>
  <si>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</si>
  <si>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</si>
  <si>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</si>
  <si>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</si>
  <si>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</si>
  <si>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</si>
  <si>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</si>
  <si>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</si>
  <si>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</si>
  <si>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</si>
  <si>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</si>
  <si>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</si>
  <si>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</si>
  <si>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</si>
  <si>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</si>
  <si>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</si>
  <si>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</si>
  <si>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</si>
  <si>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</si>
  <si>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</si>
  <si>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</si>
  <si>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</si>
  <si>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</si>
  <si>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</si>
  <si>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</si>
  <si>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</si>
  <si>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</si>
  <si>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</si>
  <si>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</si>
  <si>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</si>
  <si>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</si>
  <si>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</si>
  <si>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</si>
  <si>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</si>
  <si>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</si>
  <si>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</si>
  <si>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</si>
  <si>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</si>
  <si>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</si>
  <si>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</si>
  <si>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</si>
  <si>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</si>
  <si>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</si>
  <si>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</si>
  <si>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</si>
  <si>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</si>
  <si>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</si>
  <si>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</si>
  <si>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</si>
  <si>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</si>
  <si>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</si>
  <si>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</si>
  <si>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</si>
  <si>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</si>
  <si>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</si>
  <si>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</si>
  <si>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</si>
  <si>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</si>
  <si>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</si>
  <si>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</si>
  <si>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</si>
  <si>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</si>
  <si>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</si>
  <si>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</si>
  <si>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</si>
  <si>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</si>
  <si>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</si>
  <si>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</si>
  <si>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</si>
  <si>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</si>
  <si>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</si>
  <si>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</si>
  <si>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</si>
  <si>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</si>
  <si>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</si>
  <si>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</si>
  <si>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</si>
  <si>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</si>
  <si>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</si>
  <si>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</si>
  <si>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</si>
  <si>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</si>
  <si>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</si>
  <si>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</si>
  <si>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</si>
  <si>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</si>
  <si>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</si>
  <si>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</si>
  <si>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</si>
  <si>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</si>
  <si>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</si>
  <si>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</si>
  <si>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</si>
  <si>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</si>
  <si>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</si>
  <si>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</si>
  <si>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</si>
  <si>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</si>
  <si>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</si>
  <si>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</si>
  <si>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</si>
  <si>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</si>
  <si>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</si>
  <si>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</si>
  <si>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</si>
  <si>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</si>
  <si>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</si>
  <si>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</si>
  <si>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</si>
  <si>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</si>
  <si>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</si>
  <si>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</si>
  <si>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</si>
  <si>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</si>
  <si>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</si>
  <si>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</si>
  <si>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</si>
  <si>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</si>
  <si>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</si>
  <si>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</si>
  <si>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</si>
  <si>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</si>
  <si>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</si>
  <si>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</si>
  <si>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</si>
  <si>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</si>
  <si>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</si>
  <si>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</si>
  <si>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</si>
  <si>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</si>
  <si>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</si>
  <si>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</si>
  <si>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</si>
  <si>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</si>
  <si>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</si>
  <si>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</si>
  <si>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</si>
  <si>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</si>
  <si>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</si>
  <si>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</si>
  <si>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</si>
  <si>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</si>
  <si>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</si>
  <si>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</si>
  <si>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</si>
  <si>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</si>
  <si>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</si>
  <si>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</si>
  <si>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</si>
  <si>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</si>
  <si>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</si>
  <si>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</si>
  <si>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</si>
  <si>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</si>
  <si>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</si>
  <si>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</si>
  <si>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</si>
  <si>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</si>
  <si>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</si>
  <si>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</si>
  <si>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</si>
  <si>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</si>
  <si>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</si>
  <si>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</si>
  <si>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</si>
  <si>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</si>
  <si>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</si>
  <si>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</si>
  <si>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</si>
  <si>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</si>
  <si>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</si>
  <si>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</si>
  <si>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</si>
  <si>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</si>
  <si>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</si>
  <si>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</si>
  <si>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</si>
  <si>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</si>
  <si>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</si>
  <si>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</si>
  <si>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</si>
  <si>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</si>
  <si>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</si>
  <si>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</si>
  <si>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</si>
  <si>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</si>
  <si>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</si>
  <si>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</si>
  <si>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</si>
  <si>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</si>
  <si>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</si>
  <si>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</si>
  <si>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</si>
  <si>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</si>
  <si>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</si>
  <si>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</si>
  <si>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</si>
  <si>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</si>
  <si>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</si>
  <si>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</si>
  <si>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</si>
  <si>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</si>
  <si>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</si>
  <si>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</si>
  <si>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</si>
  <si>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</si>
  <si>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</si>
  <si>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</si>
  <si>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</si>
  <si>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</si>
  <si>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</si>
  <si>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</si>
  <si>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</si>
  <si>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</si>
  <si>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</si>
  <si>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</si>
  <si>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</si>
  <si>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</si>
  <si>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</si>
  <si>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</si>
  <si>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</si>
  <si>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</si>
  <si>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</si>
  <si>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</si>
  <si>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</si>
  <si>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</si>
  <si>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</si>
  <si>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</si>
  <si>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</si>
  <si>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</si>
  <si>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</si>
  <si>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</si>
  <si>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</si>
  <si>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</si>
  <si>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</si>
  <si>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</si>
  <si>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</si>
  <si>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</si>
  <si>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</si>
  <si>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</si>
  <si>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</si>
  <si>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</si>
  <si>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</si>
  <si>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</si>
  <si>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</si>
  <si>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</si>
  <si>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</si>
  <si>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</si>
  <si>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</si>
  <si>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</si>
  <si>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</si>
  <si>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</si>
  <si>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</si>
  <si>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</si>
  <si>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</si>
  <si>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</si>
  <si>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</si>
  <si>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</si>
  <si>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</si>
  <si>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</si>
  <si>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</si>
  <si>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</si>
  <si>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</si>
  <si>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</si>
  <si>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</si>
  <si>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</si>
  <si>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</si>
  <si>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</si>
  <si>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</si>
  <si>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</si>
  <si>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</si>
  <si>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</si>
  <si>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</si>
  <si>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</si>
  <si>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</si>
  <si>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</si>
  <si>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</si>
  <si>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</si>
  <si>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</si>
  <si>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</si>
  <si>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</si>
  <si>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</si>
  <si>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</si>
  <si>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</si>
  <si>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</si>
  <si>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</si>
  <si>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</si>
  <si>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</si>
  <si>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</si>
  <si>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</si>
  <si>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</si>
  <si>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</si>
  <si>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</si>
  <si>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</si>
  <si>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</si>
  <si>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</si>
  <si>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</si>
  <si>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</si>
  <si>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</si>
  <si>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</si>
  <si>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</si>
  <si>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</si>
  <si>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</si>
  <si>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</si>
  <si>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</si>
  <si>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</si>
  <si>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</si>
  <si>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</si>
  <si>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</si>
  <si>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</si>
  <si>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</si>
  <si>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</si>
  <si>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</si>
  <si>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</si>
  <si>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</si>
  <si>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</si>
  <si>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</si>
  <si>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</si>
  <si>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</si>
  <si>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</si>
  <si>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</si>
  <si>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</si>
  <si>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</si>
  <si>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</si>
  <si>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</si>
  <si>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</si>
  <si>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</si>
  <si>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</si>
  <si>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</si>
  <si>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</si>
  <si>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</si>
  <si>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</si>
  <si>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</si>
  <si>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</si>
  <si>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</si>
  <si>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</si>
  <si>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</si>
  <si>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</si>
  <si>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</si>
  <si>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</si>
  <si>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</si>
  <si>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</si>
  <si>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</si>
  <si>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</si>
  <si>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</si>
  <si>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</si>
  <si>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</si>
  <si>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</si>
  <si>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</si>
  <si>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</si>
  <si>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</si>
  <si>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</si>
  <si>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</t>
  </si>
  <si>
    <t>juan díaz</t>
  </si>
  <si>
    <t>Cuenta de corr</t>
  </si>
  <si>
    <t>san francisco</t>
  </si>
  <si>
    <t>24 de diciembre</t>
  </si>
  <si>
    <t>Total general</t>
  </si>
  <si>
    <t>tocumen</t>
  </si>
  <si>
    <t>alcalde díaz</t>
  </si>
  <si>
    <t>david (cabecera)</t>
  </si>
  <si>
    <t>penonomé (cabecera)</t>
  </si>
  <si>
    <t>amelia denis de icaza</t>
  </si>
  <si>
    <t>el rincón</t>
  </si>
  <si>
    <t>ancón</t>
  </si>
  <si>
    <t>rufina alfaro</t>
  </si>
  <si>
    <t>arraiján (cabecera)</t>
  </si>
  <si>
    <t>santiago (cabecera)</t>
  </si>
  <si>
    <t>cañaveral</t>
  </si>
  <si>
    <t>aserrío de gariché</t>
  </si>
  <si>
    <t>los algarrobos</t>
  </si>
  <si>
    <t>tobobe</t>
  </si>
  <si>
    <t>barrio colón</t>
  </si>
  <si>
    <t>bocas del toro (cabecera)</t>
  </si>
  <si>
    <t>cañazas (cabecera)</t>
  </si>
  <si>
    <t>bella vista</t>
  </si>
  <si>
    <t>bugaba</t>
  </si>
  <si>
    <t>el empalme</t>
  </si>
  <si>
    <t>betania</t>
  </si>
  <si>
    <t>changuinola (cabecera)</t>
  </si>
  <si>
    <t>boca del monte</t>
  </si>
  <si>
    <t>puerto armuelles (cabecera)</t>
  </si>
  <si>
    <t>sortová</t>
  </si>
  <si>
    <t>rodrigo luque</t>
  </si>
  <si>
    <t>caimitillo</t>
  </si>
  <si>
    <t>susama</t>
  </si>
  <si>
    <t>canto del llano</t>
  </si>
  <si>
    <t>santa marta</t>
  </si>
  <si>
    <t>pedregal</t>
  </si>
  <si>
    <t>dolega (Cabecera)</t>
  </si>
  <si>
    <t>metetí</t>
  </si>
  <si>
    <t>david este</t>
  </si>
  <si>
    <t>soná (cabecera)</t>
  </si>
  <si>
    <t>david sur</t>
  </si>
  <si>
    <t>el alto</t>
  </si>
  <si>
    <t>don bosco</t>
  </si>
  <si>
    <t>el cuay</t>
  </si>
  <si>
    <t>las lomas</t>
  </si>
  <si>
    <t>el pantano</t>
  </si>
  <si>
    <t>jaramillo</t>
  </si>
  <si>
    <t>finca 60</t>
  </si>
  <si>
    <t>la concepción (cabecera)</t>
  </si>
  <si>
    <t>gualaca</t>
  </si>
  <si>
    <t>guarumal</t>
  </si>
  <si>
    <t>pueblo nuevo</t>
  </si>
  <si>
    <t>san josé</t>
  </si>
  <si>
    <t>josé domingo espinar</t>
  </si>
  <si>
    <t>volcán (cabecera)</t>
  </si>
  <si>
    <t>Juay o Las Mareas</t>
  </si>
  <si>
    <t>kusapín</t>
  </si>
  <si>
    <t>plaza caisán</t>
  </si>
  <si>
    <t>las cumbres</t>
  </si>
  <si>
    <t>las lajas</t>
  </si>
  <si>
    <t>las mañanitas</t>
  </si>
  <si>
    <t>los valles</t>
  </si>
  <si>
    <t>nueva california</t>
  </si>
  <si>
    <t>pacora</t>
  </si>
  <si>
    <t>parque lefevre</t>
  </si>
  <si>
    <t>río grande</t>
  </si>
  <si>
    <t>rincón</t>
  </si>
  <si>
    <t>río abajo</t>
  </si>
  <si>
    <t>san pablo viejo</t>
  </si>
  <si>
    <t>sabanitas</t>
  </si>
  <si>
    <t>saboga</t>
  </si>
  <si>
    <t>san isidro</t>
  </si>
  <si>
    <t>santiago (Cabecera)</t>
  </si>
  <si>
    <t>changuinola (Cabecera)</t>
  </si>
  <si>
    <t>vista alegre</t>
  </si>
  <si>
    <t>dolega (cabecera)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</si>
  <si>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</si>
  <si>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</si>
  <si>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</si>
  <si>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</si>
  <si>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</si>
  <si>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</si>
  <si>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</si>
  <si>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</si>
  <si>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</si>
  <si>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</si>
  <si>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</si>
  <si>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</si>
  <si>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</si>
  <si>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</si>
  <si>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</si>
  <si>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</si>
  <si>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</si>
  <si>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</si>
  <si>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</si>
  <si>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</si>
  <si>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</si>
  <si>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</si>
  <si>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</si>
  <si>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</si>
  <si>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</si>
  <si>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</si>
  <si>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</si>
  <si>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</si>
  <si>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</si>
  <si>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</si>
  <si>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</si>
  <si>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</si>
  <si>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</si>
  <si>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</si>
  <si>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</si>
  <si>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</si>
  <si>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</si>
  <si>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</si>
  <si>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</si>
  <si>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</si>
  <si>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</si>
  <si>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</si>
  <si>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</si>
  <si>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</si>
  <si>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</si>
  <si>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</si>
  <si>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</si>
  <si>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</si>
  <si>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</si>
  <si>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</si>
  <si>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</si>
  <si>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</si>
  <si>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</si>
  <si>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</si>
  <si>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</si>
  <si>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</si>
  <si>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</si>
  <si>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</si>
  <si>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</si>
  <si>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</si>
  <si>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</si>
  <si>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</si>
  <si>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</si>
  <si>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</si>
  <si>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</si>
  <si>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</si>
  <si>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</si>
  <si>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</si>
  <si>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</si>
  <si>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</si>
  <si>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</si>
  <si>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</si>
  <si>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</si>
  <si>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</si>
  <si>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</si>
  <si>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</si>
  <si>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</si>
  <si>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</si>
  <si>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</si>
  <si>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</si>
  <si>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</si>
  <si>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</si>
  <si>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</si>
  <si>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</si>
  <si>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</si>
  <si>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</si>
  <si>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</si>
  <si>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</si>
  <si>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</si>
  <si>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</si>
  <si>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</si>
  <si>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</si>
  <si>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</si>
  <si>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</si>
  <si>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</si>
  <si>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</si>
  <si>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</si>
  <si>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</si>
  <si>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</si>
  <si>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</si>
  <si>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</si>
  <si>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</si>
  <si>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</si>
  <si>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</si>
  <si>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</si>
  <si>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</si>
  <si>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</si>
  <si>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</si>
  <si>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</si>
  <si>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</si>
  <si>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</si>
  <si>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</si>
  <si>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</si>
  <si>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</si>
  <si>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</si>
  <si>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</si>
  <si>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</si>
  <si>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</si>
  <si>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</si>
  <si>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</si>
  <si>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</si>
  <si>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</si>
  <si>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</si>
  <si>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</si>
  <si>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</si>
  <si>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</si>
  <si>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</si>
  <si>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</si>
  <si>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</si>
  <si>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</si>
  <si>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</si>
  <si>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</si>
  <si>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</si>
  <si>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</si>
  <si>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</si>
  <si>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</si>
  <si>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</si>
  <si>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</si>
  <si>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</si>
  <si>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</si>
  <si>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</si>
  <si>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</si>
  <si>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</si>
  <si>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</si>
  <si>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</si>
  <si>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</si>
  <si>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</si>
  <si>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</si>
  <si>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</si>
  <si>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</si>
  <si>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</si>
  <si>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</si>
  <si>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</si>
  <si>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</si>
  <si>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</si>
  <si>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</si>
  <si>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</si>
  <si>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</si>
  <si>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</si>
  <si>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</si>
  <si>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</si>
  <si>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</si>
  <si>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</si>
  <si>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</si>
  <si>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</si>
  <si>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</si>
  <si>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</si>
  <si>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</si>
  <si>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</si>
  <si>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</si>
  <si>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</si>
  <si>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</si>
  <si>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</si>
  <si>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</si>
  <si>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</si>
  <si>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</si>
  <si>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</si>
  <si>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</si>
  <si>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</si>
  <si>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</si>
  <si>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</si>
  <si>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</si>
  <si>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</si>
  <si>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</si>
  <si>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</si>
  <si>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</si>
  <si>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</si>
  <si>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</si>
  <si>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</si>
  <si>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</si>
  <si>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</si>
  <si>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</si>
  <si>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</si>
  <si>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</si>
  <si>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</si>
  <si>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</si>
  <si>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</si>
  <si>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</si>
  <si>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</si>
  <si>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</si>
  <si>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</si>
  <si>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</si>
  <si>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</si>
  <si>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</si>
  <si>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</si>
  <si>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</si>
  <si>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</si>
  <si>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</si>
  <si>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</si>
  <si>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</si>
  <si>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</si>
  <si>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</si>
  <si>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</si>
  <si>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</si>
  <si>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</si>
  <si>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</si>
  <si>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</si>
  <si>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</si>
  <si>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</si>
  <si>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</si>
  <si>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</si>
  <si>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</si>
  <si>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</si>
  <si>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</si>
  <si>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</si>
  <si>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</si>
  <si>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</si>
  <si>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</si>
  <si>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</si>
  <si>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</si>
  <si>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</si>
  <si>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</si>
  <si>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</si>
  <si>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</si>
  <si>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</si>
  <si>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</si>
  <si>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</si>
  <si>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</si>
  <si>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</si>
  <si>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</si>
  <si>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</si>
  <si>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</si>
  <si>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</si>
  <si>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</si>
  <si>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</si>
  <si>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</si>
  <si>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</si>
  <si>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</si>
  <si>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</si>
  <si>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</si>
  <si>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</si>
  <si>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</si>
  <si>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</si>
  <si>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</si>
  <si>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</si>
  <si>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</si>
  <si>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</si>
  <si>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</si>
  <si>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</si>
  <si>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</si>
  <si>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</si>
  <si>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puerto caimito</t>
  </si>
  <si>
    <t>ernesto córdoba campos</t>
  </si>
  <si>
    <t>guadalupe</t>
  </si>
  <si>
    <t>belisario frías</t>
  </si>
  <si>
    <t>belisario Porras</t>
  </si>
  <si>
    <t>burunga</t>
  </si>
  <si>
    <t>chepo (Cabecera)</t>
  </si>
  <si>
    <t>playa leona</t>
  </si>
  <si>
    <t>barrio balboa</t>
  </si>
  <si>
    <t>la exposición o calidonia</t>
  </si>
  <si>
    <t>arnulfo arias</t>
  </si>
  <si>
    <t>los llanitos</t>
  </si>
  <si>
    <t>san juan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</si>
  <si>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</si>
  <si>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</si>
  <si>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</si>
  <si>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</si>
  <si>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</si>
  <si>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</si>
  <si>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</si>
  <si>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</si>
  <si>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</si>
  <si>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</si>
  <si>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</si>
  <si>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</si>
  <si>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</si>
  <si>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</si>
  <si>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</si>
  <si>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</si>
  <si>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</si>
  <si>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</si>
  <si>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</si>
  <si>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</si>
  <si>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</si>
  <si>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</si>
  <si>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</si>
  <si>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</si>
  <si>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</si>
  <si>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</si>
  <si>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</si>
  <si>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</si>
  <si>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</si>
  <si>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</si>
  <si>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</si>
  <si>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</si>
  <si>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</si>
  <si>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</si>
  <si>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</si>
  <si>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</si>
  <si>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</si>
  <si>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</si>
  <si>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</si>
  <si>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san carlos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</si>
  <si>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</si>
  <si>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</si>
  <si>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</si>
  <si>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</si>
  <si>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</si>
  <si>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</si>
  <si>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belisario porras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</si>
  <si>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</si>
  <si>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</si>
  <si>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</si>
  <si>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</si>
  <si>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</si>
  <si>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</si>
  <si>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</si>
  <si>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</si>
  <si>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</si>
  <si>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</si>
  <si>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</si>
  <si>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</si>
  <si>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</si>
  <si>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</si>
  <si>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</si>
  <si>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</si>
  <si>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</si>
  <si>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cañazas (Cabecera)</t>
  </si>
  <si>
    <t>david (Cabecera)</t>
  </si>
  <si>
    <t>david</t>
  </si>
  <si>
    <t>santa fe (cabecera)</t>
  </si>
  <si>
    <t>chepo (cabecera)</t>
  </si>
  <si>
    <t>barrios unidos</t>
  </si>
  <si>
    <t>capira (Cabecera)</t>
  </si>
  <si>
    <t>juan demóstenes arosemena</t>
  </si>
  <si>
    <t>pilón</t>
  </si>
  <si>
    <t>aguadulce (cabecera)</t>
  </si>
  <si>
    <t>ocú (cabecera)</t>
  </si>
  <si>
    <t>natá (cabecera)</t>
  </si>
  <si>
    <t>maría chiquita</t>
  </si>
  <si>
    <t>puerto pilón</t>
  </si>
  <si>
    <t>antón (cabecera)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</si>
  <si>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</si>
  <si>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</si>
  <si>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</si>
  <si>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</si>
  <si>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</si>
  <si>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</si>
  <si>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</si>
  <si>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</si>
  <si>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chame (cabecera)</t>
  </si>
  <si>
    <t>chiriquí</t>
  </si>
  <si>
    <t>las cabras</t>
  </si>
  <si>
    <t>san martín</t>
  </si>
  <si>
    <t>santa clara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</si>
  <si>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</si>
  <si>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</si>
  <si>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</si>
  <si>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</si>
  <si>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</si>
  <si>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</si>
  <si>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</si>
  <si>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</si>
  <si>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</si>
  <si>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</si>
  <si>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</si>
  <si>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</si>
  <si>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</si>
  <si>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</si>
  <si>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</si>
  <si>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</si>
  <si>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</si>
  <si>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</si>
  <si>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</si>
  <si>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</si>
  <si>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</si>
  <si>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</si>
  <si>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</si>
  <si>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</si>
  <si>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</si>
  <si>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</si>
  <si>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</si>
  <si>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</si>
  <si>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</si>
  <si>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</si>
  <si>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</si>
  <si>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</si>
  <si>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</si>
  <si>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</si>
  <si>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</si>
  <si>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</si>
  <si>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</si>
  <si>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</si>
  <si>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</si>
  <si>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</si>
  <si>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</si>
  <si>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</si>
  <si>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</si>
  <si>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</si>
  <si>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</si>
  <si>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</si>
  <si>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</si>
  <si>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</si>
  <si>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</si>
  <si>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</si>
  <si>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</si>
  <si>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</si>
  <si>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</si>
  <si>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tulú</t>
  </si>
  <si>
    <t>Rincón</t>
  </si>
  <si>
    <t>la estrella</t>
  </si>
  <si>
    <t>la pintada (cabecera)</t>
  </si>
  <si>
    <t>rodolfo Aguilar Delgado</t>
  </si>
  <si>
    <t>arenas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</si>
  <si>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</si>
  <si>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</si>
  <si>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</si>
  <si>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</si>
  <si>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</si>
  <si>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</si>
  <si>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</si>
  <si>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</si>
  <si>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</si>
  <si>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</si>
  <si>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</si>
  <si>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</si>
  <si>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</si>
  <si>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</si>
  <si>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</si>
  <si>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</si>
  <si>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</si>
  <si>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</si>
  <si>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</si>
  <si>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</si>
  <si>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</si>
  <si>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</si>
  <si>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</si>
  <si>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</si>
  <si>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</si>
  <si>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</si>
  <si>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</si>
  <si>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</si>
  <si>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</si>
  <si>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</si>
  <si>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</si>
  <si>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</si>
  <si>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</si>
  <si>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</si>
  <si>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</si>
  <si>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</si>
  <si>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</si>
  <si>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</si>
  <si>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</si>
  <si>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</si>
  <si>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</si>
  <si>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</si>
  <si>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</si>
  <si>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</si>
  <si>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</si>
  <si>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</si>
  <si>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</si>
  <si>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</si>
  <si>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</si>
  <si>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</si>
  <si>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</si>
  <si>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</si>
  <si>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</si>
  <si>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</si>
  <si>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</si>
  <si>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</si>
  <si>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</si>
  <si>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</si>
  <si>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</si>
  <si>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</si>
  <si>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</si>
  <si>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</si>
  <si>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</si>
  <si>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</si>
  <si>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</si>
  <si>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</si>
  <si>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</si>
  <si>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</si>
  <si>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</si>
  <si>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</si>
  <si>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</si>
  <si>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</si>
  <si>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</si>
  <si>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</si>
  <si>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el harino</t>
  </si>
  <si>
    <t>Boró</t>
  </si>
  <si>
    <t>tijeras</t>
  </si>
  <si>
    <t>calobre (cabecera)</t>
  </si>
  <si>
    <t>chepo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</si>
  <si>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</si>
  <si>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</si>
  <si>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</si>
  <si>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</si>
  <si>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</si>
  <si>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</si>
  <si>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</si>
  <si>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</si>
  <si>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</si>
  <si>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</si>
  <si>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</si>
  <si>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</si>
  <si>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el tejar</t>
  </si>
  <si>
    <t>calobre (cabecerA)</t>
  </si>
  <si>
    <t>Bocas del toro (cabecera)</t>
  </si>
  <si>
    <t>las palmas</t>
  </si>
  <si>
    <t>amador</t>
  </si>
  <si>
    <t>lajas adentro</t>
  </si>
  <si>
    <t>cocle</t>
  </si>
  <si>
    <t>los anastacios</t>
  </si>
  <si>
    <t>catorce de noviembre</t>
  </si>
  <si>
    <t>los naranjos</t>
  </si>
  <si>
    <t>alanje (cabecera)</t>
  </si>
  <si>
    <t>san pablo nuevo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</si>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</sst>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</cellXfs>
  <cellStyles count="2">
    <cellStyle name="Millares [0]" xfId="1" builtinId="6"/>
    <cellStyle name="Normal" xfId="0" builtinId="0"/>
  </cellStyles>
  <dxfs count="2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06.69273599537" createdVersion="7" refreshedVersion="7" minRefreshableVersion="3" recordCount="139" xr:uid="{9330DEF1-E927-460A-835A-CFF34E51B475}">
  <cacheSource type="worksheet">
    <worksheetSource ref="E4:E143" sheet="Hoja1"/>
  </cacheSource>
  <cacheFields count="1">
    <cacheField name="juan díaz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06.693217129628" createdVersion="7" refreshedVersion="7" minRefreshableVersion="3" recordCount="140" xr:uid="{D64A7759-383A-47E5-A3D5-F45ED43C8D74}">
  <cacheSource type="worksheet">
    <worksheetSource ref="E3:E143" sheet="Hoja1"/>
  </cacheSource>
  <cacheFields count="1">
    <cacheField name="corr" numFmtId="0">
      <sharedItems count="71">
        <s v="juan díaz"/>
        <s v="san francisco"/>
        <s v="tocumen"/>
        <s v="penonomé (cabecera)"/>
        <s v="el rincón"/>
        <s v="rufina alfaro"/>
        <s v="cañaveral"/>
        <s v="tobobe"/>
        <s v="cañazas (cabecera)"/>
        <s v="el empalme"/>
        <s v="david (cabecera)"/>
        <s v="sortová"/>
        <s v="santiago (cabecera)"/>
        <s v="arraiján (cabecera)"/>
        <s v="susama"/>
        <s v="24 de diciembre"/>
        <s v="santa marta"/>
        <s v="betania"/>
        <s v="dolega (Cabecera)"/>
        <s v="metetí"/>
        <s v="soná (cabecera)"/>
        <s v="los algarrobos"/>
        <s v="el alto"/>
        <s v="el cuay"/>
        <s v="changuinola (cabecera)"/>
        <s v="las lomas"/>
        <s v="pedregal"/>
        <s v="jaramillo"/>
        <s v="bocas del toro (cabecera)"/>
        <s v="bugaba"/>
        <s v="bella vista"/>
        <s v="puerto armuelles (cabecera)"/>
        <s v="plaza caisán"/>
        <s v="Juay o Las Mareas"/>
        <s v="la concepción (cabecera)"/>
        <s v="las cumbres"/>
        <s v="alcalde díaz"/>
        <s v="gualaca"/>
        <s v="barrio colón"/>
        <s v="rodrigo luque"/>
        <s v="volcán (cabecera)"/>
        <s v="río grande"/>
        <s v="los valles"/>
        <s v="san pablo viejo"/>
        <s v="caimitillo"/>
        <s v="pueblo nuevo"/>
        <s v="san josé"/>
        <s v="canto del llano"/>
        <s v="rincón"/>
        <s v="josé domingo espinar"/>
        <s v="aserrío de gariché"/>
        <s v="david este"/>
        <s v="boca del monte"/>
        <s v="don bosco"/>
        <s v="ancón"/>
        <s v="pacora"/>
        <s v="las lajas"/>
        <s v="parque lefevre"/>
        <s v="el pantano"/>
        <s v="río abajo"/>
        <s v="david sur"/>
        <s v="san isidro"/>
        <s v="finca 60"/>
        <s v="saboga"/>
        <s v="las mañanitas"/>
        <s v="sabanitas"/>
        <s v="kusapín"/>
        <s v="vista alegre"/>
        <s v="guarumal"/>
        <s v="amelia denis de icaza"/>
        <s v="nueva califor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s v="san francisco"/>
  </r>
  <r>
    <s v="tocumen"/>
  </r>
  <r>
    <s v="penonomé (cabecera)"/>
  </r>
  <r>
    <s v="el rincón"/>
  </r>
  <r>
    <s v="rufina alfaro"/>
  </r>
  <r>
    <s v="cañaveral"/>
  </r>
  <r>
    <s v="tobobe"/>
  </r>
  <r>
    <s v="cañazas (cabecera)"/>
  </r>
  <r>
    <s v="el empalme"/>
  </r>
  <r>
    <s v="david (cabecera)"/>
  </r>
  <r>
    <s v="sortová"/>
  </r>
  <r>
    <s v="santiago (cabecera)"/>
  </r>
  <r>
    <s v="arraiján (cabecera)"/>
  </r>
  <r>
    <s v="susama"/>
  </r>
  <r>
    <s v="24 de diciembre"/>
  </r>
  <r>
    <s v="santa marta"/>
  </r>
  <r>
    <s v="betania"/>
  </r>
  <r>
    <s v="dolega (Cabecera)"/>
  </r>
  <r>
    <s v="metetí"/>
  </r>
  <r>
    <s v="soná (cabecera)"/>
  </r>
  <r>
    <s v="los algarrobos"/>
  </r>
  <r>
    <s v="el alto"/>
  </r>
  <r>
    <s v="david (cabecera)"/>
  </r>
  <r>
    <s v="el cuay"/>
  </r>
  <r>
    <s v="changuinola (cabecera)"/>
  </r>
  <r>
    <s v="las lomas"/>
  </r>
  <r>
    <s v="pedregal"/>
  </r>
  <r>
    <s v="jaramillo"/>
  </r>
  <r>
    <s v="rufina alfaro"/>
  </r>
  <r>
    <s v="juan díaz"/>
  </r>
  <r>
    <s v="bocas del toro (cabecera)"/>
  </r>
  <r>
    <s v="bugaba"/>
  </r>
  <r>
    <s v="el empalme"/>
  </r>
  <r>
    <s v="bella vista"/>
  </r>
  <r>
    <s v="san francisco"/>
  </r>
  <r>
    <s v="puerto armuelles (cabecera)"/>
  </r>
  <r>
    <s v="plaza caisán"/>
  </r>
  <r>
    <s v="Juay o Las Mareas"/>
  </r>
  <r>
    <s v="la concepción (cabecera)"/>
  </r>
  <r>
    <s v="santiago (cabecera)"/>
  </r>
  <r>
    <s v="juan díaz"/>
  </r>
  <r>
    <s v="san francisco"/>
  </r>
  <r>
    <s v="las cumbres"/>
  </r>
  <r>
    <s v="rufina alfaro"/>
  </r>
  <r>
    <s v="alcalde díaz"/>
  </r>
  <r>
    <s v="gualaca"/>
  </r>
  <r>
    <s v="barrio colón"/>
  </r>
  <r>
    <s v="rodrigo luque"/>
  </r>
  <r>
    <s v="volcán (cabecera)"/>
  </r>
  <r>
    <s v="tocumen"/>
  </r>
  <r>
    <s v="david (cabecera)"/>
  </r>
  <r>
    <s v="río grande"/>
  </r>
  <r>
    <s v="bella vista"/>
  </r>
  <r>
    <s v="los valles"/>
  </r>
  <r>
    <s v="san pablo viejo"/>
  </r>
  <r>
    <s v="caimitillo"/>
  </r>
  <r>
    <s v="pueblo nuevo"/>
  </r>
  <r>
    <s v="bocas del toro (cabecera)"/>
  </r>
  <r>
    <s v="los algarrobos"/>
  </r>
  <r>
    <s v="san francisco"/>
  </r>
  <r>
    <s v="david (cabecera)"/>
  </r>
  <r>
    <s v="juan díaz"/>
  </r>
  <r>
    <s v="santiago (Cabecera)"/>
  </r>
  <r>
    <s v="bugaba"/>
  </r>
  <r>
    <s v="la concepción (cabecera)"/>
  </r>
  <r>
    <s v="barrio colón"/>
  </r>
  <r>
    <s v="tocumen"/>
  </r>
  <r>
    <s v="los algarrobos"/>
  </r>
  <r>
    <s v="bella vista"/>
  </r>
  <r>
    <s v="changuinola (Cabecera)"/>
  </r>
  <r>
    <s v="san josé"/>
  </r>
  <r>
    <s v="canto del llano"/>
  </r>
  <r>
    <s v="pedregal"/>
  </r>
  <r>
    <s v="rodrigo luque"/>
  </r>
  <r>
    <s v="pueblo nuevo"/>
  </r>
  <r>
    <s v="puerto armuelles (cabecera)"/>
  </r>
  <r>
    <s v="rincón"/>
  </r>
  <r>
    <s v="josé domingo espinar"/>
  </r>
  <r>
    <s v="aserrío de gariché"/>
  </r>
  <r>
    <s v="san francisco"/>
  </r>
  <r>
    <s v="david (cabecera)"/>
  </r>
  <r>
    <s v="24 de diciembre"/>
  </r>
  <r>
    <s v="puerto armuelles (cabecera)"/>
  </r>
  <r>
    <s v="david este"/>
  </r>
  <r>
    <s v="boca del monte"/>
  </r>
  <r>
    <s v="don bosco"/>
  </r>
  <r>
    <s v="ancón"/>
  </r>
  <r>
    <s v="juan díaz"/>
  </r>
  <r>
    <s v="pacora"/>
  </r>
  <r>
    <s v="santiago (cabecera)"/>
  </r>
  <r>
    <s v="canto del llano"/>
  </r>
  <r>
    <s v="alcalde díaz"/>
  </r>
  <r>
    <s v="changuinola (cabecera)"/>
  </r>
  <r>
    <s v="las lajas"/>
  </r>
  <r>
    <s v="bocas del toro (cabecera)"/>
  </r>
  <r>
    <s v="el empalme"/>
  </r>
  <r>
    <s v="parque lefevre"/>
  </r>
  <r>
    <s v="el pantano"/>
  </r>
  <r>
    <s v="río abajo"/>
  </r>
  <r>
    <s v="david (cabecera)"/>
  </r>
  <r>
    <s v="santiago (cabecera)"/>
  </r>
  <r>
    <s v="san francisco"/>
  </r>
  <r>
    <s v="los algarrobos"/>
  </r>
  <r>
    <s v="david este"/>
  </r>
  <r>
    <s v="rodrigo luque"/>
  </r>
  <r>
    <s v="pedregal"/>
  </r>
  <r>
    <s v="david sur"/>
  </r>
  <r>
    <s v="puerto armuelles (cabecera)"/>
  </r>
  <r>
    <s v="jaramillo"/>
  </r>
  <r>
    <s v="san isidro"/>
  </r>
  <r>
    <s v="volcán (cabecera)"/>
  </r>
  <r>
    <s v="finca 60"/>
  </r>
  <r>
    <s v="saboga"/>
  </r>
  <r>
    <s v="24 de diciembre"/>
  </r>
  <r>
    <s v="alcalde díaz"/>
  </r>
  <r>
    <s v="bocas del toro (cabecera)"/>
  </r>
  <r>
    <s v="dolega (cabecera)"/>
  </r>
  <r>
    <s v="las mañanitas"/>
  </r>
  <r>
    <s v="bugaba"/>
  </r>
  <r>
    <s v="rodrigo luque"/>
  </r>
  <r>
    <s v="las lomas"/>
  </r>
  <r>
    <s v="san francisco"/>
  </r>
  <r>
    <s v="bugaba"/>
  </r>
  <r>
    <s v="david (cabecera)"/>
  </r>
  <r>
    <s v="sabanitas"/>
  </r>
  <r>
    <s v="changuinola (cabecera)"/>
  </r>
  <r>
    <s v="juan díaz"/>
  </r>
  <r>
    <s v="santiago (cabecera)"/>
  </r>
  <r>
    <s v="aserrío de gariché"/>
  </r>
  <r>
    <s v="kusapín"/>
  </r>
  <r>
    <s v="vista alegre"/>
  </r>
  <r>
    <s v="ancón"/>
  </r>
  <r>
    <s v="betania"/>
  </r>
  <r>
    <s v="guarumal"/>
  </r>
  <r>
    <s v="san josé"/>
  </r>
  <r>
    <s v="los algarrobos"/>
  </r>
  <r>
    <s v="david sur"/>
  </r>
  <r>
    <s v="amelia denis de icaza"/>
  </r>
  <r>
    <s v="nueva californ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10"/>
  </r>
  <r>
    <x v="23"/>
  </r>
  <r>
    <x v="24"/>
  </r>
  <r>
    <x v="25"/>
  </r>
  <r>
    <x v="26"/>
  </r>
  <r>
    <x v="27"/>
  </r>
  <r>
    <x v="5"/>
  </r>
  <r>
    <x v="0"/>
  </r>
  <r>
    <x v="28"/>
  </r>
  <r>
    <x v="29"/>
  </r>
  <r>
    <x v="9"/>
  </r>
  <r>
    <x v="30"/>
  </r>
  <r>
    <x v="1"/>
  </r>
  <r>
    <x v="31"/>
  </r>
  <r>
    <x v="32"/>
  </r>
  <r>
    <x v="33"/>
  </r>
  <r>
    <x v="34"/>
  </r>
  <r>
    <x v="12"/>
  </r>
  <r>
    <x v="0"/>
  </r>
  <r>
    <x v="1"/>
  </r>
  <r>
    <x v="35"/>
  </r>
  <r>
    <x v="5"/>
  </r>
  <r>
    <x v="36"/>
  </r>
  <r>
    <x v="37"/>
  </r>
  <r>
    <x v="38"/>
  </r>
  <r>
    <x v="39"/>
  </r>
  <r>
    <x v="40"/>
  </r>
  <r>
    <x v="2"/>
  </r>
  <r>
    <x v="10"/>
  </r>
  <r>
    <x v="41"/>
  </r>
  <r>
    <x v="30"/>
  </r>
  <r>
    <x v="42"/>
  </r>
  <r>
    <x v="43"/>
  </r>
  <r>
    <x v="44"/>
  </r>
  <r>
    <x v="45"/>
  </r>
  <r>
    <x v="28"/>
  </r>
  <r>
    <x v="21"/>
  </r>
  <r>
    <x v="1"/>
  </r>
  <r>
    <x v="10"/>
  </r>
  <r>
    <x v="0"/>
  </r>
  <r>
    <x v="12"/>
  </r>
  <r>
    <x v="29"/>
  </r>
  <r>
    <x v="34"/>
  </r>
  <r>
    <x v="38"/>
  </r>
  <r>
    <x v="2"/>
  </r>
  <r>
    <x v="21"/>
  </r>
  <r>
    <x v="30"/>
  </r>
  <r>
    <x v="24"/>
  </r>
  <r>
    <x v="46"/>
  </r>
  <r>
    <x v="47"/>
  </r>
  <r>
    <x v="26"/>
  </r>
  <r>
    <x v="39"/>
  </r>
  <r>
    <x v="45"/>
  </r>
  <r>
    <x v="31"/>
  </r>
  <r>
    <x v="48"/>
  </r>
  <r>
    <x v="49"/>
  </r>
  <r>
    <x v="50"/>
  </r>
  <r>
    <x v="1"/>
  </r>
  <r>
    <x v="10"/>
  </r>
  <r>
    <x v="15"/>
  </r>
  <r>
    <x v="31"/>
  </r>
  <r>
    <x v="51"/>
  </r>
  <r>
    <x v="52"/>
  </r>
  <r>
    <x v="53"/>
  </r>
  <r>
    <x v="54"/>
  </r>
  <r>
    <x v="0"/>
  </r>
  <r>
    <x v="55"/>
  </r>
  <r>
    <x v="12"/>
  </r>
  <r>
    <x v="47"/>
  </r>
  <r>
    <x v="36"/>
  </r>
  <r>
    <x v="24"/>
  </r>
  <r>
    <x v="56"/>
  </r>
  <r>
    <x v="28"/>
  </r>
  <r>
    <x v="9"/>
  </r>
  <r>
    <x v="57"/>
  </r>
  <r>
    <x v="58"/>
  </r>
  <r>
    <x v="59"/>
  </r>
  <r>
    <x v="10"/>
  </r>
  <r>
    <x v="12"/>
  </r>
  <r>
    <x v="1"/>
  </r>
  <r>
    <x v="21"/>
  </r>
  <r>
    <x v="51"/>
  </r>
  <r>
    <x v="39"/>
  </r>
  <r>
    <x v="26"/>
  </r>
  <r>
    <x v="60"/>
  </r>
  <r>
    <x v="31"/>
  </r>
  <r>
    <x v="27"/>
  </r>
  <r>
    <x v="61"/>
  </r>
  <r>
    <x v="40"/>
  </r>
  <r>
    <x v="62"/>
  </r>
  <r>
    <x v="63"/>
  </r>
  <r>
    <x v="15"/>
  </r>
  <r>
    <x v="36"/>
  </r>
  <r>
    <x v="28"/>
  </r>
  <r>
    <x v="18"/>
  </r>
  <r>
    <x v="64"/>
  </r>
  <r>
    <x v="29"/>
  </r>
  <r>
    <x v="39"/>
  </r>
  <r>
    <x v="25"/>
  </r>
  <r>
    <x v="1"/>
  </r>
  <r>
    <x v="29"/>
  </r>
  <r>
    <x v="10"/>
  </r>
  <r>
    <x v="65"/>
  </r>
  <r>
    <x v="24"/>
  </r>
  <r>
    <x v="0"/>
  </r>
  <r>
    <x v="12"/>
  </r>
  <r>
    <x v="50"/>
  </r>
  <r>
    <x v="66"/>
  </r>
  <r>
    <x v="67"/>
  </r>
  <r>
    <x v="54"/>
  </r>
  <r>
    <x v="17"/>
  </r>
  <r>
    <x v="68"/>
  </r>
  <r>
    <x v="46"/>
  </r>
  <r>
    <x v="21"/>
  </r>
  <r>
    <x v="60"/>
  </r>
  <r>
    <x v="69"/>
  </r>
  <r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01F98-F902-4064-9BF6-3D41115CA62B}" name="TablaDinámica2" cacheId="855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4:N76" firstHeaderRow="1" firstDataRow="1" firstDataCol="1"/>
  <pivotFields count="1">
    <pivotField axis="axisRow" dataField="1" compact="0" outline="0" showAll="0">
      <items count="72">
        <item x="15"/>
        <item x="36"/>
        <item x="69"/>
        <item x="54"/>
        <item x="13"/>
        <item x="50"/>
        <item x="38"/>
        <item x="30"/>
        <item x="17"/>
        <item x="52"/>
        <item x="28"/>
        <item x="29"/>
        <item x="44"/>
        <item x="47"/>
        <item x="6"/>
        <item x="8"/>
        <item x="24"/>
        <item x="10"/>
        <item x="51"/>
        <item x="60"/>
        <item x="18"/>
        <item x="53"/>
        <item x="22"/>
        <item x="23"/>
        <item x="9"/>
        <item x="58"/>
        <item x="4"/>
        <item x="62"/>
        <item x="37"/>
        <item x="68"/>
        <item x="27"/>
        <item x="49"/>
        <item x="0"/>
        <item x="33"/>
        <item x="66"/>
        <item x="34"/>
        <item x="35"/>
        <item x="56"/>
        <item x="25"/>
        <item x="64"/>
        <item x="21"/>
        <item x="42"/>
        <item x="19"/>
        <item x="70"/>
        <item x="55"/>
        <item x="57"/>
        <item x="26"/>
        <item x="3"/>
        <item x="32"/>
        <item x="45"/>
        <item x="31"/>
        <item x="48"/>
        <item x="59"/>
        <item x="41"/>
        <item x="39"/>
        <item x="5"/>
        <item x="65"/>
        <item x="63"/>
        <item x="1"/>
        <item x="61"/>
        <item x="46"/>
        <item x="43"/>
        <item x="16"/>
        <item x="12"/>
        <item x="20"/>
        <item x="11"/>
        <item x="14"/>
        <item x="7"/>
        <item x="2"/>
        <item x="67"/>
        <item x="40"/>
        <item t="default"/>
      </items>
    </pivotField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8CAE3-3029-4E91-8621-B3107764015C}" name="TablaDinámica1" cacheId="855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I4:K21" firstHeaderRow="1" firstDataRow="1" firstDataCol="0"/>
  <pivotFields count="1"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11" totalsRowShown="0">
  <autoFilter ref="B1:CA411" xr:uid="{43A4EA99-D30C-4593-B4E9-BC228D6A71B3}"/>
  <tableColumns count="78">
    <tableColumn id="1" xr3:uid="{B43CE6CF-A682-4EDB-9879-C83EE5B60C32}" name="Fecha" dataDxfId="210"/>
    <tableColumn id="2" xr3:uid="{973902F0-2D6C-40A2-BFE7-09B21A33165E}" name="Confirmados Acumulados" dataDxfId="209"/>
    <tableColumn id="3" xr3:uid="{40A6486D-313D-495E-B390-825D23DB0A59}" name="Nuevos Confirmados"/>
    <tableColumn id="4" xr3:uid="{40D3D6E3-850F-4C5A-B130-A86751451D00}" name="Fallecidos Acumulados" dataDxfId="208"/>
    <tableColumn id="5" xr3:uid="{B7E20309-518B-468C-A592-39469F86B5D6}" name="Nuevos Fallecidos"/>
    <tableColumn id="6" xr3:uid="{F2FD374F-A063-484D-A17D-CE2074ED1517}" name="Recuperados Acumulados" dataDxfId="20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05">
      <calculatedColumnFormula>+IFERROR(C2/3.974,"")</calculatedColumnFormula>
    </tableColumn>
    <tableColumn id="18" xr3:uid="{C5C9CF84-1193-446D-A50A-629502575AA8}" name="Fallecidos/1MM hab" dataDxfId="204">
      <calculatedColumnFormula>+IFERROR(E2/3.974,"")</calculatedColumnFormula>
    </tableColumn>
    <tableColumn id="19" xr3:uid="{5653A491-563D-4A51-9E51-434E50B0C11C}" name="Recuperados/1 MM hab" dataDxfId="203">
      <calculatedColumnFormula>+IFERROR(G2/3.974,"")</calculatedColumnFormula>
    </tableColumn>
    <tableColumn id="20" xr3:uid="{1087D488-7D9C-4D7D-A189-4EB560CA2E3B}" name="Activos/1MM hab" dataDxfId="202">
      <calculatedColumnFormula>+IFERROR(I2/3.974,"")</calculatedColumnFormula>
    </tableColumn>
    <tableColumn id="21" xr3:uid="{5D7DE319-4187-4EA4-B571-D2695154EE4A}" name="Pruebas Realizadas" dataDxfId="20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00">
      <calculatedColumnFormula>IFERROR(W2-W1,0)</calculatedColumnFormula>
    </tableColumn>
    <tableColumn id="64" xr3:uid="{28C993C8-E8F5-4F99-B9F6-92E744E1DC2E}" name="Pruebas Realizadas/1MM hab" dataDxfId="199">
      <calculatedColumnFormula>IFERROR(V2/3.974,0)</calculatedColumnFormula>
    </tableColumn>
    <tableColumn id="23" xr3:uid="{42A45A33-4E21-48F2-A8AE-E198D98F66C3}" name="Pruebas Negativas" dataDxfId="198"/>
    <tableColumn id="24" xr3:uid="{BA3C3DC5-E194-4738-BE0D-9C065CE37FC0}" name="Pruebas Negativas Diarias" dataDxfId="197">
      <calculatedColumnFormula>Z2-Z1</calculatedColumnFormula>
    </tableColumn>
    <tableColumn id="55" xr3:uid="{969B6342-94BE-4968-955F-55616C0B80F9}" name="% Pruebas Negativas" dataDxfId="196">
      <calculatedColumnFormula>IFERROR(Z2/V2,0)</calculatedColumnFormula>
    </tableColumn>
    <tableColumn id="58" xr3:uid="{DCF2DC84-6E8B-433D-8BEE-4F9909314B95}" name="Variación Pruebas Negativas Diarias" dataDxfId="19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4">
      <calculatedColumnFormula>IFERROR(AD2/V2,0)</calculatedColumnFormula>
    </tableColumn>
    <tableColumn id="59" xr3:uid="{879AC419-6349-4CF2-ABE6-2CAB27EB4896}" name="Variación Pruebas Positivas Diarias" dataDxfId="193">
      <calculatedColumnFormula>IFERROR(AE2-AE1,0)</calculatedColumnFormula>
    </tableColumn>
    <tableColumn id="74" xr3:uid="{766B1DB5-FDE4-4BD7-BF8F-4B01095F7E3F}" name="%Variación Pruebas Positivas Diarias" dataDxfId="192">
      <calculatedColumnFormula>IFERROR(AE2/W2,0)</calculatedColumnFormula>
    </tableColumn>
    <tableColumn id="65" xr3:uid="{7C3592F6-C716-42D3-A5A1-47E150686978}" name="Pruebas Positivas/1MM hab" dataDxfId="191">
      <calculatedColumnFormula>IFERROR(AD2/3.974,0)</calculatedColumnFormula>
    </tableColumn>
    <tableColumn id="27" xr3:uid="{D8610871-ABDD-4D27-8EF9-5CB022075A3B}" name="Aislamiento Domiciliario" dataDxfId="190"/>
    <tableColumn id="28" xr3:uid="{C675257E-C6CD-4E20-B674-42EE821FE46A}" name="Variación Aislamiento Domiciliario" dataDxfId="189">
      <calculatedColumnFormula>AJ2-AJ1</calculatedColumnFormula>
    </tableColumn>
    <tableColumn id="60" xr3:uid="{0AA8EE78-AA2C-434E-B362-741D9FFB5ECC}" name="%Variación Aislamiento Domiciliario" dataDxfId="188">
      <calculatedColumnFormula>IFERROR(AJ2/AJ1,0)-1</calculatedColumnFormula>
    </tableColumn>
    <tableColumn id="66" xr3:uid="{625EE28F-4964-4F45-905B-130058A50F50}" name="Aislamiento Domiciliario/1MM hab" dataDxfId="187">
      <calculatedColumnFormula>IFERROR(AJ2/3.974,0)</calculatedColumnFormula>
    </tableColumn>
    <tableColumn id="75" xr3:uid="{1B2C3CAE-97BE-4952-B951-5007AB5414DD}" name="%Aislamiento Domiciliario de Confirmados" dataDxfId="186">
      <calculatedColumnFormula>IFERROR(AJ2/C2," ")</calculatedColumnFormula>
    </tableColumn>
    <tableColumn id="29" xr3:uid="{DC317B66-599C-42F1-AA24-36DEE1345EB4}" name="Aislamiento en Hoteles" dataDxfId="18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4">
      <calculatedColumnFormula>IFERROR(AO2/3.974,0)</calculatedColumnFormula>
    </tableColumn>
    <tableColumn id="31" xr3:uid="{E736287B-0930-4006-9282-9CA033399912}" name="Hospitalizados en Sala" dataDxfId="183"/>
    <tableColumn id="32" xr3:uid="{BF98C05B-A67B-4900-B05E-627F032DC39A}" name="Variación Hospitalizados en Sala" dataDxfId="182">
      <calculatedColumnFormula>AS2-AS1</calculatedColumnFormula>
    </tableColumn>
    <tableColumn id="62" xr3:uid="{7C747F0E-AA13-4E3C-9C50-8538E30CAC79}" name="%Variación Hospitalizados en Sala" dataDxfId="181">
      <calculatedColumnFormula>IFERROR(AS2/AS1,0)-1</calculatedColumnFormula>
    </tableColumn>
    <tableColumn id="68" xr3:uid="{7DBCF1EA-926B-4AAD-A90A-BB75D656AD64}" name="Hospitalizados en Sala/1MM hab" dataDxfId="180">
      <calculatedColumnFormula>IFERROR(AS2/3.974,0)</calculatedColumnFormula>
    </tableColumn>
    <tableColumn id="76" xr3:uid="{48762F93-20F9-4E34-8048-CC45B397DC24}" name="%Hospitalizados en Sala de Confirmados" dataDxfId="179">
      <calculatedColumnFormula>IFERROR(AS2/C2," ")</calculatedColumnFormula>
    </tableColumn>
    <tableColumn id="33" xr3:uid="{71350F5A-09D2-45C4-9CCF-A9A5B2880119}" name="Hospitalizados en UCI" dataDxfId="17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7">
      <calculatedColumnFormula>IFERROR(AX2/AX1,0)-1</calculatedColumnFormula>
    </tableColumn>
    <tableColumn id="69" xr3:uid="{BB3ED07D-4978-4E45-9048-715100C1C4CE}" name="Hospitalización en UCI/1MM hab" dataDxfId="176">
      <calculatedColumnFormula>IFERROR(AX2/3.974,0)</calculatedColumnFormula>
    </tableColumn>
    <tableColumn id="77" xr3:uid="{3689B571-2CEF-4D6C-80EA-D42E9AFA4249}" name="%Hospitalizados en UCI de Confirmados" dataDxfId="175">
      <calculatedColumnFormula>IFERROR(AX2/C2," ")</calculatedColumnFormula>
    </tableColumn>
    <tableColumn id="70" xr3:uid="{D4D326CA-71CB-4808-8398-2DF20427ACD9}" name="Personas con Medidas Sanitarias" dataDxfId="17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3">
      <calculatedColumnFormula>IFERROR(BC2-BC1,0)</calculatedColumnFormula>
    </tableColumn>
    <tableColumn id="73" xr3:uid="{FEEEA9CC-4A2C-4532-89AC-8AEE99F07A1C}" name="%Variación Personas con Medidas Sanitarias" dataDxfId="172">
      <calculatedColumnFormula>IFERROR(BC2/BC1,0)-1</calculatedColumnFormula>
    </tableColumn>
    <tableColumn id="71" xr3:uid="{76D989EB-1454-4A9F-BCC9-9DBAAC8EC62A}" name="Personas con Medidas Sanitarias/1MM hab" dataDxfId="171">
      <calculatedColumnFormula>IFERROR(BC2/3.974,0)</calculatedColumnFormula>
    </tableColumn>
    <tableColumn id="78" xr3:uid="{B0368274-1320-4455-B61E-287DF6AFDB6B}" name="%Personas con Medidas Sanitarias de Confirmados" dataDxfId="170">
      <calculatedColumnFormula>IFERROR(BC2/C2," ")</calculatedColumnFormula>
    </tableColumn>
    <tableColumn id="35" xr3:uid="{812A1327-1CEB-4F00-A13E-00131E30B078}" name="Casos 0-19 años" dataDxfId="169"/>
    <tableColumn id="45" xr3:uid="{D49F4BCD-7029-445D-AC3D-4C3AEC95E978}" name="Variación Casos 0-19 años" dataDxfId="168">
      <calculatedColumnFormula>IFERROR((BH2-BH1), 0)</calculatedColumnFormula>
    </tableColumn>
    <tableColumn id="36" xr3:uid="{8F490D8C-4F99-4584-94BF-093E46E47157}" name="Casos 20-39 años" dataDxfId="167"/>
    <tableColumn id="46" xr3:uid="{9C4B1D6F-5802-43AD-98C0-AEA0FDA3361D}" name="Variación Casos 20-39 años" dataDxfId="166">
      <calculatedColumnFormula>IFERROR((BJ2-BJ1),0)</calculatedColumnFormula>
    </tableColumn>
    <tableColumn id="37" xr3:uid="{DF499F72-1046-478E-9D20-9E9A85F8F2A0}" name="Casos 40-59 años" dataDxfId="165"/>
    <tableColumn id="47" xr3:uid="{22260EC0-BDDF-44F7-B25B-AFAE05653A98}" name="Variación Casos 40-59 años" dataDxfId="164">
      <calculatedColumnFormula>IFERROR((BL2-BL1),0)</calculatedColumnFormula>
    </tableColumn>
    <tableColumn id="38" xr3:uid="{B47F6D70-7358-41E8-BBF0-59C40B173663}" name="Casos 60-79 años" dataDxfId="163"/>
    <tableColumn id="48" xr3:uid="{4065D1A3-12CB-4A14-940C-EB27E5C02B72}" name="Variación Casos 60-79 años" dataDxfId="162">
      <calculatedColumnFormula>IFERROR((BN2-BN1),0)</calculatedColumnFormula>
    </tableColumn>
    <tableColumn id="39" xr3:uid="{38A3E542-9026-45A2-AA92-EA50BF06321F}" name="Casos &gt;80 años" dataDxfId="161"/>
    <tableColumn id="49" xr3:uid="{BFA963DD-6022-44F5-9960-C736B4C44A1A}" name="Variación Casos &gt;80 años" dataDxfId="160">
      <calculatedColumnFormula>IFERROR((BP2-BP1),0)</calculatedColumnFormula>
    </tableColumn>
    <tableColumn id="40" xr3:uid="{1917D601-1805-47AD-9379-0623CBEC8677}" name="Defunciones 0-19 años" dataDxfId="159"/>
    <tableColumn id="50" xr3:uid="{8744BA87-2371-4F50-83CA-FB01532B438D}" name="Variación Defunciones 0-19 años" dataDxfId="158">
      <calculatedColumnFormula>IFERROR((BR2-BR1),0)</calculatedColumnFormula>
    </tableColumn>
    <tableColumn id="41" xr3:uid="{E100BA7E-AC43-4F84-BB57-F3B1C999E447}" name="Defunciones 20-39 años" dataDxfId="157"/>
    <tableColumn id="51" xr3:uid="{5ADE2D23-1839-4D7C-BC42-D37F14B85BCE}" name="Variación Defunciones 20-39 años" dataDxfId="156">
      <calculatedColumnFormula>IFERROR((BT2-BT1),0)</calculatedColumnFormula>
    </tableColumn>
    <tableColumn id="42" xr3:uid="{6D91C00A-6C34-4D4A-A359-17834D08F9AC}" name="Defunciones 40-59 años" dataDxfId="155"/>
    <tableColumn id="52" xr3:uid="{D3AA20D4-C41F-4432-8393-B25AEC78A2DB}" name="Variación Defunciones 40-59 años" dataDxfId="154">
      <calculatedColumnFormula>IFERROR((BV2-BV1),0)</calculatedColumnFormula>
    </tableColumn>
    <tableColumn id="43" xr3:uid="{2CA0667B-9C43-4BBC-86DB-8FAB27AFB550}" name="Defunciones 60-79 años" dataDxfId="153"/>
    <tableColumn id="53" xr3:uid="{843753A8-D098-4442-9CE7-4D0740DBFC73}" name="Variación Defunciones 60-79 años" dataDxfId="152">
      <calculatedColumnFormula>IFERROR((BX2-BX1),0)</calculatedColumnFormula>
    </tableColumn>
    <tableColumn id="44" xr3:uid="{D016D264-D612-4CEE-90C5-04781F606E63}" name="Defunciones &gt;80 años" dataDxfId="151"/>
    <tableColumn id="54" xr3:uid="{6F890B89-015E-4A8B-A0DA-D93D3532FA3C}" name="Variación Defunciones &gt;80 años" dataDxfId="15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X14" totalsRowShown="0" headerRowDxfId="149" dataDxfId="148">
  <autoFilter ref="A2:OX14" xr:uid="{4985BEE6-8DDE-4351-941D-897D792807A6}"/>
  <tableColumns count="414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7"/>
    <tableColumn id="273" xr3:uid="{1C9660F1-C11E-426D-ABCD-A45035048469}" name="44170" dataDxfId="146"/>
    <tableColumn id="274" xr3:uid="{22DEF864-8DDB-4E26-84B0-5E1D216FC948}" name="44171" dataDxfId="145"/>
    <tableColumn id="275" xr3:uid="{16B9CEB3-3F6F-49B1-9654-62B9D39310D2}" name="44172" dataDxfId="144"/>
    <tableColumn id="276" xr3:uid="{A3C48B84-90BA-49C0-8B14-A44A132B6EB3}" name="44173" dataDxfId="143"/>
    <tableColumn id="277" xr3:uid="{18C90A85-0253-487F-B010-1E9723752E21}" name="44174" dataDxfId="142"/>
    <tableColumn id="278" xr3:uid="{AB5BDC22-34A8-4263-AD39-9CBBEDEE67F9}" name="44175" dataDxfId="141"/>
    <tableColumn id="279" xr3:uid="{1A92F048-39DF-4919-9D34-6BA468527C64}" name="44176" dataDxfId="140"/>
    <tableColumn id="280" xr3:uid="{80E33530-DCCB-4CE4-BD6F-F7D2700CFD83}" name="44177" dataDxfId="139"/>
    <tableColumn id="281" xr3:uid="{1D909150-7D53-4BBF-B44B-00A6CF152489}" name="44178" dataDxfId="138"/>
    <tableColumn id="282" xr3:uid="{AC7AF4F9-8369-438C-BF2C-BE1F4317D8E2}" name="44179" dataDxfId="137"/>
    <tableColumn id="283" xr3:uid="{1A933444-1F78-4093-A98A-41FD29DEA83C}" name="44180" dataDxfId="136"/>
    <tableColumn id="284" xr3:uid="{F6D6186B-D798-4EF1-81B7-702AF68ABA84}" name="44181" dataDxfId="135"/>
    <tableColumn id="285" xr3:uid="{FC5A0A5C-9047-4B9B-AB6B-73797E8D70DE}" name="44182" dataDxfId="134"/>
    <tableColumn id="286" xr3:uid="{06BAC050-0811-4763-9569-E5CC83DB01AD}" name="44183" dataDxfId="133"/>
    <tableColumn id="287" xr3:uid="{26360739-FEB6-4F01-A346-69F8E24149BB}" name="44184" dataDxfId="132"/>
    <tableColumn id="288" xr3:uid="{9CD5DEFA-7B61-4BDD-9A99-7E8E1E73EF8B}" name="44185" dataDxfId="131"/>
    <tableColumn id="289" xr3:uid="{91D89664-8DDB-4550-BF88-F2994A2099C7}" name="44186" dataDxfId="130"/>
    <tableColumn id="290" xr3:uid="{B8F91AE1-F8C2-4ABA-B11B-165002D103BE}" name="44187" dataDxfId="129"/>
    <tableColumn id="291" xr3:uid="{CB346C6D-DC06-485A-9C11-A699252CE8CA}" name="44188" dataDxfId="128"/>
    <tableColumn id="292" xr3:uid="{66F0BAB2-620D-4B8A-8495-68AD428D041B}" name="44189" dataDxfId="127"/>
    <tableColumn id="293" xr3:uid="{35F1EE11-49A9-4B7B-8682-D6988EADE6B6}" name="44190" dataDxfId="126"/>
    <tableColumn id="294" xr3:uid="{31AD699C-007E-47B0-A3B2-F4C98ECD3A8B}" name="44191" dataDxfId="125"/>
    <tableColumn id="295" xr3:uid="{AAC83D2F-AB56-40D6-8400-2F296ED4F241}" name="44192" dataDxfId="124"/>
    <tableColumn id="296" xr3:uid="{431D7E4F-DB97-40EB-81B1-9B923B992B65}" name="44193" dataDxfId="123"/>
    <tableColumn id="297" xr3:uid="{B49266B3-5AEA-4271-8BC8-D490E7A478CE}" name="44194" dataDxfId="122"/>
    <tableColumn id="298" xr3:uid="{BC9AA52F-C4F8-491F-AE5F-EA866DA2CA4F}" name="44195" dataDxfId="121"/>
    <tableColumn id="299" xr3:uid="{E3E778D1-D9F4-4F40-9498-84477F41F09A}" name="44196" dataDxfId="120"/>
    <tableColumn id="300" xr3:uid="{618629C6-EE12-469D-865F-0D101F811640}" name="44197" dataDxfId="119"/>
    <tableColumn id="301" xr3:uid="{746E2229-68BA-4B73-83D6-2CC412DF32D2}" name="44198" dataDxfId="118"/>
    <tableColumn id="302" xr3:uid="{17B4B94F-9CA3-4A6B-854E-B9CC531A7402}" name="44199" dataDxfId="117"/>
    <tableColumn id="303" xr3:uid="{D34215F4-C97B-432D-A46D-2EA170A6A716}" name="44200" dataDxfId="116"/>
    <tableColumn id="304" xr3:uid="{D598EECF-9558-4C9C-BAE4-617C6C6D29CA}" name="44201" dataDxfId="115"/>
    <tableColumn id="305" xr3:uid="{6891D62E-7244-493A-AEB4-98085DE6F865}" name="44202" dataDxfId="114"/>
    <tableColumn id="306" xr3:uid="{0363C31A-DCD3-42B4-A286-E60709F5C866}" name="44203" dataDxfId="113"/>
    <tableColumn id="307" xr3:uid="{67091DAF-85D5-4CED-98EC-375BF0B3E965}" name="44204" dataDxfId="112"/>
    <tableColumn id="308" xr3:uid="{5C8B5EFF-9FCE-4CA2-8E55-07DF95B342B3}" name="44205" dataDxfId="111"/>
    <tableColumn id="309" xr3:uid="{D07C8F5D-3619-44B7-B720-D6C682DED40A}" name="44206" dataDxfId="110"/>
    <tableColumn id="310" xr3:uid="{2E534F49-F2AB-47CB-9094-5E33A2BBC39D}" name="44207" dataDxfId="109"/>
    <tableColumn id="311" xr3:uid="{A95768D2-5136-4152-B699-F80C1E0499BB}" name="44208" dataDxfId="108"/>
    <tableColumn id="312" xr3:uid="{2B244E20-A2E0-4FDC-AB6D-202B46EBEB34}" name="44209" dataDxfId="107"/>
    <tableColumn id="313" xr3:uid="{B41BB423-7C0A-4BF7-BE6F-BA657A7947BA}" name="44210" dataDxfId="106"/>
    <tableColumn id="314" xr3:uid="{BBBEE839-859C-4745-8E26-A0438EBFFCFD}" name="44211" dataDxfId="105"/>
    <tableColumn id="315" xr3:uid="{82301313-F84B-4104-A7FF-0DCD9F7BEF3D}" name="44212" dataDxfId="104"/>
    <tableColumn id="316" xr3:uid="{9D7E6AFF-AAAB-4985-9112-424736617C70}" name="44213" dataDxfId="103"/>
    <tableColumn id="317" xr3:uid="{24D499D7-8A16-4D0D-A5F3-1BB19E69404F}" name="44214" dataDxfId="102"/>
    <tableColumn id="318" xr3:uid="{5C2D2182-8B0C-4B67-9682-651E3F5F6051}" name="44215" dataDxfId="101"/>
    <tableColumn id="319" xr3:uid="{ECF84ABA-473E-40A8-A94A-DD03FADD0F88}" name="44216" dataDxfId="100"/>
    <tableColumn id="320" xr3:uid="{0C7741BD-BBD6-4903-9C82-53CB54C71D28}" name="44217" dataDxfId="99"/>
    <tableColumn id="321" xr3:uid="{B45CA9CB-0D5C-48E7-AE8E-2AC27AA77BE1}" name="44218" dataDxfId="98"/>
    <tableColumn id="322" xr3:uid="{9EE21B57-E8B3-4BDE-92E8-452C581F7EB2}" name="44219" dataDxfId="97"/>
    <tableColumn id="323" xr3:uid="{6865E1C0-61CC-404F-A042-D732D1183BB9}" name="44220" dataDxfId="96"/>
    <tableColumn id="324" xr3:uid="{0C8AB791-FFB8-4E61-B534-B90DDCD1EDA3}" name="44221" dataDxfId="95"/>
    <tableColumn id="325" xr3:uid="{DAF8BDAA-4CEE-4AB8-8071-36CF63F43CFB}" name="44222" dataDxfId="94"/>
    <tableColumn id="326" xr3:uid="{384ACCD4-2DD5-45F5-AF87-106E72C48449}" name="44223" dataDxfId="93"/>
    <tableColumn id="327" xr3:uid="{3C85E1FF-6A59-4AE1-887A-4C589522216A}" name="44224" dataDxfId="92"/>
    <tableColumn id="328" xr3:uid="{EB75FF13-A962-432A-9017-349E6BFA1164}" name="44225" dataDxfId="91"/>
    <tableColumn id="329" xr3:uid="{9937A2C5-2A27-4B58-A828-7FCDB77C687F}" name="44226" dataDxfId="90"/>
    <tableColumn id="330" xr3:uid="{C63882A8-DACA-4EEE-88B6-ACB78FC93EB2}" name="44227" dataDxfId="89"/>
    <tableColumn id="331" xr3:uid="{B0BA969A-14D3-4AA1-BFF3-D6EDA890C3D9}" name="44228" dataDxfId="88"/>
    <tableColumn id="332" xr3:uid="{F4325997-5E3A-49C7-ADF2-253C41DD7F76}" name="44229" dataDxfId="87"/>
    <tableColumn id="333" xr3:uid="{855AC3B1-FED4-408D-91FC-3AA0A950ADBA}" name="44230" dataDxfId="86"/>
    <tableColumn id="334" xr3:uid="{BB804BB8-2F6E-4076-AAAD-392AC874C6B3}" name="44231" dataDxfId="85"/>
    <tableColumn id="335" xr3:uid="{F6222088-4004-47B4-B2D1-25AA81C732EE}" name="44232" dataDxfId="84"/>
    <tableColumn id="336" xr3:uid="{A6328052-0693-4322-8B30-CD41E27D6105}" name="44233" dataDxfId="83"/>
    <tableColumn id="337" xr3:uid="{36816913-6DAE-4CF2-8F35-DBD607B0ACAE}" name="44234" dataDxfId="82"/>
    <tableColumn id="338" xr3:uid="{340C949A-2644-4940-832B-CB4915B76666}" name="44235" dataDxfId="81"/>
    <tableColumn id="339" xr3:uid="{774AF892-CE18-45DF-98F0-76AAE89F4B09}" name="44236" dataDxfId="80"/>
    <tableColumn id="340" xr3:uid="{0A3B2B30-9C7C-4B52-97C4-A45DF33AF0AD}" name="44237" dataDxfId="79"/>
    <tableColumn id="341" xr3:uid="{2A6D9854-8828-4933-85E9-550A88234E9D}" name="44238" dataDxfId="78"/>
    <tableColumn id="342" xr3:uid="{BCD89C86-1EED-4E27-BD88-DDF1837D2A24}" name="44239" dataDxfId="77"/>
    <tableColumn id="343" xr3:uid="{770E9319-8ABA-404F-BB75-DA042C590ECB}" name="44240" dataDxfId="76"/>
    <tableColumn id="344" xr3:uid="{CA96058C-FCAF-49D3-B0C9-7AE16B182B3A}" name="44241" dataDxfId="75"/>
    <tableColumn id="345" xr3:uid="{B80F1B36-172C-4383-A51A-BD7D892082D5}" name="44242" dataDxfId="74"/>
    <tableColumn id="346" xr3:uid="{FE241E4A-75C5-4311-B6F3-FEA76287A224}" name="44243" dataDxfId="73"/>
    <tableColumn id="347" xr3:uid="{457FBE26-05B8-47AF-B4D6-2C2E8852358F}" name="44244" dataDxfId="72"/>
    <tableColumn id="348" xr3:uid="{7A296531-3575-41D2-9C88-E5B1B486648C}" name="44245" dataDxfId="71"/>
    <tableColumn id="349" xr3:uid="{42A3B603-4B1B-4C23-AE4D-77B33BF9DB74}" name="44246" dataDxfId="70"/>
    <tableColumn id="350" xr3:uid="{B7A3BB25-0F57-49C2-AFA9-5A662E7793AA}" name="44247" dataDxfId="69"/>
    <tableColumn id="351" xr3:uid="{02D0A7B9-0E22-45CB-9E48-301D55E2AF7D}" name="44248" dataDxfId="68"/>
    <tableColumn id="352" xr3:uid="{587EF56C-85C3-4496-82E0-CFAAC5375269}" name="44249" dataDxfId="67"/>
    <tableColumn id="353" xr3:uid="{F0810A52-A899-4D3F-BBFC-4EA540571342}" name="44250" dataDxfId="66"/>
    <tableColumn id="354" xr3:uid="{47FD6A4A-8409-47F7-BEFF-68C7266B7D7A}" name="44251" dataDxfId="65"/>
    <tableColumn id="355" xr3:uid="{6DB96FAC-E611-4106-A52D-B09C1573958D}" name="44252" dataDxfId="64"/>
    <tableColumn id="356" xr3:uid="{00A97220-F16F-463F-91E1-68A6AECB45E9}" name="44253" dataDxfId="63"/>
    <tableColumn id="357" xr3:uid="{E687C0AD-7239-46B6-8C1D-62DD43746A40}" name="44254" dataDxfId="62"/>
    <tableColumn id="358" xr3:uid="{F0674A8C-5764-44DB-99F8-4C01960A2BEB}" name="44255" dataDxfId="61"/>
    <tableColumn id="359" xr3:uid="{88E4273A-2DF2-4FD7-B69A-59AD580739AF}" name="44256" dataDxfId="60"/>
    <tableColumn id="360" xr3:uid="{AFB5341F-9924-4DE7-8893-A350FF5E26D9}" name="44257" dataDxfId="59"/>
    <tableColumn id="361" xr3:uid="{342EE2B4-7D5B-4201-818A-F450C1A62C25}" name="44258" dataDxfId="58"/>
    <tableColumn id="362" xr3:uid="{A7EE66B4-9C3C-4E25-8CE1-DDF12D1D1731}" name="44259" dataDxfId="57"/>
    <tableColumn id="363" xr3:uid="{F42B5008-B51A-49A3-81D0-28A98AC31863}" name="44260" dataDxfId="56"/>
    <tableColumn id="364" xr3:uid="{2AD72137-6612-4C33-BA46-46BCFE4B5985}" name="44261" dataDxfId="55"/>
    <tableColumn id="365" xr3:uid="{EEE53833-7B61-44B3-9B76-DA053CD51C6E}" name="44262" dataDxfId="54"/>
    <tableColumn id="366" xr3:uid="{5B9D7B02-2757-481E-83EC-6FD1211B8DEF}" name="44263" dataDxfId="53"/>
    <tableColumn id="367" xr3:uid="{DEB582FB-3E91-4DD8-9D2B-750393417E60}" name="44264" dataDxfId="52"/>
    <tableColumn id="368" xr3:uid="{D402F72C-765C-4EDD-ADFE-661954369BB0}" name="44265" dataDxfId="51"/>
    <tableColumn id="369" xr3:uid="{1BB29787-9A81-4D94-93E3-EF82123AF569}" name="44266" dataDxfId="50"/>
    <tableColumn id="370" xr3:uid="{0E0117FF-DF26-4237-8C8B-6F02CADA87AD}" name="44267" dataDxfId="49"/>
    <tableColumn id="371" xr3:uid="{FFF66182-36F5-4C89-B792-F79A7574075C}" name="44268" dataDxfId="48"/>
    <tableColumn id="372" xr3:uid="{DA1CBBB0-0BF8-4DA2-877B-81A60A2DCDDC}" name="44269" dataDxfId="47"/>
    <tableColumn id="373" xr3:uid="{3324C09B-8ED0-488C-8FAE-1D5912ED3E40}" name="44270" dataDxfId="46"/>
    <tableColumn id="374" xr3:uid="{DB227832-4899-4304-8319-FEC0E6E34F0F}" name="44271" dataDxfId="45"/>
    <tableColumn id="375" xr3:uid="{34F5E4B0-EB4F-4E89-B9C7-4FE922278B10}" name="44272" dataDxfId="44"/>
    <tableColumn id="376" xr3:uid="{A282DD95-A6E2-43F7-92C9-099DBFC268D7}" name="44273" dataDxfId="43"/>
    <tableColumn id="377" xr3:uid="{83AFE369-68EC-404D-998B-D43E05818805}" name="44274" dataDxfId="42"/>
    <tableColumn id="378" xr3:uid="{A9C314B5-C89E-47F2-B910-007243A9CACD}" name="44275" dataDxfId="41"/>
    <tableColumn id="379" xr3:uid="{E09FD72C-2F5F-42F8-9BAF-BFE78B3082F6}" name="44276" dataDxfId="40"/>
    <tableColumn id="380" xr3:uid="{A77CF2E4-4D37-4885-80FB-B2D2A3328EF7}" name="44277" dataDxfId="39"/>
    <tableColumn id="381" xr3:uid="{F7127974-BA79-47D0-8BCA-A11D644F7E95}" name="44278" dataDxfId="38"/>
    <tableColumn id="382" xr3:uid="{F2B0865B-8203-4AB1-BB1F-F04DDA69CD11}" name="44279" dataDxfId="37"/>
    <tableColumn id="383" xr3:uid="{26743492-1273-484B-B16B-2194CEA7082B}" name="44280" dataDxfId="36"/>
    <tableColumn id="384" xr3:uid="{08268272-D2E9-4816-A65F-F745F7D20165}" name="44281" dataDxfId="35"/>
    <tableColumn id="385" xr3:uid="{D81655A6-1741-404C-AAB7-293F9911C910}" name="44282" dataDxfId="34"/>
    <tableColumn id="386" xr3:uid="{2C36DBBB-D6EF-45D6-98F6-7B20F8055BA5}" name="44283" dataDxfId="33"/>
    <tableColumn id="387" xr3:uid="{85CFFF1A-9666-4348-8975-3093BD092497}" name="44284" dataDxfId="32"/>
    <tableColumn id="388" xr3:uid="{33800C28-910A-4042-BB7C-CD9D19DB95BF}" name="44285" dataDxfId="31"/>
    <tableColumn id="389" xr3:uid="{384B4A39-DF17-424B-BE55-3A42F85C9553}" name="44286" dataDxfId="30"/>
    <tableColumn id="390" xr3:uid="{31442234-2E31-4CC3-B19F-1AD2F678DEBC}" name="44287" dataDxfId="29"/>
    <tableColumn id="391" xr3:uid="{CD01B551-C93C-453C-9217-CD31732918D4}" name="44288" dataDxfId="28"/>
    <tableColumn id="392" xr3:uid="{41915D54-4A2C-4884-A699-634588A03006}" name="44289" dataDxfId="27"/>
    <tableColumn id="393" xr3:uid="{9105F7F7-CF6A-464F-9104-D4CA5A596840}" name="44290" dataDxfId="26"/>
    <tableColumn id="394" xr3:uid="{8D71B69B-CC6C-4F2B-9777-0BF96DDE098A}" name="44291" dataDxfId="25"/>
    <tableColumn id="395" xr3:uid="{37F799D5-0DF0-4340-8C20-F43C8663770F}" name="44292" dataDxfId="24"/>
    <tableColumn id="396" xr3:uid="{726BF640-F375-4DAB-A1E5-A55642B34BDE}" name="44293" dataDxfId="23"/>
    <tableColumn id="397" xr3:uid="{5A83094A-31AD-4F78-9474-E68BD76CD155}" name="44294" dataDxfId="22"/>
    <tableColumn id="398" xr3:uid="{EED07D26-3312-4E0F-9F40-900EC2BF82D8}" name="44295" dataDxfId="21"/>
    <tableColumn id="399" xr3:uid="{3C4A8ADE-5F24-4CE5-9C94-52B56D07DAD9}" name="44296" dataDxfId="20"/>
    <tableColumn id="400" xr3:uid="{165916CD-74B7-470D-90FF-7BC3D6CEAD56}" name="44297" dataDxfId="19"/>
    <tableColumn id="401" xr3:uid="{979874D9-3C6C-442B-A763-497E8D043CBE}" name="44298" dataDxfId="18"/>
    <tableColumn id="402" xr3:uid="{7D19CA89-2190-459E-9018-DC3F2681E44F}" name="44299" dataDxfId="17"/>
    <tableColumn id="403" xr3:uid="{1CC7252C-4EE4-4641-AEBB-37FD7165DC99}" name="44300" dataDxfId="16"/>
    <tableColumn id="404" xr3:uid="{4058B8EA-0F3A-47BD-B4ED-24ED5E398F9C}" name="44301" dataDxfId="15"/>
    <tableColumn id="405" xr3:uid="{CA2ECA96-AE42-4244-917B-4C04502DCC83}" name="44302" dataDxfId="14"/>
    <tableColumn id="406" xr3:uid="{DB325C51-6DC3-4D95-8978-8BCFF1921EC2}" name="44303" dataDxfId="13"/>
    <tableColumn id="407" xr3:uid="{A5F0AE24-5AC9-47FB-86C8-E46B3C4A055C}" name="44304" dataDxfId="12"/>
    <tableColumn id="408" xr3:uid="{DAE28486-6058-459C-956F-FE78249CF3D5}" name="44305" dataDxfId="11"/>
    <tableColumn id="409" xr3:uid="{80104A80-DE92-469F-94BD-D2316D586F0C}" name="44306" dataDxfId="10"/>
    <tableColumn id="410" xr3:uid="{6C7A19BA-6A53-46CC-8881-7617179F4AE4}" name="44307" dataDxfId="9"/>
    <tableColumn id="411" xr3:uid="{06F0F3F8-81D1-44DD-874D-D319E63F38F5}" name="44308" dataDxfId="8"/>
    <tableColumn id="412" xr3:uid="{D5D424DF-C3BB-49B2-A35B-A2169807B5E7}" name="44309" dataDxfId="7"/>
    <tableColumn id="413" xr3:uid="{622A8407-7B6B-474C-A1FD-B9B9996F2CBA}" name="44310" dataDxfId="6"/>
    <tableColumn id="414" xr3:uid="{808248CB-B5D0-4305-B182-E0E214C76032}" name="4431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DBCE2A-C212-4528-8843-B942331C0FA7}" name="Tabla3" displayName="Tabla3" ref="P4:Q76" totalsRowShown="0">
  <autoFilter ref="P4:Q76" xr:uid="{E698A05E-CCDE-4DDA-8F07-BAE982D65F1B}"/>
  <sortState xmlns:xlrd2="http://schemas.microsoft.com/office/spreadsheetml/2017/richdata2" ref="P5:Q76">
    <sortCondition descending="1" ref="Q4:Q76"/>
  </sortState>
  <tableColumns count="2">
    <tableColumn id="1" xr3:uid="{5E383F22-FA44-48A9-9B4E-E21A35FD3088}" name="corr"/>
    <tableColumn id="2" xr3:uid="{2D5A6D79-E980-4C56-9442-E4759117374B}" name="Cuenta de cor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754" totalsRowShown="0" headerRowDxfId="4">
  <autoFilter ref="B1:E875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1"/>
  <sheetViews>
    <sheetView workbookViewId="0">
      <pane xSplit="1" ySplit="1" topLeftCell="BW401" activePane="bottomRight" state="frozen"/>
      <selection pane="bottomRight" activeCell="BZ412" sqref="BZ41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  <row r="408" spans="1:79">
      <c r="A408" s="3">
        <v>44305</v>
      </c>
      <c r="B408" s="22">
        <v>44306</v>
      </c>
      <c r="C408" s="10">
        <v>361044</v>
      </c>
      <c r="D408">
        <f>IFERROR(C408-C407,"")</f>
        <v>203</v>
      </c>
      <c r="E408" s="10">
        <v>6189</v>
      </c>
      <c r="F408">
        <f>E408-E407</f>
        <v>1</v>
      </c>
      <c r="G408" s="10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 s="22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 s="22">
        <f>+IFERROR(C408/3.974,"")</f>
        <v>90851.534977352785</v>
      </c>
      <c r="S408" s="22">
        <f>+IFERROR(E408/3.974,"")</f>
        <v>1557.3729240060393</v>
      </c>
      <c r="T408" s="22">
        <f>+IFERROR(G408/3.974,"")</f>
        <v>88282.586814292896</v>
      </c>
      <c r="U408" s="22">
        <f>+IFERROR(I408/3.974,"")</f>
        <v>1011.5752390538499</v>
      </c>
      <c r="V408" s="10">
        <v>2303585</v>
      </c>
      <c r="W408">
        <f>V408-V407</f>
        <v>4554</v>
      </c>
      <c r="X408" s="22">
        <f>IFERROR(W408-W407,0)</f>
        <v>-1538</v>
      </c>
      <c r="Y408" s="35">
        <f>IFERROR(V408/3.974,0)</f>
        <v>579664.06643180677</v>
      </c>
      <c r="Z408" s="10">
        <v>1938991</v>
      </c>
      <c r="AA408" s="22">
        <f>Z408-Z407</f>
        <v>4351</v>
      </c>
      <c r="AB408" s="28">
        <f>IFERROR(Z408/V408,0)</f>
        <v>0.84172756811665295</v>
      </c>
      <c r="AC408" s="31">
        <f>IFERROR(AA408-AA407,0)</f>
        <v>-1497</v>
      </c>
      <c r="AD408">
        <f>V408-Z408</f>
        <v>364594</v>
      </c>
      <c r="AE408">
        <f>AD408-AD407</f>
        <v>203</v>
      </c>
      <c r="AF408" s="28">
        <f>IFERROR(AD408/V408,0)</f>
        <v>0.15827243188334705</v>
      </c>
      <c r="AG408" s="31">
        <f>IFERROR(AE408-AE407,0)</f>
        <v>-41</v>
      </c>
      <c r="AH408" s="35">
        <f>IFERROR(AE408/W408,0)</f>
        <v>4.4576196750109792E-2</v>
      </c>
      <c r="AI408" s="35">
        <f>IFERROR(AD408/3.974,0)</f>
        <v>91744.841469552077</v>
      </c>
      <c r="AJ408" s="10">
        <v>3449</v>
      </c>
      <c r="AK408" s="22">
        <f>AJ408-AJ407</f>
        <v>-21</v>
      </c>
      <c r="AL408" s="22">
        <f>IFERROR(AJ408/AJ407,0)-1</f>
        <v>-6.0518731988472574E-3</v>
      </c>
      <c r="AM408" s="35">
        <f>IFERROR(AJ408/3.974,0)</f>
        <v>867.89129340714646</v>
      </c>
      <c r="AN408" s="35">
        <f>IFERROR(AJ408/C408," ")</f>
        <v>9.5528522839321527E-3</v>
      </c>
      <c r="AO408" s="10">
        <v>204</v>
      </c>
      <c r="AP408">
        <f>AO408-AO407</f>
        <v>-1</v>
      </c>
      <c r="AQ408">
        <f>IFERROR(AO408/AO407,0)-1</f>
        <v>-4.8780487804878092E-3</v>
      </c>
      <c r="AR408" s="35">
        <f>IFERROR(AO408/3.974,0)</f>
        <v>51.333668847508804</v>
      </c>
      <c r="AS408" s="10">
        <v>311</v>
      </c>
      <c r="AT408" s="22">
        <f>AS408-AS407</f>
        <v>-2</v>
      </c>
      <c r="AU408" s="22">
        <f>IFERROR(AS408/AS407,0)-1</f>
        <v>-6.389776357827448E-3</v>
      </c>
      <c r="AV408" s="35">
        <f>IFERROR(AS408/3.974,0)</f>
        <v>78.258681429290377</v>
      </c>
      <c r="AW408" s="51">
        <f>IFERROR(AS408/C408," ")</f>
        <v>8.6139085540820506E-4</v>
      </c>
      <c r="AX408" s="10">
        <v>56</v>
      </c>
      <c r="AY408">
        <f>AX408-AX407</f>
        <v>1</v>
      </c>
      <c r="AZ408" s="22">
        <f>IFERROR(AX408/AX407,0)-1</f>
        <v>1.8181818181818077E-2</v>
      </c>
      <c r="BA408" s="35">
        <f>IFERROR(AX408/3.974,0)</f>
        <v>14.091595369904377</v>
      </c>
      <c r="BB408" s="51">
        <f>IFERROR(AX408/C408," ")</f>
        <v>1.5510574888379257E-4</v>
      </c>
      <c r="BC408" s="31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31">
        <f>IFERROR(BC408-BC407,0)</f>
        <v>-23</v>
      </c>
      <c r="BE408" s="51">
        <f>IFERROR(BC408/BC407,0)-1</f>
        <v>-5.6888449171407229E-3</v>
      </c>
      <c r="BF408" s="35">
        <f>IFERROR(BC408/3.974,0)</f>
        <v>1011.5752390538499</v>
      </c>
      <c r="BG408" s="35">
        <f>IFERROR(BC408/C408," ")</f>
        <v>1.1134376973443679E-2</v>
      </c>
      <c r="BH408" s="45">
        <v>65223</v>
      </c>
      <c r="BI408" s="48">
        <f>IFERROR((BH408-BH407), 0)</f>
        <v>48</v>
      </c>
      <c r="BJ408" s="14">
        <v>140091</v>
      </c>
      <c r="BK408" s="48">
        <f>IFERROR((BJ408-BJ407),0)</f>
        <v>72</v>
      </c>
      <c r="BL408" s="14">
        <v>104650</v>
      </c>
      <c r="BM408" s="48">
        <f>IFERROR((BL408-BL407),0)</f>
        <v>54</v>
      </c>
      <c r="BN408" s="14">
        <v>42333</v>
      </c>
      <c r="BO408" s="48">
        <f>IFERROR((BN408-BN407),0)</f>
        <v>23</v>
      </c>
      <c r="BP408" s="14">
        <v>8747</v>
      </c>
      <c r="BQ408" s="48">
        <f>IFERROR((BP408-BP407),0)</f>
        <v>6</v>
      </c>
      <c r="BR408" s="16">
        <v>31</v>
      </c>
      <c r="BS408" s="24">
        <f>IFERROR((BR408-BR407),0)</f>
        <v>0</v>
      </c>
      <c r="BT408" s="16">
        <v>272</v>
      </c>
      <c r="BU408" s="24">
        <f>IFERROR((BT408-BT407),0)</f>
        <v>0</v>
      </c>
      <c r="BV408" s="16">
        <v>1228</v>
      </c>
      <c r="BW408" s="24">
        <f>IFERROR((BV408-BV407),0)</f>
        <v>0</v>
      </c>
      <c r="BX408" s="16">
        <v>3000</v>
      </c>
      <c r="BY408" s="24">
        <f>IFERROR((BX408-BX407),0)</f>
        <v>1</v>
      </c>
      <c r="BZ408" s="21">
        <v>1658</v>
      </c>
      <c r="CA408" s="27">
        <f>IFERROR((BZ408-BZ407),0)</f>
        <v>0</v>
      </c>
    </row>
    <row r="409" spans="1:79">
      <c r="A409" s="3">
        <v>44306</v>
      </c>
      <c r="B409" s="22">
        <v>44307</v>
      </c>
      <c r="C409" s="10">
        <v>361319</v>
      </c>
      <c r="D409">
        <f>IFERROR(C409-C408,"")</f>
        <v>275</v>
      </c>
      <c r="E409" s="10">
        <v>6192</v>
      </c>
      <c r="F409">
        <f>E409-E408</f>
        <v>3</v>
      </c>
      <c r="G409" s="10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 s="22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 s="22">
        <f>+IFERROR(C409/3.974,"")</f>
        <v>90920.734776044279</v>
      </c>
      <c r="S409" s="22">
        <f>+IFERROR(E409/3.974,"")</f>
        <v>1558.1278309008555</v>
      </c>
      <c r="T409" s="22">
        <f>+IFERROR(G409/3.974,"")</f>
        <v>88381.479617513833</v>
      </c>
      <c r="U409" s="22">
        <f>+IFERROR(I409/3.974,"")</f>
        <v>981.12732762959229</v>
      </c>
      <c r="V409" s="10">
        <v>2312363</v>
      </c>
      <c r="W409">
        <f>V409-V408</f>
        <v>8778</v>
      </c>
      <c r="X409" s="22">
        <f>IFERROR(W409-W408,0)</f>
        <v>4224</v>
      </c>
      <c r="Y409" s="35">
        <f>IFERROR(V409/3.974,0)</f>
        <v>581872.92400603928</v>
      </c>
      <c r="Z409" s="10">
        <v>1947494</v>
      </c>
      <c r="AA409" s="22">
        <f>Z409-Z408</f>
        <v>8503</v>
      </c>
      <c r="AB409" s="28">
        <f>IFERROR(Z409/V409,0)</f>
        <v>0.84220946278763331</v>
      </c>
      <c r="AC409" s="31">
        <f>IFERROR(AA409-AA408,0)</f>
        <v>4152</v>
      </c>
      <c r="AD409">
        <f>V409-Z409</f>
        <v>364869</v>
      </c>
      <c r="AE409">
        <f>AD409-AD408</f>
        <v>275</v>
      </c>
      <c r="AF409" s="28">
        <f>IFERROR(AD409/V409,0)</f>
        <v>0.15779053721236674</v>
      </c>
      <c r="AG409" s="31">
        <f>IFERROR(AE409-AE408,0)</f>
        <v>72</v>
      </c>
      <c r="AH409" s="35">
        <f>IFERROR(AE409/W409,0)</f>
        <v>3.1328320802005011E-2</v>
      </c>
      <c r="AI409" s="35">
        <f>IFERROR(AD409/3.974,0)</f>
        <v>91814.041268243585</v>
      </c>
      <c r="AJ409" s="10">
        <v>3315</v>
      </c>
      <c r="AK409" s="22">
        <f>AJ409-AJ408</f>
        <v>-134</v>
      </c>
      <c r="AL409" s="22">
        <f>IFERROR(AJ409/AJ408,0)-1</f>
        <v>-3.8851841113366148E-2</v>
      </c>
      <c r="AM409" s="35">
        <f>IFERROR(AJ409/3.974,0)</f>
        <v>834.17211877201805</v>
      </c>
      <c r="AN409" s="35">
        <f>IFERROR(AJ409/C409," ")</f>
        <v>9.1747181853154697E-3</v>
      </c>
      <c r="AO409" s="10">
        <v>207</v>
      </c>
      <c r="AP409">
        <f>AO409-AO408</f>
        <v>3</v>
      </c>
      <c r="AQ409">
        <f>IFERROR(AO409/AO408,0)-1</f>
        <v>1.4705882352941124E-2</v>
      </c>
      <c r="AR409" s="35">
        <f>IFERROR(AO409/3.974,0)</f>
        <v>52.088575742325112</v>
      </c>
      <c r="AS409" s="10">
        <v>320</v>
      </c>
      <c r="AT409" s="22">
        <f>AS409-AS408</f>
        <v>9</v>
      </c>
      <c r="AU409" s="22">
        <f>IFERROR(AS409/AS408,0)-1</f>
        <v>2.8938906752411508E-2</v>
      </c>
      <c r="AV409" s="35">
        <f>IFERROR(AS409/3.974,0)</f>
        <v>80.523402113739294</v>
      </c>
      <c r="AW409" s="51">
        <f>IFERROR(AS409/C409," ")</f>
        <v>8.8564398772276022E-4</v>
      </c>
      <c r="AX409" s="10">
        <v>57</v>
      </c>
      <c r="AY409">
        <f>AX409-AX408</f>
        <v>1</v>
      </c>
      <c r="AZ409" s="22">
        <f>IFERROR(AX409/AX408,0)-1</f>
        <v>1.7857142857142794E-2</v>
      </c>
      <c r="BA409" s="35">
        <f>IFERROR(AX409/3.974,0)</f>
        <v>14.343231001509814</v>
      </c>
      <c r="BB409" s="51">
        <f>IFERROR(AX409/C409," ")</f>
        <v>1.5775533531311667E-4</v>
      </c>
      <c r="BC409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31">
        <f>IFERROR(BC409-BC408,0)</f>
        <v>-121</v>
      </c>
      <c r="BE409" s="51">
        <f>IFERROR(BC409/BC408,0)-1</f>
        <v>-3.0099502487562213E-2</v>
      </c>
      <c r="BF409" s="35">
        <f>IFERROR(BC409/3.974,0)</f>
        <v>981.12732762959229</v>
      </c>
      <c r="BG409" s="35">
        <f>IFERROR(BC409/C409," ")</f>
        <v>1.0791018462909507E-2</v>
      </c>
      <c r="BH409" s="45">
        <v>65270</v>
      </c>
      <c r="BI409" s="48">
        <f>IFERROR((BH409-BH408), 0)</f>
        <v>47</v>
      </c>
      <c r="BJ409" s="14">
        <v>140202</v>
      </c>
      <c r="BK409" s="48">
        <f>IFERROR((BJ409-BJ408),0)</f>
        <v>111</v>
      </c>
      <c r="BL409" s="14">
        <v>104725</v>
      </c>
      <c r="BM409" s="48">
        <f>IFERROR((BL409-BL408),0)</f>
        <v>75</v>
      </c>
      <c r="BN409" s="14">
        <v>42369</v>
      </c>
      <c r="BO409" s="48">
        <f>IFERROR((BN409-BN408),0)</f>
        <v>36</v>
      </c>
      <c r="BP409" s="14">
        <v>8753</v>
      </c>
      <c r="BQ409" s="48">
        <f>IFERROR((BP409-BP408),0)</f>
        <v>6</v>
      </c>
      <c r="BR409" s="16">
        <v>31</v>
      </c>
      <c r="BS409" s="24">
        <f>IFERROR((BR409-BR408),0)</f>
        <v>0</v>
      </c>
      <c r="BT409" s="16">
        <v>272</v>
      </c>
      <c r="BU409" s="24">
        <f>IFERROR((BT409-BT408),0)</f>
        <v>0</v>
      </c>
      <c r="BV409" s="16">
        <v>1229</v>
      </c>
      <c r="BW409" s="24">
        <f>IFERROR((BV409-BV408),0)</f>
        <v>1</v>
      </c>
      <c r="BX409" s="16">
        <v>3000</v>
      </c>
      <c r="BY409" s="24">
        <f>IFERROR((BX409-BX408),0)</f>
        <v>0</v>
      </c>
      <c r="BZ409" s="21">
        <v>1660</v>
      </c>
      <c r="CA409" s="27">
        <f>IFERROR((BZ409-BZ408),0)</f>
        <v>2</v>
      </c>
    </row>
    <row r="410" spans="1:79">
      <c r="A410" s="3">
        <v>44307</v>
      </c>
      <c r="B410" s="22">
        <v>44308</v>
      </c>
      <c r="C410" s="10">
        <v>361678</v>
      </c>
      <c r="D410">
        <f>IFERROR(C410-C409,"")</f>
        <v>359</v>
      </c>
      <c r="E410" s="10">
        <v>6196</v>
      </c>
      <c r="F410">
        <f>E410-E409</f>
        <v>4</v>
      </c>
      <c r="G410" s="10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 s="22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 s="22">
        <f>+IFERROR(C410/3.974,"")</f>
        <v>91011.071967790631</v>
      </c>
      <c r="S410" s="22">
        <f>+IFERROR(E410/3.974,"")</f>
        <v>1559.1343734272773</v>
      </c>
      <c r="T410" s="22">
        <f>+IFERROR(G410/3.974,"")</f>
        <v>88470.558631102162</v>
      </c>
      <c r="U410" s="22">
        <f>+IFERROR(I410/3.974,"")</f>
        <v>981.37896326119778</v>
      </c>
      <c r="V410" s="10">
        <v>2321435</v>
      </c>
      <c r="W410">
        <f>V410-V409</f>
        <v>9072</v>
      </c>
      <c r="X410" s="22">
        <f>IFERROR(W410-W409,0)</f>
        <v>294</v>
      </c>
      <c r="Y410" s="35">
        <f>IFERROR(V410/3.974,0)</f>
        <v>584155.76245596376</v>
      </c>
      <c r="Z410" s="10">
        <v>1956207</v>
      </c>
      <c r="AA410" s="22">
        <f>Z410-Z409</f>
        <v>8713</v>
      </c>
      <c r="AB410" s="28">
        <f>IFERROR(Z410/V410,0)</f>
        <v>0.84267145106367403</v>
      </c>
      <c r="AC410" s="31">
        <f>IFERROR(AA410-AA409,0)</f>
        <v>210</v>
      </c>
      <c r="AD410">
        <f>V410-Z410</f>
        <v>365228</v>
      </c>
      <c r="AE410">
        <f>AD410-AD409</f>
        <v>359</v>
      </c>
      <c r="AF410" s="28">
        <f>IFERROR(AD410/V410,0)</f>
        <v>0.15732854893632603</v>
      </c>
      <c r="AG410" s="31">
        <f>IFERROR(AE410-AE409,0)</f>
        <v>84</v>
      </c>
      <c r="AH410" s="35">
        <f>IFERROR(AE410/W410,0)</f>
        <v>3.957231040564374E-2</v>
      </c>
      <c r="AI410" s="35">
        <f>IFERROR(AD410/3.974,0)</f>
        <v>91904.378459989923</v>
      </c>
      <c r="AJ410" s="10">
        <v>3323</v>
      </c>
      <c r="AK410" s="22">
        <f>AJ410-AJ409</f>
        <v>8</v>
      </c>
      <c r="AL410" s="22">
        <f>IFERROR(AJ410/AJ409,0)-1</f>
        <v>2.4132730015082871E-3</v>
      </c>
      <c r="AM410" s="35">
        <f>IFERROR(AJ410/3.974,0)</f>
        <v>836.18520382486156</v>
      </c>
      <c r="AN410" s="35">
        <f>IFERROR(AJ410/C410," ")</f>
        <v>9.1877305227301628E-3</v>
      </c>
      <c r="AO410" s="10">
        <v>204</v>
      </c>
      <c r="AP410">
        <f>AO410-AO409</f>
        <v>-3</v>
      </c>
      <c r="AQ410">
        <f>IFERROR(AO410/AO409,0)-1</f>
        <v>-1.4492753623188359E-2</v>
      </c>
      <c r="AR410" s="35">
        <f>IFERROR(AO410/3.974,0)</f>
        <v>51.333668847508804</v>
      </c>
      <c r="AS410" s="10">
        <v>313</v>
      </c>
      <c r="AT410" s="22">
        <f>AS410-AS409</f>
        <v>-7</v>
      </c>
      <c r="AU410" s="22">
        <f>IFERROR(AS410/AS409,0)-1</f>
        <v>-2.1874999999999978E-2</v>
      </c>
      <c r="AV410" s="35">
        <f>IFERROR(AS410/3.974,0)</f>
        <v>78.761952692501254</v>
      </c>
      <c r="AW410" s="51">
        <f>IFERROR(AS410/C410," ")</f>
        <v>8.654106691587545E-4</v>
      </c>
      <c r="AX410" s="10">
        <v>60</v>
      </c>
      <c r="AY410">
        <f>AX410-AX409</f>
        <v>3</v>
      </c>
      <c r="AZ410" s="22">
        <f>IFERROR(AX410/AX409,0)-1</f>
        <v>5.2631578947368363E-2</v>
      </c>
      <c r="BA410" s="35">
        <f>IFERROR(AX410/3.974,0)</f>
        <v>15.098137896326119</v>
      </c>
      <c r="BB410" s="51">
        <f>IFERROR(AX410/C410," ")</f>
        <v>1.6589341900806795E-4</v>
      </c>
      <c r="BC410" s="31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31">
        <f>IFERROR(BC410-BC409,0)</f>
        <v>1</v>
      </c>
      <c r="BE410" s="51">
        <f>IFERROR(BC410/BC409,0)-1</f>
        <v>2.564760194920801E-4</v>
      </c>
      <c r="BF410" s="35">
        <f>IFERROR(BC410/3.974,0)</f>
        <v>981.37896326119778</v>
      </c>
      <c r="BG410" s="35">
        <f>IFERROR(BC410/C410," ")</f>
        <v>1.0783072235524417E-2</v>
      </c>
      <c r="BH410" s="45">
        <v>65331</v>
      </c>
      <c r="BI410" s="48">
        <f>IFERROR((BH410-BH409), 0)</f>
        <v>61</v>
      </c>
      <c r="BJ410" s="14">
        <v>140341</v>
      </c>
      <c r="BK410" s="48">
        <f>IFERROR((BJ410-BJ409),0)</f>
        <v>139</v>
      </c>
      <c r="BL410" s="14">
        <v>104834</v>
      </c>
      <c r="BM410" s="48">
        <f>IFERROR((BL410-BL409),0)</f>
        <v>109</v>
      </c>
      <c r="BN410" s="14">
        <v>42406</v>
      </c>
      <c r="BO410" s="48">
        <f>IFERROR((BN410-BN409),0)</f>
        <v>37</v>
      </c>
      <c r="BP410" s="14">
        <v>8766</v>
      </c>
      <c r="BQ410" s="48">
        <f>IFERROR((BP410-BP409),0)</f>
        <v>13</v>
      </c>
      <c r="BR410" s="16">
        <v>31</v>
      </c>
      <c r="BS410" s="24">
        <f>IFERROR((BR410-BR409),0)</f>
        <v>0</v>
      </c>
      <c r="BT410" s="16">
        <v>272</v>
      </c>
      <c r="BU410" s="24">
        <f>IFERROR((BT410-BT409),0)</f>
        <v>0</v>
      </c>
      <c r="BV410" s="16">
        <v>1229</v>
      </c>
      <c r="BW410" s="24">
        <f>IFERROR((BV410-BV409),0)</f>
        <v>0</v>
      </c>
      <c r="BX410" s="16">
        <v>3003</v>
      </c>
      <c r="BY410" s="24">
        <f>IFERROR((BX410-BX409),0)</f>
        <v>3</v>
      </c>
      <c r="BZ410" s="21">
        <v>1661</v>
      </c>
      <c r="CA410" s="27">
        <f>IFERROR((BZ410-BZ409),0)</f>
        <v>1</v>
      </c>
    </row>
    <row r="411" spans="1:79">
      <c r="A411" s="3">
        <v>44308</v>
      </c>
      <c r="B411" s="22">
        <v>44309</v>
      </c>
      <c r="C411" s="10">
        <v>361992</v>
      </c>
      <c r="D411">
        <f>IFERROR(C411-C410,"")</f>
        <v>314</v>
      </c>
      <c r="E411" s="10">
        <v>6198</v>
      </c>
      <c r="F411">
        <f>E411-E410</f>
        <v>2</v>
      </c>
      <c r="G411" s="10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 s="22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 s="22">
        <f>+IFERROR(C411/3.974,"")</f>
        <v>91090.085556114747</v>
      </c>
      <c r="S411" s="22">
        <f>+IFERROR(E411/3.974,"")</f>
        <v>1559.6376446904881</v>
      </c>
      <c r="T411" s="22">
        <f>+IFERROR(G411/3.974,"")</f>
        <v>88562.90890790135</v>
      </c>
      <c r="U411" s="22">
        <f>+IFERROR(I411/3.974,"")</f>
        <v>967.53900352289884</v>
      </c>
      <c r="V411" s="10">
        <v>2330456</v>
      </c>
      <c r="W411">
        <f>V411-V410</f>
        <v>9021</v>
      </c>
      <c r="X411" s="22">
        <f>IFERROR(W411-W410,0)</f>
        <v>-51</v>
      </c>
      <c r="Y411" s="35">
        <f>IFERROR(V411/3.974,0)</f>
        <v>586425.76748867636</v>
      </c>
      <c r="Z411" s="10">
        <v>1964914</v>
      </c>
      <c r="AA411" s="22">
        <f>Z411-Z410</f>
        <v>8707</v>
      </c>
      <c r="AB411" s="28">
        <f>IFERROR(Z411/V411,0)</f>
        <v>0.84314571912106473</v>
      </c>
      <c r="AC411" s="31">
        <f>IFERROR(AA411-AA410,0)</f>
        <v>-6</v>
      </c>
      <c r="AD411">
        <f>V411-Z411</f>
        <v>365542</v>
      </c>
      <c r="AE411">
        <f>AD411-AD410</f>
        <v>314</v>
      </c>
      <c r="AF411" s="28">
        <f>IFERROR(AD411/V411,0)</f>
        <v>0.15685428087893527</v>
      </c>
      <c r="AG411" s="31">
        <f>IFERROR(AE411-AE410,0)</f>
        <v>-45</v>
      </c>
      <c r="AH411" s="35">
        <f>IFERROR(AE411/W411,0)</f>
        <v>3.4807670989912429E-2</v>
      </c>
      <c r="AI411" s="35">
        <f>IFERROR(AD411/3.974,0)</f>
        <v>91983.392048314039</v>
      </c>
      <c r="AJ411" s="10">
        <v>3251</v>
      </c>
      <c r="AK411" s="22">
        <f>AJ411-AJ410</f>
        <v>-72</v>
      </c>
      <c r="AL411" s="22">
        <f>IFERROR(AJ411/AJ410,0)-1</f>
        <v>-2.1667168221486621E-2</v>
      </c>
      <c r="AM411" s="35">
        <f>IFERROR(AJ411/3.974,0)</f>
        <v>818.06743834927022</v>
      </c>
      <c r="AN411" s="35">
        <f>IFERROR(AJ411/C411," ")</f>
        <v>8.9808614555017784E-3</v>
      </c>
      <c r="AO411" s="10">
        <v>204</v>
      </c>
      <c r="AP411">
        <f>AO411-AO410</f>
        <v>0</v>
      </c>
      <c r="AQ411">
        <f>IFERROR(AO411/AO410,0)-1</f>
        <v>0</v>
      </c>
      <c r="AR411" s="35">
        <f>IFERROR(AO411/3.974,0)</f>
        <v>51.333668847508804</v>
      </c>
      <c r="AS411" s="10">
        <v>324</v>
      </c>
      <c r="AT411" s="22">
        <f>AS411-AS410</f>
        <v>11</v>
      </c>
      <c r="AU411" s="22">
        <f>IFERROR(AS411/AS410,0)-1</f>
        <v>3.514376996805102E-2</v>
      </c>
      <c r="AV411" s="35">
        <f>IFERROR(AS411/3.974,0)</f>
        <v>81.529944640161048</v>
      </c>
      <c r="AW411" s="51">
        <f>IFERROR(AS411/C411," ")</f>
        <v>8.9504740436252735E-4</v>
      </c>
      <c r="AX411" s="10">
        <v>66</v>
      </c>
      <c r="AY411">
        <f>AX411-AX410</f>
        <v>6</v>
      </c>
      <c r="AZ411" s="22">
        <f>IFERROR(AX411/AX410,0)-1</f>
        <v>0.10000000000000009</v>
      </c>
      <c r="BA411" s="35">
        <f>IFERROR(AX411/3.974,0)</f>
        <v>16.607951685958732</v>
      </c>
      <c r="BB411" s="51">
        <f>IFERROR(AX411/C411," ")</f>
        <v>1.8232447125903335E-4</v>
      </c>
      <c r="BC411" s="31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31">
        <f>IFERROR(BC411-BC410,0)</f>
        <v>-55</v>
      </c>
      <c r="BE411" s="51">
        <f>IFERROR(BC411/BC410,0)-1</f>
        <v>-1.4102564102564052E-2</v>
      </c>
      <c r="BF411" s="35">
        <f>IFERROR(BC411/3.974,0)</f>
        <v>967.53900352289884</v>
      </c>
      <c r="BG411" s="35">
        <f>IFERROR(BC411/C411," ")</f>
        <v>1.0621781696833079E-2</v>
      </c>
      <c r="BH411" s="45">
        <v>65391</v>
      </c>
      <c r="BI411" s="48">
        <f>IFERROR((BH411-BH410), 0)</f>
        <v>60</v>
      </c>
      <c r="BJ411" s="14">
        <v>140476</v>
      </c>
      <c r="BK411" s="48">
        <f>IFERROR((BJ411-BJ410),0)</f>
        <v>135</v>
      </c>
      <c r="BL411" s="14">
        <v>104905</v>
      </c>
      <c r="BM411" s="48">
        <f>IFERROR((BL411-BL410),0)</f>
        <v>71</v>
      </c>
      <c r="BN411" s="14">
        <v>42445</v>
      </c>
      <c r="BO411" s="48">
        <f>IFERROR((BN411-BN410),0)</f>
        <v>39</v>
      </c>
      <c r="BP411" s="14">
        <v>8775</v>
      </c>
      <c r="BQ411" s="48">
        <f>IFERROR((BP411-BP410),0)</f>
        <v>9</v>
      </c>
      <c r="BR411" s="16">
        <v>31</v>
      </c>
      <c r="BS411" s="24">
        <f>IFERROR((BR411-BR410),0)</f>
        <v>0</v>
      </c>
      <c r="BT411" s="16">
        <v>272</v>
      </c>
      <c r="BU411" s="24">
        <f>IFERROR((BT411-BT410),0)</f>
        <v>0</v>
      </c>
      <c r="BV411" s="16">
        <v>1229</v>
      </c>
      <c r="BW411" s="24">
        <f>IFERROR((BV411-BV410),0)</f>
        <v>0</v>
      </c>
      <c r="BX411" s="16">
        <v>3003</v>
      </c>
      <c r="BY411" s="24">
        <f>IFERROR((BX411-BX410),0)</f>
        <v>0</v>
      </c>
      <c r="BZ411" s="21">
        <v>1663</v>
      </c>
      <c r="CA411" s="27">
        <f>IFERROR((BZ411-BZ410),0)</f>
        <v>2</v>
      </c>
    </row>
  </sheetData>
  <conditionalFormatting sqref="B1:B1048576">
    <cfRule type="duplicateValues" dxfId="21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X14"/>
  <sheetViews>
    <sheetView topLeftCell="A2" workbookViewId="0">
      <pane xSplit="1" topLeftCell="OM1" activePane="topRight" state="frozen"/>
      <selection pane="topRight" activeCell="OU15" sqref="OU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14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  <c r="OS1" s="3">
        <v>44306</v>
      </c>
      <c r="OT1" s="3">
        <v>44307</v>
      </c>
      <c r="OU1" s="3">
        <v>44308</v>
      </c>
      <c r="OV1" s="3">
        <v>44309</v>
      </c>
      <c r="OW1" s="3">
        <v>44310</v>
      </c>
      <c r="OX1" s="3">
        <v>44311</v>
      </c>
    </row>
    <row r="2" spans="1:414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  <c r="OM2" s="235" t="s">
        <v>481</v>
      </c>
      <c r="ON2" s="235" t="s">
        <v>482</v>
      </c>
      <c r="OO2" s="235" t="s">
        <v>483</v>
      </c>
      <c r="OP2" s="235" t="s">
        <v>484</v>
      </c>
      <c r="OQ2" s="235" t="s">
        <v>485</v>
      </c>
      <c r="OR2" s="235" t="s">
        <v>486</v>
      </c>
      <c r="OS2" s="235" t="s">
        <v>487</v>
      </c>
      <c r="OT2" s="235" t="s">
        <v>488</v>
      </c>
      <c r="OU2" s="235" t="s">
        <v>489</v>
      </c>
      <c r="OV2" s="235" t="s">
        <v>490</v>
      </c>
      <c r="OW2" s="235" t="s">
        <v>491</v>
      </c>
      <c r="OX2" s="235" t="s">
        <v>492</v>
      </c>
    </row>
    <row r="3" spans="1:414">
      <c r="A3" t="s">
        <v>493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>
        <v>7520</v>
      </c>
      <c r="OS3" s="163">
        <v>7544</v>
      </c>
      <c r="OT3" s="163">
        <v>7594</v>
      </c>
      <c r="OU3" s="163">
        <v>7615</v>
      </c>
      <c r="OV3" s="163"/>
      <c r="OW3" s="163"/>
      <c r="OX3" s="163"/>
    </row>
    <row r="4" spans="1:414">
      <c r="A4" t="s">
        <v>494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>
        <v>3783</v>
      </c>
      <c r="OS4" s="163">
        <v>3783</v>
      </c>
      <c r="OT4" s="163">
        <v>3788</v>
      </c>
      <c r="OU4" s="163">
        <v>3789</v>
      </c>
      <c r="OV4" s="163"/>
      <c r="OW4" s="163"/>
      <c r="OX4" s="163"/>
    </row>
    <row r="5" spans="1:414">
      <c r="A5" t="s">
        <v>495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>
        <v>17920</v>
      </c>
      <c r="OS5" s="163">
        <v>17926</v>
      </c>
      <c r="OT5" s="163">
        <v>17933</v>
      </c>
      <c r="OU5" s="163">
        <v>17937</v>
      </c>
      <c r="OV5" s="163"/>
      <c r="OW5" s="163"/>
      <c r="OX5" s="163"/>
    </row>
    <row r="6" spans="1:414">
      <c r="A6" t="s">
        <v>496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>
        <v>66235</v>
      </c>
      <c r="OS6" s="163">
        <v>66274</v>
      </c>
      <c r="OT6" s="163">
        <v>66131</v>
      </c>
      <c r="OU6" s="163">
        <v>66363</v>
      </c>
      <c r="OV6" s="163"/>
      <c r="OW6" s="163"/>
      <c r="OX6" s="163"/>
    </row>
    <row r="7" spans="1:414">
      <c r="A7" t="s">
        <v>497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>
        <v>2136</v>
      </c>
      <c r="OS7" s="163">
        <v>2136</v>
      </c>
      <c r="OT7" s="163">
        <v>2136</v>
      </c>
      <c r="OU7" s="163">
        <v>2136</v>
      </c>
      <c r="OV7" s="163"/>
      <c r="OW7" s="163"/>
      <c r="OX7" s="163"/>
    </row>
    <row r="8" spans="1:414">
      <c r="A8" t="s">
        <v>498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>
        <v>6960</v>
      </c>
      <c r="OS8" s="163">
        <v>6965</v>
      </c>
      <c r="OT8" s="163">
        <v>6968</v>
      </c>
      <c r="OU8" s="163">
        <v>6975</v>
      </c>
      <c r="OV8" s="163"/>
      <c r="OW8" s="163"/>
      <c r="OX8" s="163"/>
    </row>
    <row r="9" spans="1:414">
      <c r="A9" t="s">
        <v>499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>
        <v>162283</v>
      </c>
      <c r="OS9" s="163">
        <v>162362</v>
      </c>
      <c r="OT9" s="163">
        <v>162447</v>
      </c>
      <c r="OU9" s="163">
        <v>162528</v>
      </c>
      <c r="OV9" s="163"/>
      <c r="OW9" s="163"/>
      <c r="OX9" s="163"/>
    </row>
    <row r="10" spans="1:414">
      <c r="A10" t="s">
        <v>500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>
        <v>17413</v>
      </c>
      <c r="OS10" s="163">
        <v>17421</v>
      </c>
      <c r="OT10" s="163">
        <v>17435</v>
      </c>
      <c r="OU10" s="163">
        <v>17455</v>
      </c>
      <c r="OV10" s="163"/>
      <c r="OW10" s="163"/>
      <c r="OX10" s="163"/>
    </row>
    <row r="11" spans="1:414">
      <c r="A11" t="s">
        <v>501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>
        <v>8554</v>
      </c>
      <c r="OS11" s="163">
        <v>8559</v>
      </c>
      <c r="OT11" s="163">
        <v>8567</v>
      </c>
      <c r="OU11" s="163">
        <v>8571</v>
      </c>
      <c r="OV11" s="163"/>
      <c r="OW11" s="163"/>
      <c r="OX11" s="163"/>
    </row>
    <row r="12" spans="1:414">
      <c r="A12" t="s">
        <v>502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>
        <v>4227</v>
      </c>
      <c r="OS12" s="163">
        <v>4228</v>
      </c>
      <c r="OT12" s="163">
        <v>4228</v>
      </c>
      <c r="OU12" s="163">
        <v>4229</v>
      </c>
      <c r="OV12" s="163"/>
      <c r="OW12" s="163"/>
      <c r="OX12" s="163"/>
    </row>
    <row r="13" spans="1:414">
      <c r="A13" t="s">
        <v>503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>
        <v>23252</v>
      </c>
      <c r="OS13" s="163">
        <v>23282</v>
      </c>
      <c r="OT13" s="163">
        <v>23315</v>
      </c>
      <c r="OU13" s="163">
        <v>23351</v>
      </c>
      <c r="OV13" s="163"/>
      <c r="OW13" s="163"/>
      <c r="OX13" s="163"/>
    </row>
    <row r="14" spans="1:414">
      <c r="A14" t="s">
        <v>504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>
        <v>40761</v>
      </c>
      <c r="OS14" s="163">
        <v>40839</v>
      </c>
      <c r="OT14" s="163">
        <v>40954</v>
      </c>
      <c r="OU14" s="163">
        <v>41043</v>
      </c>
      <c r="OV14" s="163"/>
      <c r="OW14" s="163"/>
      <c r="OX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E3:Q143"/>
  <sheetViews>
    <sheetView workbookViewId="0">
      <selection activeCell="P4" sqref="P4:Q76"/>
    </sheetView>
  </sheetViews>
  <sheetFormatPr defaultRowHeight="15"/>
  <cols>
    <col min="13" max="13" width="26.7109375" bestFit="1" customWidth="1"/>
    <col min="14" max="14" width="14.140625" bestFit="1" customWidth="1"/>
    <col min="16" max="16" width="26.7109375" bestFit="1" customWidth="1"/>
    <col min="17" max="17" width="16.42578125" bestFit="1" customWidth="1"/>
  </cols>
  <sheetData>
    <row r="3" spans="5:17">
      <c r="E3" t="s">
        <v>505</v>
      </c>
    </row>
    <row r="4" spans="5:17">
      <c r="E4" t="s">
        <v>506</v>
      </c>
      <c r="I4" s="242"/>
      <c r="J4" s="243"/>
      <c r="K4" s="244"/>
      <c r="M4" s="213" t="s">
        <v>505</v>
      </c>
      <c r="N4" t="s">
        <v>507</v>
      </c>
      <c r="P4" t="s">
        <v>505</v>
      </c>
      <c r="Q4" t="s">
        <v>507</v>
      </c>
    </row>
    <row r="5" spans="5:17">
      <c r="E5" t="s">
        <v>508</v>
      </c>
      <c r="I5" s="245"/>
      <c r="J5" s="246"/>
      <c r="K5" s="247"/>
      <c r="M5" t="s">
        <v>509</v>
      </c>
      <c r="N5" s="22">
        <v>3</v>
      </c>
      <c r="P5" t="s">
        <v>510</v>
      </c>
      <c r="Q5">
        <v>140</v>
      </c>
    </row>
    <row r="6" spans="5:17">
      <c r="E6" t="s">
        <v>511</v>
      </c>
      <c r="I6" s="245"/>
      <c r="J6" s="246"/>
      <c r="K6" s="247"/>
      <c r="M6" t="s">
        <v>512</v>
      </c>
      <c r="N6" s="22">
        <v>3</v>
      </c>
      <c r="P6" t="s">
        <v>513</v>
      </c>
      <c r="Q6">
        <v>7</v>
      </c>
    </row>
    <row r="7" spans="5:17">
      <c r="E7" t="s">
        <v>514</v>
      </c>
      <c r="I7" s="245"/>
      <c r="J7" s="246"/>
      <c r="K7" s="247"/>
      <c r="M7" t="s">
        <v>515</v>
      </c>
      <c r="N7" s="22">
        <v>1</v>
      </c>
      <c r="P7" t="s">
        <v>508</v>
      </c>
      <c r="Q7">
        <v>7</v>
      </c>
    </row>
    <row r="8" spans="5:17">
      <c r="E8" t="s">
        <v>516</v>
      </c>
      <c r="I8" s="245"/>
      <c r="J8" s="246"/>
      <c r="K8" s="247"/>
      <c r="M8" t="s">
        <v>517</v>
      </c>
      <c r="N8" s="22">
        <v>2</v>
      </c>
      <c r="P8" t="s">
        <v>506</v>
      </c>
      <c r="Q8">
        <v>6</v>
      </c>
    </row>
    <row r="9" spans="5:17">
      <c r="E9" t="s">
        <v>518</v>
      </c>
      <c r="I9" s="245"/>
      <c r="J9" s="246"/>
      <c r="K9" s="247"/>
      <c r="M9" t="s">
        <v>519</v>
      </c>
      <c r="N9" s="22">
        <v>1</v>
      </c>
      <c r="P9" t="s">
        <v>520</v>
      </c>
      <c r="Q9">
        <v>6</v>
      </c>
    </row>
    <row r="10" spans="5:17">
      <c r="E10" t="s">
        <v>521</v>
      </c>
      <c r="I10" s="245"/>
      <c r="J10" s="246"/>
      <c r="K10" s="247"/>
      <c r="M10" t="s">
        <v>522</v>
      </c>
      <c r="N10" s="22">
        <v>2</v>
      </c>
      <c r="P10" t="s">
        <v>523</v>
      </c>
      <c r="Q10">
        <v>5</v>
      </c>
    </row>
    <row r="11" spans="5:17">
      <c r="E11" t="s">
        <v>524</v>
      </c>
      <c r="I11" s="245"/>
      <c r="J11" s="246"/>
      <c r="K11" s="247"/>
      <c r="M11" t="s">
        <v>525</v>
      </c>
      <c r="N11" s="22">
        <v>2</v>
      </c>
      <c r="P11" t="s">
        <v>526</v>
      </c>
      <c r="Q11">
        <v>4</v>
      </c>
    </row>
    <row r="12" spans="5:17">
      <c r="E12" t="s">
        <v>527</v>
      </c>
      <c r="I12" s="245"/>
      <c r="J12" s="246"/>
      <c r="K12" s="247"/>
      <c r="M12" t="s">
        <v>528</v>
      </c>
      <c r="N12" s="22">
        <v>3</v>
      </c>
      <c r="P12" t="s">
        <v>529</v>
      </c>
      <c r="Q12">
        <v>4</v>
      </c>
    </row>
    <row r="13" spans="5:17">
      <c r="E13" t="s">
        <v>530</v>
      </c>
      <c r="I13" s="245"/>
      <c r="J13" s="246"/>
      <c r="K13" s="247"/>
      <c r="M13" t="s">
        <v>531</v>
      </c>
      <c r="N13" s="22">
        <v>2</v>
      </c>
      <c r="P13" t="s">
        <v>532</v>
      </c>
      <c r="Q13">
        <v>4</v>
      </c>
    </row>
    <row r="14" spans="5:17">
      <c r="E14" t="s">
        <v>513</v>
      </c>
      <c r="I14" s="245"/>
      <c r="J14" s="246"/>
      <c r="K14" s="247"/>
      <c r="M14" t="s">
        <v>533</v>
      </c>
      <c r="N14" s="22">
        <v>1</v>
      </c>
      <c r="P14" t="s">
        <v>534</v>
      </c>
      <c r="Q14">
        <v>4</v>
      </c>
    </row>
    <row r="15" spans="5:17">
      <c r="E15" t="s">
        <v>535</v>
      </c>
      <c r="I15" s="245"/>
      <c r="J15" s="246"/>
      <c r="K15" s="247"/>
      <c r="M15" t="s">
        <v>526</v>
      </c>
      <c r="N15" s="22">
        <v>4</v>
      </c>
      <c r="P15" t="s">
        <v>536</v>
      </c>
      <c r="Q15">
        <v>4</v>
      </c>
    </row>
    <row r="16" spans="5:17">
      <c r="E16" t="s">
        <v>520</v>
      </c>
      <c r="I16" s="245"/>
      <c r="J16" s="246"/>
      <c r="K16" s="247"/>
      <c r="M16" t="s">
        <v>529</v>
      </c>
      <c r="N16" s="22">
        <v>4</v>
      </c>
      <c r="P16" t="s">
        <v>509</v>
      </c>
      <c r="Q16">
        <v>3</v>
      </c>
    </row>
    <row r="17" spans="5:17">
      <c r="E17" t="s">
        <v>519</v>
      </c>
      <c r="I17" s="245"/>
      <c r="J17" s="246"/>
      <c r="K17" s="247"/>
      <c r="M17" t="s">
        <v>537</v>
      </c>
      <c r="N17" s="22">
        <v>1</v>
      </c>
      <c r="P17" t="s">
        <v>512</v>
      </c>
      <c r="Q17">
        <v>3</v>
      </c>
    </row>
    <row r="18" spans="5:17">
      <c r="E18" t="s">
        <v>538</v>
      </c>
      <c r="I18" s="245"/>
      <c r="J18" s="246"/>
      <c r="K18" s="247"/>
      <c r="M18" t="s">
        <v>539</v>
      </c>
      <c r="N18" s="22">
        <v>2</v>
      </c>
      <c r="P18" t="s">
        <v>528</v>
      </c>
      <c r="Q18">
        <v>3</v>
      </c>
    </row>
    <row r="19" spans="5:17">
      <c r="E19" t="s">
        <v>509</v>
      </c>
      <c r="I19" s="245"/>
      <c r="J19" s="246"/>
      <c r="K19" s="247"/>
      <c r="M19" t="s">
        <v>521</v>
      </c>
      <c r="N19" s="22">
        <v>1</v>
      </c>
      <c r="P19" t="s">
        <v>530</v>
      </c>
      <c r="Q19">
        <v>3</v>
      </c>
    </row>
    <row r="20" spans="5:17">
      <c r="E20" t="s">
        <v>540</v>
      </c>
      <c r="I20" s="245"/>
      <c r="J20" s="246"/>
      <c r="K20" s="247"/>
      <c r="M20" t="s">
        <v>527</v>
      </c>
      <c r="N20" s="22">
        <v>1</v>
      </c>
      <c r="P20" t="s">
        <v>541</v>
      </c>
      <c r="Q20">
        <v>3</v>
      </c>
    </row>
    <row r="21" spans="5:17">
      <c r="E21" t="s">
        <v>531</v>
      </c>
      <c r="I21" s="248"/>
      <c r="J21" s="249"/>
      <c r="K21" s="250"/>
      <c r="M21" t="s">
        <v>532</v>
      </c>
      <c r="N21" s="22">
        <v>4</v>
      </c>
      <c r="P21" t="s">
        <v>518</v>
      </c>
      <c r="Q21">
        <v>3</v>
      </c>
    </row>
    <row r="22" spans="5:17">
      <c r="E22" t="s">
        <v>542</v>
      </c>
      <c r="M22" t="s">
        <v>513</v>
      </c>
      <c r="N22" s="22">
        <v>7</v>
      </c>
      <c r="P22" t="s">
        <v>511</v>
      </c>
      <c r="Q22">
        <v>3</v>
      </c>
    </row>
    <row r="23" spans="5:17">
      <c r="E23" t="s">
        <v>543</v>
      </c>
      <c r="M23" t="s">
        <v>544</v>
      </c>
      <c r="N23" s="22">
        <v>2</v>
      </c>
      <c r="P23" t="s">
        <v>517</v>
      </c>
      <c r="Q23">
        <v>2</v>
      </c>
    </row>
    <row r="24" spans="5:17">
      <c r="E24" t="s">
        <v>545</v>
      </c>
      <c r="M24" t="s">
        <v>546</v>
      </c>
      <c r="N24" s="22">
        <v>2</v>
      </c>
      <c r="P24" t="s">
        <v>522</v>
      </c>
      <c r="Q24">
        <v>2</v>
      </c>
    </row>
    <row r="25" spans="5:17">
      <c r="E25" t="s">
        <v>523</v>
      </c>
      <c r="M25" t="s">
        <v>542</v>
      </c>
      <c r="N25" s="22">
        <v>2</v>
      </c>
      <c r="P25" t="s">
        <v>525</v>
      </c>
      <c r="Q25">
        <v>2</v>
      </c>
    </row>
    <row r="26" spans="5:17">
      <c r="E26" t="s">
        <v>547</v>
      </c>
      <c r="M26" t="s">
        <v>548</v>
      </c>
      <c r="N26" s="22">
        <v>1</v>
      </c>
      <c r="P26" t="s">
        <v>531</v>
      </c>
      <c r="Q26">
        <v>2</v>
      </c>
    </row>
    <row r="27" spans="5:17">
      <c r="E27" t="s">
        <v>513</v>
      </c>
      <c r="M27" t="s">
        <v>547</v>
      </c>
      <c r="N27" s="22">
        <v>1</v>
      </c>
      <c r="P27" t="s">
        <v>539</v>
      </c>
      <c r="Q27">
        <v>2</v>
      </c>
    </row>
    <row r="28" spans="5:17">
      <c r="E28" t="s">
        <v>549</v>
      </c>
      <c r="M28" t="s">
        <v>549</v>
      </c>
      <c r="N28" s="22">
        <v>1</v>
      </c>
      <c r="P28" t="s">
        <v>544</v>
      </c>
      <c r="Q28">
        <v>2</v>
      </c>
    </row>
    <row r="29" spans="5:17">
      <c r="E29" t="s">
        <v>532</v>
      </c>
      <c r="M29" t="s">
        <v>530</v>
      </c>
      <c r="N29" s="22">
        <v>3</v>
      </c>
      <c r="P29" t="s">
        <v>546</v>
      </c>
      <c r="Q29">
        <v>2</v>
      </c>
    </row>
    <row r="30" spans="5:17">
      <c r="E30" t="s">
        <v>550</v>
      </c>
      <c r="M30" t="s">
        <v>551</v>
      </c>
      <c r="N30" s="22">
        <v>1</v>
      </c>
      <c r="P30" t="s">
        <v>542</v>
      </c>
      <c r="Q30">
        <v>2</v>
      </c>
    </row>
    <row r="31" spans="5:17">
      <c r="E31" t="s">
        <v>541</v>
      </c>
      <c r="M31" t="s">
        <v>516</v>
      </c>
      <c r="N31" s="22">
        <v>1</v>
      </c>
      <c r="P31" t="s">
        <v>552</v>
      </c>
      <c r="Q31">
        <v>2</v>
      </c>
    </row>
    <row r="32" spans="5:17">
      <c r="E32" t="s">
        <v>552</v>
      </c>
      <c r="M32" t="s">
        <v>553</v>
      </c>
      <c r="N32" s="22">
        <v>1</v>
      </c>
      <c r="P32" t="s">
        <v>554</v>
      </c>
      <c r="Q32">
        <v>2</v>
      </c>
    </row>
    <row r="33" spans="5:17">
      <c r="E33" t="s">
        <v>518</v>
      </c>
      <c r="M33" t="s">
        <v>555</v>
      </c>
      <c r="N33" s="22">
        <v>1</v>
      </c>
      <c r="P33" t="s">
        <v>550</v>
      </c>
      <c r="Q33">
        <v>2</v>
      </c>
    </row>
    <row r="34" spans="5:17">
      <c r="E34" t="s">
        <v>506</v>
      </c>
      <c r="M34" t="s">
        <v>556</v>
      </c>
      <c r="N34" s="22">
        <v>1</v>
      </c>
      <c r="P34" t="s">
        <v>557</v>
      </c>
      <c r="Q34">
        <v>2</v>
      </c>
    </row>
    <row r="35" spans="5:17">
      <c r="E35" t="s">
        <v>526</v>
      </c>
      <c r="M35" t="s">
        <v>552</v>
      </c>
      <c r="N35" s="22">
        <v>2</v>
      </c>
      <c r="P35" t="s">
        <v>558</v>
      </c>
      <c r="Q35">
        <v>2</v>
      </c>
    </row>
    <row r="36" spans="5:17">
      <c r="E36" t="s">
        <v>529</v>
      </c>
      <c r="M36" t="s">
        <v>559</v>
      </c>
      <c r="N36" s="22">
        <v>1</v>
      </c>
      <c r="P36" t="s">
        <v>560</v>
      </c>
      <c r="Q36">
        <v>2</v>
      </c>
    </row>
    <row r="37" spans="5:17">
      <c r="E37" t="s">
        <v>530</v>
      </c>
      <c r="M37" t="s">
        <v>506</v>
      </c>
      <c r="N37" s="22">
        <v>6</v>
      </c>
      <c r="P37" t="s">
        <v>515</v>
      </c>
      <c r="Q37">
        <v>1</v>
      </c>
    </row>
    <row r="38" spans="5:17">
      <c r="E38" t="s">
        <v>528</v>
      </c>
      <c r="M38" t="s">
        <v>561</v>
      </c>
      <c r="N38" s="22">
        <v>1</v>
      </c>
      <c r="P38" t="s">
        <v>519</v>
      </c>
      <c r="Q38">
        <v>1</v>
      </c>
    </row>
    <row r="39" spans="5:17">
      <c r="E39" t="s">
        <v>508</v>
      </c>
      <c r="M39" t="s">
        <v>562</v>
      </c>
      <c r="N39" s="22">
        <v>1</v>
      </c>
      <c r="P39" t="s">
        <v>533</v>
      </c>
      <c r="Q39">
        <v>1</v>
      </c>
    </row>
    <row r="40" spans="5:17">
      <c r="E40" t="s">
        <v>534</v>
      </c>
      <c r="M40" t="s">
        <v>554</v>
      </c>
      <c r="N40" s="22">
        <v>2</v>
      </c>
      <c r="P40" t="s">
        <v>537</v>
      </c>
      <c r="Q40">
        <v>1</v>
      </c>
    </row>
    <row r="41" spans="5:17">
      <c r="E41" t="s">
        <v>563</v>
      </c>
      <c r="M41" t="s">
        <v>564</v>
      </c>
      <c r="N41" s="22">
        <v>1</v>
      </c>
      <c r="P41" t="s">
        <v>521</v>
      </c>
      <c r="Q41">
        <v>1</v>
      </c>
    </row>
    <row r="42" spans="5:17">
      <c r="E42" t="s">
        <v>561</v>
      </c>
      <c r="M42" t="s">
        <v>565</v>
      </c>
      <c r="N42" s="22">
        <v>1</v>
      </c>
      <c r="P42" t="s">
        <v>527</v>
      </c>
      <c r="Q42">
        <v>1</v>
      </c>
    </row>
    <row r="43" spans="5:17">
      <c r="E43" t="s">
        <v>554</v>
      </c>
      <c r="M43" t="s">
        <v>550</v>
      </c>
      <c r="N43" s="22">
        <v>2</v>
      </c>
      <c r="P43" t="s">
        <v>548</v>
      </c>
      <c r="Q43">
        <v>1</v>
      </c>
    </row>
    <row r="44" spans="5:17">
      <c r="E44" t="s">
        <v>520</v>
      </c>
      <c r="M44" t="s">
        <v>566</v>
      </c>
      <c r="N44" s="22">
        <v>1</v>
      </c>
      <c r="P44" t="s">
        <v>547</v>
      </c>
      <c r="Q44">
        <v>1</v>
      </c>
    </row>
    <row r="45" spans="5:17">
      <c r="E45" t="s">
        <v>506</v>
      </c>
      <c r="M45" t="s">
        <v>523</v>
      </c>
      <c r="N45" s="22">
        <v>5</v>
      </c>
      <c r="P45" t="s">
        <v>549</v>
      </c>
      <c r="Q45">
        <v>1</v>
      </c>
    </row>
    <row r="46" spans="5:17">
      <c r="E46" t="s">
        <v>508</v>
      </c>
      <c r="M46" t="s">
        <v>567</v>
      </c>
      <c r="N46" s="22">
        <v>1</v>
      </c>
      <c r="P46" t="s">
        <v>551</v>
      </c>
      <c r="Q46">
        <v>1</v>
      </c>
    </row>
    <row r="47" spans="5:17">
      <c r="E47" t="s">
        <v>564</v>
      </c>
      <c r="M47" t="s">
        <v>543</v>
      </c>
      <c r="N47" s="22">
        <v>1</v>
      </c>
      <c r="P47" t="s">
        <v>516</v>
      </c>
      <c r="Q47">
        <v>1</v>
      </c>
    </row>
    <row r="48" spans="5:17">
      <c r="E48" t="s">
        <v>518</v>
      </c>
      <c r="M48" t="s">
        <v>568</v>
      </c>
      <c r="N48" s="22">
        <v>1</v>
      </c>
      <c r="P48" t="s">
        <v>553</v>
      </c>
      <c r="Q48">
        <v>1</v>
      </c>
    </row>
    <row r="49" spans="5:17">
      <c r="E49" t="s">
        <v>512</v>
      </c>
      <c r="M49" t="s">
        <v>569</v>
      </c>
      <c r="N49" s="22">
        <v>1</v>
      </c>
      <c r="P49" t="s">
        <v>555</v>
      </c>
      <c r="Q49">
        <v>1</v>
      </c>
    </row>
    <row r="50" spans="5:17">
      <c r="E50" t="s">
        <v>555</v>
      </c>
      <c r="M50" t="s">
        <v>570</v>
      </c>
      <c r="N50" s="22">
        <v>1</v>
      </c>
      <c r="P50" t="s">
        <v>556</v>
      </c>
      <c r="Q50">
        <v>1</v>
      </c>
    </row>
    <row r="51" spans="5:17">
      <c r="E51" t="s">
        <v>525</v>
      </c>
      <c r="M51" t="s">
        <v>541</v>
      </c>
      <c r="N51" s="22">
        <v>3</v>
      </c>
      <c r="P51" t="s">
        <v>559</v>
      </c>
      <c r="Q51">
        <v>1</v>
      </c>
    </row>
    <row r="52" spans="5:17">
      <c r="E52" t="s">
        <v>536</v>
      </c>
      <c r="M52" t="s">
        <v>514</v>
      </c>
      <c r="N52" s="22">
        <v>1</v>
      </c>
      <c r="P52" t="s">
        <v>561</v>
      </c>
      <c r="Q52">
        <v>1</v>
      </c>
    </row>
    <row r="53" spans="5:17">
      <c r="E53" t="s">
        <v>560</v>
      </c>
      <c r="M53" t="s">
        <v>563</v>
      </c>
      <c r="N53" s="22">
        <v>1</v>
      </c>
      <c r="P53" t="s">
        <v>562</v>
      </c>
      <c r="Q53">
        <v>1</v>
      </c>
    </row>
    <row r="54" spans="5:17">
      <c r="E54" t="s">
        <v>511</v>
      </c>
      <c r="M54" t="s">
        <v>557</v>
      </c>
      <c r="N54" s="22">
        <v>2</v>
      </c>
      <c r="P54" t="s">
        <v>564</v>
      </c>
      <c r="Q54">
        <v>1</v>
      </c>
    </row>
    <row r="55" spans="5:17">
      <c r="E55" t="s">
        <v>513</v>
      </c>
      <c r="M55" t="s">
        <v>534</v>
      </c>
      <c r="N55" s="22">
        <v>4</v>
      </c>
      <c r="P55" t="s">
        <v>565</v>
      </c>
      <c r="Q55">
        <v>1</v>
      </c>
    </row>
    <row r="56" spans="5:17">
      <c r="E56" t="s">
        <v>571</v>
      </c>
      <c r="M56" t="s">
        <v>572</v>
      </c>
      <c r="N56" s="22">
        <v>1</v>
      </c>
      <c r="P56" t="s">
        <v>566</v>
      </c>
      <c r="Q56">
        <v>1</v>
      </c>
    </row>
    <row r="57" spans="5:17">
      <c r="E57" t="s">
        <v>528</v>
      </c>
      <c r="M57" t="s">
        <v>573</v>
      </c>
      <c r="N57" s="22">
        <v>1</v>
      </c>
      <c r="P57" t="s">
        <v>567</v>
      </c>
      <c r="Q57">
        <v>1</v>
      </c>
    </row>
    <row r="58" spans="5:17">
      <c r="E58" t="s">
        <v>567</v>
      </c>
      <c r="M58" t="s">
        <v>571</v>
      </c>
      <c r="N58" s="22">
        <v>1</v>
      </c>
      <c r="P58" t="s">
        <v>543</v>
      </c>
      <c r="Q58">
        <v>1</v>
      </c>
    </row>
    <row r="59" spans="5:17">
      <c r="E59" t="s">
        <v>574</v>
      </c>
      <c r="M59" t="s">
        <v>536</v>
      </c>
      <c r="N59" s="22">
        <v>4</v>
      </c>
      <c r="P59" t="s">
        <v>568</v>
      </c>
      <c r="Q59">
        <v>1</v>
      </c>
    </row>
    <row r="60" spans="5:17">
      <c r="E60" t="s">
        <v>537</v>
      </c>
      <c r="M60" t="s">
        <v>518</v>
      </c>
      <c r="N60" s="22">
        <v>3</v>
      </c>
      <c r="P60" t="s">
        <v>569</v>
      </c>
      <c r="Q60">
        <v>1</v>
      </c>
    </row>
    <row r="61" spans="5:17">
      <c r="E61" t="s">
        <v>557</v>
      </c>
      <c r="M61" t="s">
        <v>575</v>
      </c>
      <c r="N61" s="22">
        <v>1</v>
      </c>
      <c r="P61" t="s">
        <v>570</v>
      </c>
      <c r="Q61">
        <v>1</v>
      </c>
    </row>
    <row r="62" spans="5:17">
      <c r="E62" t="s">
        <v>526</v>
      </c>
      <c r="M62" t="s">
        <v>576</v>
      </c>
      <c r="N62" s="22">
        <v>1</v>
      </c>
      <c r="P62" t="s">
        <v>514</v>
      </c>
      <c r="Q62">
        <v>1</v>
      </c>
    </row>
    <row r="63" spans="5:17">
      <c r="E63" t="s">
        <v>523</v>
      </c>
      <c r="M63" t="s">
        <v>508</v>
      </c>
      <c r="N63" s="22">
        <v>7</v>
      </c>
      <c r="P63" t="s">
        <v>563</v>
      </c>
      <c r="Q63">
        <v>1</v>
      </c>
    </row>
    <row r="64" spans="5:17">
      <c r="E64" t="s">
        <v>508</v>
      </c>
      <c r="M64" t="s">
        <v>577</v>
      </c>
      <c r="N64" s="22">
        <v>1</v>
      </c>
      <c r="P64" t="s">
        <v>572</v>
      </c>
      <c r="Q64">
        <v>1</v>
      </c>
    </row>
    <row r="65" spans="5:17">
      <c r="E65" t="s">
        <v>513</v>
      </c>
      <c r="M65" t="s">
        <v>558</v>
      </c>
      <c r="N65" s="22">
        <v>2</v>
      </c>
      <c r="P65" t="s">
        <v>573</v>
      </c>
      <c r="Q65">
        <v>1</v>
      </c>
    </row>
    <row r="66" spans="5:17">
      <c r="E66" t="s">
        <v>506</v>
      </c>
      <c r="M66" t="s">
        <v>574</v>
      </c>
      <c r="N66" s="22">
        <v>1</v>
      </c>
      <c r="P66" t="s">
        <v>571</v>
      </c>
      <c r="Q66">
        <v>1</v>
      </c>
    </row>
    <row r="67" spans="5:17">
      <c r="E67" t="s">
        <v>578</v>
      </c>
      <c r="M67" t="s">
        <v>540</v>
      </c>
      <c r="N67" s="22">
        <v>1</v>
      </c>
      <c r="P67" t="s">
        <v>575</v>
      </c>
      <c r="Q67">
        <v>1</v>
      </c>
    </row>
    <row r="68" spans="5:17">
      <c r="E68" t="s">
        <v>529</v>
      </c>
      <c r="M68" t="s">
        <v>520</v>
      </c>
      <c r="N68" s="22">
        <v>6</v>
      </c>
      <c r="P68" t="s">
        <v>576</v>
      </c>
      <c r="Q68">
        <v>1</v>
      </c>
    </row>
    <row r="69" spans="5:17">
      <c r="E69" t="s">
        <v>554</v>
      </c>
      <c r="M69" t="s">
        <v>545</v>
      </c>
      <c r="N69" s="22">
        <v>1</v>
      </c>
      <c r="P69" t="s">
        <v>577</v>
      </c>
      <c r="Q69">
        <v>1</v>
      </c>
    </row>
    <row r="70" spans="5:17">
      <c r="E70" t="s">
        <v>525</v>
      </c>
      <c r="M70" t="s">
        <v>535</v>
      </c>
      <c r="N70" s="22">
        <v>1</v>
      </c>
      <c r="P70" t="s">
        <v>574</v>
      </c>
      <c r="Q70">
        <v>1</v>
      </c>
    </row>
    <row r="71" spans="5:17">
      <c r="E71" t="s">
        <v>511</v>
      </c>
      <c r="M71" t="s">
        <v>538</v>
      </c>
      <c r="N71" s="22">
        <v>1</v>
      </c>
      <c r="P71" t="s">
        <v>540</v>
      </c>
      <c r="Q71">
        <v>1</v>
      </c>
    </row>
    <row r="72" spans="5:17">
      <c r="E72" t="s">
        <v>523</v>
      </c>
      <c r="M72" t="s">
        <v>524</v>
      </c>
      <c r="N72" s="22">
        <v>1</v>
      </c>
      <c r="P72" t="s">
        <v>545</v>
      </c>
      <c r="Q72">
        <v>1</v>
      </c>
    </row>
    <row r="73" spans="5:17">
      <c r="E73" t="s">
        <v>528</v>
      </c>
      <c r="M73" t="s">
        <v>511</v>
      </c>
      <c r="N73" s="22">
        <v>3</v>
      </c>
      <c r="P73" t="s">
        <v>535</v>
      </c>
      <c r="Q73">
        <v>1</v>
      </c>
    </row>
    <row r="74" spans="5:17">
      <c r="E74" t="s">
        <v>579</v>
      </c>
      <c r="M74" t="s">
        <v>580</v>
      </c>
      <c r="N74" s="22">
        <v>1</v>
      </c>
      <c r="P74" t="s">
        <v>538</v>
      </c>
      <c r="Q74">
        <v>1</v>
      </c>
    </row>
    <row r="75" spans="5:17">
      <c r="E75" t="s">
        <v>558</v>
      </c>
      <c r="M75" t="s">
        <v>560</v>
      </c>
      <c r="N75" s="22">
        <v>2</v>
      </c>
      <c r="P75" t="s">
        <v>524</v>
      </c>
      <c r="Q75">
        <v>1</v>
      </c>
    </row>
    <row r="76" spans="5:17">
      <c r="E76" t="s">
        <v>539</v>
      </c>
      <c r="M76" t="s">
        <v>510</v>
      </c>
      <c r="N76" s="22">
        <v>140</v>
      </c>
      <c r="P76" t="s">
        <v>580</v>
      </c>
      <c r="Q76">
        <v>1</v>
      </c>
    </row>
    <row r="77" spans="5:17">
      <c r="E77" t="s">
        <v>541</v>
      </c>
    </row>
    <row r="78" spans="5:17">
      <c r="E78" t="s">
        <v>536</v>
      </c>
    </row>
    <row r="79" spans="5:17">
      <c r="E79" t="s">
        <v>557</v>
      </c>
    </row>
    <row r="80" spans="5:17">
      <c r="E80" t="s">
        <v>534</v>
      </c>
    </row>
    <row r="81" spans="5:5">
      <c r="E81" t="s">
        <v>572</v>
      </c>
    </row>
    <row r="82" spans="5:5">
      <c r="E82" t="s">
        <v>559</v>
      </c>
    </row>
    <row r="83" spans="5:5">
      <c r="E83" t="s">
        <v>522</v>
      </c>
    </row>
    <row r="84" spans="5:5">
      <c r="E84" t="s">
        <v>508</v>
      </c>
    </row>
    <row r="85" spans="5:5">
      <c r="E85" t="s">
        <v>513</v>
      </c>
    </row>
    <row r="86" spans="5:5">
      <c r="E86" t="s">
        <v>509</v>
      </c>
    </row>
    <row r="87" spans="5:5">
      <c r="E87" t="s">
        <v>534</v>
      </c>
    </row>
    <row r="88" spans="5:5">
      <c r="E88" t="s">
        <v>544</v>
      </c>
    </row>
    <row r="89" spans="5:5">
      <c r="E89" t="s">
        <v>533</v>
      </c>
    </row>
    <row r="90" spans="5:5">
      <c r="E90" t="s">
        <v>548</v>
      </c>
    </row>
    <row r="91" spans="5:5">
      <c r="E91" t="s">
        <v>517</v>
      </c>
    </row>
    <row r="92" spans="5:5">
      <c r="E92" t="s">
        <v>506</v>
      </c>
    </row>
    <row r="93" spans="5:5">
      <c r="E93" t="s">
        <v>569</v>
      </c>
    </row>
    <row r="94" spans="5:5">
      <c r="E94" t="s">
        <v>520</v>
      </c>
    </row>
    <row r="95" spans="5:5">
      <c r="E95" t="s">
        <v>539</v>
      </c>
    </row>
    <row r="96" spans="5:5">
      <c r="E96" t="s">
        <v>512</v>
      </c>
    </row>
    <row r="97" spans="5:5">
      <c r="E97" t="s">
        <v>532</v>
      </c>
    </row>
    <row r="98" spans="5:5">
      <c r="E98" t="s">
        <v>565</v>
      </c>
    </row>
    <row r="99" spans="5:5">
      <c r="E99" t="s">
        <v>526</v>
      </c>
    </row>
    <row r="100" spans="5:5">
      <c r="E100" t="s">
        <v>530</v>
      </c>
    </row>
    <row r="101" spans="5:5">
      <c r="E101" t="s">
        <v>570</v>
      </c>
    </row>
    <row r="102" spans="5:5">
      <c r="E102" t="s">
        <v>551</v>
      </c>
    </row>
    <row r="103" spans="5:5">
      <c r="E103" t="s">
        <v>573</v>
      </c>
    </row>
    <row r="104" spans="5:5">
      <c r="E104" t="s">
        <v>513</v>
      </c>
    </row>
    <row r="105" spans="5:5">
      <c r="E105" t="s">
        <v>520</v>
      </c>
    </row>
    <row r="106" spans="5:5">
      <c r="E106" t="s">
        <v>508</v>
      </c>
    </row>
    <row r="107" spans="5:5">
      <c r="E107" t="s">
        <v>523</v>
      </c>
    </row>
    <row r="108" spans="5:5">
      <c r="E108" t="s">
        <v>544</v>
      </c>
    </row>
    <row r="109" spans="5:5">
      <c r="E109" t="s">
        <v>536</v>
      </c>
    </row>
    <row r="110" spans="5:5">
      <c r="E110" t="s">
        <v>541</v>
      </c>
    </row>
    <row r="111" spans="5:5">
      <c r="E111" t="s">
        <v>546</v>
      </c>
    </row>
    <row r="112" spans="5:5">
      <c r="E112" t="s">
        <v>534</v>
      </c>
    </row>
    <row r="113" spans="5:5">
      <c r="E113" t="s">
        <v>552</v>
      </c>
    </row>
    <row r="114" spans="5:5">
      <c r="E114" t="s">
        <v>577</v>
      </c>
    </row>
    <row r="115" spans="5:5">
      <c r="E115" t="s">
        <v>560</v>
      </c>
    </row>
    <row r="116" spans="5:5">
      <c r="E116" t="s">
        <v>553</v>
      </c>
    </row>
    <row r="117" spans="5:5">
      <c r="E117" t="s">
        <v>576</v>
      </c>
    </row>
    <row r="118" spans="5:5">
      <c r="E118" t="s">
        <v>509</v>
      </c>
    </row>
    <row r="119" spans="5:5">
      <c r="E119" t="s">
        <v>512</v>
      </c>
    </row>
    <row r="120" spans="5:5">
      <c r="E120" t="s">
        <v>526</v>
      </c>
    </row>
    <row r="121" spans="5:5">
      <c r="E121" t="s">
        <v>581</v>
      </c>
    </row>
    <row r="122" spans="5:5">
      <c r="E122" t="s">
        <v>566</v>
      </c>
    </row>
    <row r="123" spans="5:5">
      <c r="E123" t="s">
        <v>529</v>
      </c>
    </row>
    <row r="124" spans="5:5">
      <c r="E124" t="s">
        <v>536</v>
      </c>
    </row>
    <row r="125" spans="5:5">
      <c r="E125" t="s">
        <v>550</v>
      </c>
    </row>
    <row r="126" spans="5:5">
      <c r="E126" t="s">
        <v>508</v>
      </c>
    </row>
    <row r="127" spans="5:5">
      <c r="E127" t="s">
        <v>529</v>
      </c>
    </row>
    <row r="128" spans="5:5">
      <c r="E128" t="s">
        <v>513</v>
      </c>
    </row>
    <row r="129" spans="5:5">
      <c r="E129" t="s">
        <v>575</v>
      </c>
    </row>
    <row r="130" spans="5:5">
      <c r="E130" t="s">
        <v>532</v>
      </c>
    </row>
    <row r="131" spans="5:5">
      <c r="E131" t="s">
        <v>506</v>
      </c>
    </row>
    <row r="132" spans="5:5">
      <c r="E132" t="s">
        <v>520</v>
      </c>
    </row>
    <row r="133" spans="5:5">
      <c r="E133" t="s">
        <v>522</v>
      </c>
    </row>
    <row r="134" spans="5:5">
      <c r="E134" t="s">
        <v>562</v>
      </c>
    </row>
    <row r="135" spans="5:5">
      <c r="E135" t="s">
        <v>580</v>
      </c>
    </row>
    <row r="136" spans="5:5">
      <c r="E136" t="s">
        <v>517</v>
      </c>
    </row>
    <row r="137" spans="5:5">
      <c r="E137" t="s">
        <v>531</v>
      </c>
    </row>
    <row r="138" spans="5:5">
      <c r="E138" t="s">
        <v>556</v>
      </c>
    </row>
    <row r="139" spans="5:5">
      <c r="E139" t="s">
        <v>558</v>
      </c>
    </row>
    <row r="140" spans="5:5">
      <c r="E140" t="s">
        <v>523</v>
      </c>
    </row>
    <row r="141" spans="5:5">
      <c r="E141" t="s">
        <v>546</v>
      </c>
    </row>
    <row r="142" spans="5:5">
      <c r="E142" t="s">
        <v>515</v>
      </c>
    </row>
    <row r="143" spans="5:5">
      <c r="E143" t="s">
        <v>568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754"/>
  <sheetViews>
    <sheetView tabSelected="1" topLeftCell="A8731" workbookViewId="0">
      <selection activeCell="B8735" sqref="B8735:B875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582</v>
      </c>
      <c r="D1" s="41" t="s">
        <v>583</v>
      </c>
      <c r="E1" s="41" t="s">
        <v>584</v>
      </c>
      <c r="F1" s="40"/>
      <c r="G1" s="40"/>
    </row>
    <row r="2" spans="1:7">
      <c r="A2" s="40">
        <v>43997</v>
      </c>
      <c r="B2" s="22">
        <v>43997</v>
      </c>
      <c r="C2" t="s">
        <v>585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586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587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588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589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590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591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592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593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594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595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596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597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598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599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600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601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602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603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604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605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606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607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608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609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610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598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611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612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585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591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590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613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592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614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615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604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616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617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588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596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594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618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585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586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590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588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595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591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594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619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587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609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620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621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589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601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598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592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611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622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597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600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623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594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590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611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598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585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588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587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615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591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596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595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586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592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624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610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613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625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600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616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593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626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619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627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628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591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601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600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598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586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588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590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611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592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585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594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616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606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597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593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587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595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596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607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609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629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626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630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631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632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604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618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633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594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586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600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587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590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591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585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592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609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593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615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598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611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588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626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597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606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595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591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596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634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604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616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630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601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620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629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618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635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594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585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591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586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590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598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587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618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592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596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636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601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588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611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613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600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616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607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604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631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608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585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590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622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591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598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595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588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586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592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594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601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626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611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612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597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587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602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636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593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589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618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606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604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596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634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621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600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615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629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637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616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599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638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613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630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639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633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609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640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501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641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585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598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589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592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591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586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594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590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588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596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642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614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601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634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639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641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615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630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599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607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626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609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585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586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587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597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589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588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629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606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598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620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601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600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607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603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628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590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632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594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619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599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642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626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611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598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601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590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586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611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585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626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637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609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616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596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593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594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606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629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587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591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589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604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613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595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597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636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592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618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602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588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615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600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614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621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620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631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630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623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643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644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622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625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599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633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634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603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645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646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641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607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639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647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648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501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649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650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651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624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652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653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654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655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605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612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656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598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609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590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593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594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611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586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588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627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616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591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603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601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646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615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592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596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608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587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621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620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597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628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618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600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585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613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589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606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618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609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601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585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590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626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599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636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598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586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592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643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597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594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596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621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602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646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591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604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631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606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587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603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600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615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611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620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630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629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634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593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611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595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657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588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633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616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623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627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658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659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637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612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656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648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653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655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628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607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660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624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501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614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647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592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609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595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586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598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590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593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594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611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585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643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587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606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604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626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636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658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613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661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615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603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596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597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591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639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616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628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621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600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589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662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611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586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598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593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590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587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591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595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609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611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616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592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594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585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588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606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597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601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600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618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613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628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604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589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661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596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626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599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615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639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647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637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621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660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629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636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585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591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586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643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590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627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663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598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587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597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626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600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599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621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593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592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606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641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595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617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588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601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618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661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594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631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590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609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586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587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601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595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598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589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611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585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620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594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597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593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631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626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630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615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639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616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607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664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588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596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606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600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636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501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592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657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640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646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602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591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621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613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665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629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595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643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587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590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594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598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601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597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593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591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586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599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611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615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585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596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607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603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618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600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621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606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624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616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628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585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595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588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611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587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591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598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593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615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590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597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586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639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600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594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601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627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604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621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596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607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589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616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620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629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585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590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597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595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593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587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639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592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586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604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620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616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615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606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598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599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594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627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600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666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611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655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621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596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614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631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591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603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626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641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594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586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587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611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591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598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607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595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600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590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601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615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639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585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616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592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597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599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593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635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632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603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606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631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620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608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648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624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613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589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626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605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588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596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667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621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629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637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634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663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609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598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590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585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613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595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587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586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596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607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594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597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601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639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593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591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592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611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620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616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628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600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615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602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603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588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501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589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608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599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647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627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668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621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630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606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629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648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641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632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605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618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626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585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598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611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621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594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601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590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615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606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591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643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639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626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595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597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586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592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593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604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614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599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596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631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632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600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636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607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603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647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587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616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634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605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630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589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609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592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598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585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611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593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590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615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601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657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588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587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594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586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596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632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613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597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591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621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639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606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626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611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592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595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594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598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615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606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597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590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586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587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600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603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601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607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591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634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588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630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618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604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655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616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628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668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661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669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663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667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632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593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622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590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585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609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587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611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629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598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601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586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670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595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620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594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589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593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591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615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602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626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596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633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599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621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613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606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648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501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630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671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641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636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605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631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594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598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590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615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626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587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611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601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593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606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585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604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597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591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672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595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602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618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636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616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639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634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600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586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613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603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596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631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592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585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598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611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590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629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639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594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587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601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591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632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648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501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665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620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586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673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607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661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588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663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606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600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602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615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668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616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596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593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621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636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630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623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613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589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608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597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674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591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586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601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598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611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639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587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590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595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588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613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615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594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585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593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599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661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597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620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592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629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621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605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607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631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626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624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600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668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616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606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589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632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501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675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604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623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602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636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618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637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667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660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608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647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657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596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630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590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594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598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615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601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586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592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585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591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597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593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587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613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595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596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607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599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676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611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600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677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631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635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611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601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615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590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598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591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586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626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597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603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618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594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616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629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631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585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600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604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599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607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613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596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630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660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606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624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587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639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637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633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589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593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623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657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602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636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592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590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595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597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600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585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633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602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602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591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586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604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655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616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670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613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663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603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588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596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620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678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501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630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589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601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593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592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594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611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629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639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626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598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647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587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509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595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597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600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585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602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591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586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636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604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599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616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632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605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609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607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661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621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640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596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630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589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601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593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615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594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611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629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679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626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598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624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587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590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585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680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591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658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668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613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607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621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596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589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601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681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594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611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629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618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639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626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598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587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590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595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597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637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600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585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602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591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586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604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599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616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632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609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613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607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661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621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588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596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620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630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589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601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593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615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592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594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611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629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626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608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598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676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587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590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595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597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637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585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633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591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586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682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599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609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613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661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603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621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640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666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596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589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601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593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615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681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592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594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611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598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587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590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683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637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585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591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586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636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616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607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661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596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601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662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593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615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592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594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598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624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595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637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585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591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586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616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632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670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609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613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661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603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596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601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593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615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592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594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627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618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626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684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598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587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590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683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637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585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685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602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591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586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616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686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613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603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669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621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588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674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596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620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501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589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601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593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687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594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611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648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671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626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641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598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587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590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595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585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633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602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667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591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586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599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616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632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613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607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661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603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621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640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596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620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501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589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601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593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615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681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594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611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629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618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639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626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646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598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624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587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590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595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591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586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636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655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616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632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609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613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607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603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621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596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601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593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615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594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688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611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627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631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626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623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598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587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689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590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683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595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597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600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585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633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602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591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586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604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655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599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616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632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613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607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661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603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669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621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588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596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620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501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630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589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601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593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615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592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594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611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629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675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639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626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608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598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587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590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595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597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600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585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633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602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591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586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668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599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616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632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605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613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607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661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621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596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620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501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630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589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601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593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615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660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592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594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606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611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648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629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631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639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598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647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587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590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585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604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616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613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607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666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589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601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592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594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606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611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629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618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631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626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598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587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590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595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690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600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585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633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591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586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636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616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632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670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603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596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620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630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589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601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593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687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615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592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594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611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675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618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639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626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623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598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624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587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590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683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595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597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600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585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602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591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586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616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632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661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603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621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596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620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691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589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601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593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615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592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594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606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611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614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629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598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692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587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590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595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597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585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633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602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591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586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636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599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632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613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661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603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669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596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620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589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601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693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687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615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694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594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611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629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639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626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598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587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590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683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595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597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600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585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602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591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586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604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655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599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616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632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613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607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603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621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596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620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601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593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615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592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594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611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648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618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631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626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598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624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587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590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595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585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602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591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586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604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599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616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686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632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605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607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603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621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596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589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601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662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634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593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615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660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592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594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606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611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695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631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639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623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598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624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587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590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595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585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602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591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586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599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616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613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607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603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596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620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630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589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601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615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592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594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606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611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629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631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696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598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647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587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590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595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657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597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585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591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586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599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616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632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607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630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589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601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593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660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592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594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606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614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697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631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626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623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641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598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587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590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595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585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633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591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586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599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616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632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613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607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596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620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589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601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615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592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594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629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639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641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598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587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653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655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587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603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585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632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598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595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594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591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633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611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615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620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593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687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590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592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597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602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611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629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640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606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647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586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681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631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668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607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601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627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618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689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611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590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585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615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587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591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603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683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676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599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620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594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586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593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598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602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604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589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624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647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627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622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597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600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636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641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657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698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598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586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597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611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587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592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594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606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590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624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633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601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603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647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683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591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595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630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615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694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626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686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611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631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590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585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598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611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587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599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615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603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594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616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633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586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592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595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594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611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598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591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603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616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586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699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639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615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604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596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593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687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589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606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700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620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590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668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605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592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608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591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590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598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589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630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595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594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601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611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620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631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616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593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599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596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586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640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648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629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626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633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602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603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701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587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683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585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618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587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598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585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611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591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589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594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595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593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590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586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615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624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613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601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604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618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603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606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597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637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609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622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600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602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599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620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630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592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616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639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587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598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590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611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585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616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599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615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602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589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622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594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702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592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586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601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595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703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621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600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648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704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641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594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616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622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611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590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598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586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620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615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705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601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613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593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618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587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597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585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602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706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639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595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599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641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613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596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590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591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611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595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597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616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501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585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615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586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640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620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611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631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598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590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620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594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587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586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595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585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621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615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591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601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611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616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592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623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707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598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592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630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594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595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708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683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591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613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593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590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603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593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683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611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598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595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596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594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616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669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590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585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613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601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590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587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611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709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595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594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692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601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593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598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624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586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618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597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585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630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615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629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594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587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601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598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626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641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585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616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589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611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593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669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597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606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624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590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604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599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603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622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709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618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631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630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585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589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598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687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710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587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689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587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585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598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594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615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589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605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611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597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600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599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601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592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659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616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590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596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603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604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629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647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586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621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711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591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641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587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585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594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599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598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629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615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589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605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616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590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591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707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620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613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611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586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614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712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708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637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597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626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601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624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595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600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592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630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687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648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647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635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596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602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713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633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616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593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585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701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587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594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603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598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589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604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601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611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631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603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589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659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611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641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601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607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593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598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616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687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615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590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587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591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596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595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594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606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585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603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587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591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601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592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611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626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602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596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597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593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598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586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589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641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613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599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623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595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615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590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600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660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585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595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591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601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637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709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596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600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587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611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599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586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616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598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687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714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715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603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593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707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620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592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631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630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681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594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614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590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632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623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641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585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611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590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598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596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616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587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591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586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601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593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599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641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602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594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624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716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615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637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597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622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606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626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629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595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604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603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614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646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717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598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591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611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585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592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601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587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637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615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590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594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616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641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605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718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630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597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593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687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620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599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621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586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633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595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589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659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604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692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707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590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616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613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657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596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704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603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687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598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715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597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595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637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626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586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719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589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598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590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613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585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659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594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587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596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595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637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591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693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687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603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601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611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586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604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616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720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593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605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626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597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630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657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599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681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633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501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615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660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606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636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621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721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704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722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632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609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640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592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629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631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723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653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668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724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598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681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611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585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603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615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613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586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601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632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594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719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589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597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631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647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616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587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585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598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616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611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596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615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604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590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587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637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594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585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591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595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721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605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586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602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606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616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593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626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596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613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687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603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501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601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598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681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589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597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599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631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660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641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630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637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587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590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591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598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681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586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605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601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594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585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589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596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593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602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599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603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595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616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687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626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624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613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606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631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596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603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687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725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724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587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637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585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590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594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589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655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626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605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660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630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611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726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616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602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598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591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724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603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591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598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616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692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587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599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637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656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715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727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717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728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501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590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594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596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611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687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609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729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730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605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585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598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713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630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631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504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603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585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731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717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724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681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605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597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600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616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601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641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732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624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596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590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733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677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671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587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594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590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603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585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611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613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620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605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734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607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591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724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615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601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631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587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630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595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641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624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599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650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735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620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587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717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616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693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592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598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594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613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590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603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605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647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736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641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585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605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587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594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590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602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687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681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598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599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603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589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737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593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585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681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594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590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605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717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599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603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596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616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687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598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611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597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722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730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615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613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587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636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601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637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633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631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606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738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739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585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598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627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724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597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641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730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605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591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603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615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589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646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590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611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601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671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599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722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630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730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592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662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740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596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589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741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626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606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603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613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687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595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594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742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724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743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598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601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602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730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620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671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601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744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587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594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590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728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602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735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598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585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693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637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687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605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615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744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745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590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601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587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594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611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598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595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596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603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715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620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746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653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747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621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744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626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590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717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605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646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598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735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728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586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603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611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601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594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616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630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593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592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585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744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599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598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595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620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629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641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616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604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601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602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501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596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597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589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605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748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603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587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749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664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611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585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587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591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590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589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598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646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618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744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594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599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586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713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596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595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634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637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597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728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602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646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748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586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664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739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595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744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589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587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730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587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598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603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596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750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599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605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618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648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585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611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594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598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594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603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721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743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601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587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687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608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586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604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646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616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597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624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585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717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587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603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641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597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646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620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594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615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591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595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590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611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585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604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637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622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598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601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687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602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593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587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585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598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687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751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594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752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586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616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629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749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603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717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587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730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598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585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601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701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603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589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641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604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587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641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585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611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730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687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616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753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754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603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598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692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641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586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599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587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607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611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616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593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592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620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624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615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591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613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596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603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721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590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597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755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650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752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627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587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619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756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601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589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615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757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605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598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592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587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585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605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590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758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641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754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601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598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594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621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593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678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619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629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589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622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756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603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598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601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587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585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626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594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590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632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624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591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607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593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611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603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595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619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759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626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717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594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598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595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602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585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601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713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611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718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757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760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590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587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585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620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598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682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593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602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604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641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595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601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586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603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737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594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590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597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761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621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736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611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601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596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603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604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641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694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616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590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602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725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594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660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724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722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586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717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748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730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598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762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724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601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640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603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763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620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755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587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590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764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765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763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620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626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602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601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603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589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585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761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594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598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595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626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766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587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590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585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620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608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601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592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718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586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603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730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641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596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624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730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641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758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585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603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767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604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633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620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626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602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586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501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589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768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691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601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611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717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737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590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717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641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615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598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616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587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605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589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604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629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748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601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766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596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624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769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717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585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589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590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604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770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763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641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630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606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626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693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710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748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753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586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717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620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633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755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587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605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585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589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612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595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704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604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590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616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589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587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597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586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633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641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737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732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616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589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607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593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604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598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603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737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611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768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757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587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771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603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691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599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593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595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616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655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636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594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626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601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751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590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621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602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629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589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641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730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605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772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689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590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587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636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594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630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632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614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598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591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616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641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603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631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586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605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758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768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629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597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773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606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717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590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587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598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604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589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620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626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611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594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603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621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601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648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585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621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774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597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586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616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587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605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593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618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631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589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605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587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585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641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717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586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591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596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626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603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641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598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601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597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603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631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590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605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621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594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601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597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611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598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593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768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599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717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615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585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594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618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636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587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641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603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589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585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586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590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605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601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598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595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591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757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587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636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775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603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611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626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641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621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631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593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592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629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717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626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595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586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601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590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737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611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616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717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636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592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641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594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631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585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603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703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589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593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587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585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717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595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596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776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601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587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649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594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599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598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766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777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605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616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589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626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601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737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593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778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635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641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598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596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611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717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604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630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589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739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631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586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645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598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586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635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589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601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631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605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616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621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648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645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585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601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737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601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587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594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631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626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586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589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590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596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585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601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645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587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641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603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626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604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757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598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590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605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606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596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591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631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588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624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611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737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599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598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717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601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641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587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585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597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624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604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779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631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626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605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611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589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592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595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586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588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590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603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598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611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641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590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717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596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601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619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603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589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595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585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616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587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636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620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593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631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594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604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629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780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621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606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717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586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601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611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587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590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593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598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602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637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636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596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688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595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599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592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631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626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585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748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598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586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649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631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611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601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636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781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590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603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626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629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587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637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717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641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630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592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656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722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597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591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595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615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717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626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586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603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601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782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596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601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585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598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587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687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597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620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604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645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594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593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595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636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589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601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602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626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675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631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595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621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598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626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595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604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589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717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602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631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635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598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656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601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598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626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597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599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624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630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596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595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592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631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590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594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586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606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636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783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620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589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615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633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641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587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637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604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616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645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602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607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701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648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614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621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660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593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611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656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601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717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587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585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598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611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589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618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614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623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604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626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605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597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606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636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784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590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590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620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626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602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593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598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656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601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587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585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621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591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611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629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596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586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640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631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606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589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633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597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636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603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594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604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725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616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599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648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630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595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602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589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656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598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619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633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601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596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620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593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629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597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586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606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603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631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630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660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622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585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592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587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645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656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601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626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598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606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595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688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619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636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604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587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585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785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693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603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590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593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592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631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597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591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621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630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622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623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645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598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585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602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601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596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591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592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624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595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589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620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656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587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631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597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648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501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593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633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640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626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629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636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599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586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616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604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606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660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605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611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590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701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615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603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614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590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601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606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598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626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641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589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594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630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603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611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635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604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616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631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717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656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593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694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587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636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620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633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586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587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626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601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598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621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585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632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703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606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620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589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593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603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641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596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592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704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636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605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766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594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599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717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500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616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629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618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645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590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595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597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591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630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611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648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619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587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585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602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599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589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786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636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648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601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615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591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598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604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590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787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633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626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605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629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640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594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592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597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649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788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620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593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602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587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645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598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601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589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620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596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633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585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629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784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597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621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640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586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603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693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592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648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626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595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616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615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604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590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605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618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786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611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636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501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593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717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634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614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624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591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630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589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599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645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602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587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633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592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629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626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586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656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620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598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585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590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648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596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640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641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591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601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595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597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603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624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501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606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636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687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630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627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616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607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615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593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585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587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598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601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595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626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630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589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599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641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590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616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596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592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594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606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604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586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645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602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629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605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633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593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631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637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636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620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656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618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585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590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606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598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601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594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501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596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599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626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603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605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587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614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593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595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602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589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633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631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620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597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641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591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656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611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586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636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693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675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616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587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620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598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585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590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602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594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633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586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636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593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603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599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621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601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626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656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595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589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604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591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596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629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597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611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616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592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648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637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640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606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631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630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624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605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615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645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594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601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589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587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585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595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598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599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645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590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602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641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626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586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593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629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604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631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592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636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606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605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785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603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692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630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635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615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607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501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648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633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597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600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596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620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591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587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594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599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656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598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620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626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616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601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595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629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596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597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589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606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604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593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586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641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585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590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621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602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636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611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607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630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754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637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592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614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633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615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648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766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501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631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605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692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611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587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598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585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601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596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629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594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626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633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621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589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593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599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591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590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602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604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501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615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592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631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620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660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605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586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595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597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637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640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624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634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616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606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623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636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718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656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635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598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604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596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589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607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593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595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585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602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591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590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587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594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586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636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630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601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648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789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615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597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599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629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600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687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592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611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587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633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585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602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601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616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626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598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595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594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636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606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590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631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591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596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597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586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604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589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593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599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640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784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656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605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607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629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592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648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630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603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620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615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790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611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598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601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587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631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585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636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589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594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789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621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597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595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591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611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604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599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586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592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590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593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629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618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630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606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620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622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602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596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615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633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616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785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746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641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603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791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637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607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600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792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608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660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605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793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587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590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604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585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595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606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593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596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598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620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589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616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601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602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591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789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636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624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586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611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633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634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629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594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597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631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605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614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599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648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621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501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623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592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640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794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622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618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630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637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603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615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647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600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632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785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635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587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598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611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585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602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629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789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601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597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594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599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605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589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624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596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630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592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590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606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631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595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591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604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620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586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616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614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621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615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636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785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501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633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603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622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795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593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796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797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660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746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647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587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626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601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606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598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591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602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597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585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594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599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604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621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645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616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603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590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596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624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798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629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592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611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595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593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631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620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630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656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648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586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636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501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640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627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615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633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618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790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589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692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799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637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605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587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585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601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592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598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626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599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636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606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611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604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586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621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631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620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589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593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590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595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591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596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630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594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602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629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597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800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615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635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648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614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634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723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795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640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589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645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604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587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597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629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595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596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630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611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586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598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593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585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591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615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590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602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601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640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631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614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599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594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628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622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633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636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605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616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626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801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723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606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608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656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648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501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601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626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598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595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594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590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798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604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591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586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616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593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621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596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611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631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636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606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653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597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587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589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615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624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641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637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592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605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620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618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648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634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585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802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630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622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664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602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614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803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611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599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632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501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656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629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675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585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587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626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589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601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598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620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604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605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590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621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599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631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606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630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591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602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595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594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611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636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593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603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596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592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785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637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615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629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586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597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618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689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616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648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624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614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723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600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623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622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619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633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635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660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587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585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598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601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626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621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589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602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604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606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629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618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631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590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636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599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802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594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595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633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611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586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630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596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592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593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591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660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597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645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637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605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616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624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614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648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620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615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641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600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634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804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635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628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501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785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751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744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587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602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601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585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626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598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604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606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590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595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594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611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599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589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633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591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629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636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621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593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597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586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605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615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592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648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614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616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608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656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653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596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637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620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630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631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501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624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634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641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618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647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640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717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645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635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785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588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746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754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627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805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613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607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603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660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751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623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600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626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585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587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601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591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598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590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616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596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594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606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589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595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592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621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604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597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611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593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636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618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637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631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630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653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599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629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602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586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647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613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614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622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806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656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687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615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635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624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620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623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794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607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641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605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603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633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600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501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588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634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650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804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639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807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640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585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587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598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611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601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626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630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597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591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596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599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590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606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613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615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621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602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589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604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808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656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616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633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629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648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592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618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586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631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637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636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593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614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605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620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640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595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594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501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603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634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610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622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725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664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687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600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587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585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589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630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626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604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597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602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598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629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633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592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591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596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599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594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615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613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601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636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595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620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586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606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590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624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593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648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621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616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632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751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611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809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637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631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640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600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605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608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614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653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710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603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627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501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717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622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650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601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598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616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606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595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594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587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626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636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585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590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631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591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620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604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602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596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589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593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621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597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630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611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810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629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624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633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634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603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592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645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586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618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693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637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613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607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599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614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653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656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501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600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811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710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622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641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610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640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623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648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585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601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589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587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599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602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604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631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598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626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615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636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621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591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593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596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611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616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590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605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618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597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629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606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594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633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630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637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607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622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751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595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660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640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592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614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787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620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600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632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586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753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501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603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645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610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812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598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594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585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587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604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601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626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590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589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630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595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636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606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593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602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597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616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611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599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620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591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621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596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623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631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603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618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633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613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600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605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592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629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624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637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615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641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586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614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634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632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501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656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648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588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640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622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607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675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649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635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813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650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645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647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598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601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626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606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585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636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604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587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586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621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616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590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631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596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602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591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630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597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589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593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594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637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611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615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595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814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648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618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804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624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622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588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629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614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592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599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647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623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633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641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603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660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656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620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634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600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605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501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754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628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815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661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717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653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816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590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626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587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585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601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589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594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598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599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629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596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620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595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604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606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602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621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631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615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593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591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618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586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592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611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622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616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637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605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630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613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633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636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597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603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640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647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501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632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623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648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641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624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751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754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588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614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660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686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607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787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817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678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668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656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608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634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587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585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601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598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606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589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596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591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599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630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597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613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586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636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621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626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629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593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611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604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594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590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603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616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602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618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592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633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620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631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648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605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637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614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640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623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647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501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600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615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664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595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622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607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660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656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634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804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641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653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725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818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619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604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601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630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598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587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597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622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606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626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611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591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616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633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596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590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585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594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621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593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592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631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632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613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615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614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608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595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603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602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589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618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586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636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607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629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637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640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660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648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647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599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605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656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717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634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754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639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620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624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590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601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585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589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598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604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626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587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602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606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594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599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621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611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603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591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636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648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631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629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641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620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593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586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616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630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597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596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624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615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605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633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618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687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751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634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613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592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595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640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622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632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785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607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501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757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588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623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610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587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585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598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595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601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590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616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629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589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626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819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606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596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594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618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631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591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630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599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620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592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611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602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621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604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637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636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586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605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603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600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648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641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607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588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633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597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634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613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640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624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615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623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614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632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647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501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687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664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693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722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653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622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717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820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703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656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812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626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601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821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598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590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631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589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656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596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636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606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593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585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594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621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595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618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630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604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602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616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597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586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620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591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615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614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592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611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599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629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637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633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605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603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641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624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623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647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634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648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822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600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632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607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640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622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785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820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675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823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639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725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661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824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746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709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628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825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826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653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814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827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812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667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687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608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626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598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585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601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587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590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621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595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593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594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606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591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589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586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616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596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618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604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630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611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636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631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597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828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629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602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641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599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605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620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592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624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603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615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637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754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648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623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792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633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632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622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614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608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717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687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829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501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600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830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588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611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607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664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647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634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628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660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640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746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831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610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626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832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598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590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587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585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594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595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833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834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606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621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629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604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616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641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631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589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636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615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835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597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599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586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836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648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614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630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637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611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620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618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588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633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592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779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656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623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624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603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600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622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660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607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785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837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838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839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823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664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751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840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640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804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647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645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619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632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653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841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608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792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587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598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601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626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585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836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589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842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570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843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509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518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531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844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528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564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845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846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517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548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630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573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624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847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603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592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614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848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837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541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566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569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512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849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537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850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543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851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852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514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853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854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541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855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647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804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578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856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653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857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640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858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859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550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860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861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862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632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863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864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865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866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585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626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770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598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591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587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573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592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590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512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867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543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606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548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596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594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593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589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631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604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537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851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630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868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703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566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636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848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541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632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869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870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871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872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671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637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746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656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873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830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687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754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600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804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613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857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716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626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589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598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601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596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597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615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593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590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874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611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606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875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604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630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631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594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876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620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877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587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873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878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586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602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636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592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656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633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879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799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747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850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849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880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557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881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857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882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848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883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517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884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860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866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885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886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852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550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887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888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543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889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890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544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891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892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893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546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894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541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864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895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896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601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508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511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897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898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569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509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570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512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566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573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531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525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899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517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900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901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548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537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515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844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902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564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866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846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518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845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559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541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520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881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880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884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849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859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557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889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543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575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882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848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903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851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904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600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892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905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546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893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865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883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906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907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908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909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888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910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864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894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886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850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911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550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860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598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601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594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626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509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844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541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548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570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899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531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846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900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537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573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518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901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843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515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902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517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566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580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914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857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845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557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525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851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520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852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849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866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848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543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882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600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906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911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880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850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915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916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865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883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917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894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904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918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888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884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892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575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859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919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855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521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920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544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540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580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506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511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900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573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844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509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541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901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845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570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528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564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594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902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626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531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843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846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518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559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515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548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882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848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537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520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566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525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851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911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850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859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880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557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517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886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849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857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852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884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892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864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883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853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915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887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860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921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854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866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543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916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865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550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514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544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546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541</v>
      </c>
      <c r="D5527" s="88">
        <v>40607</v>
      </c>
      <c r="E5527" s="88">
        <v>11</v>
      </c>
      <c r="F5527" s="7" t="s">
        <v>922</v>
      </c>
    </row>
    <row r="5528" spans="1:9">
      <c r="A5528" s="86">
        <v>44190</v>
      </c>
      <c r="B5528" s="87">
        <v>44190</v>
      </c>
      <c r="C5528" s="88" t="s">
        <v>923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580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913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900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541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844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548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506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511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537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509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515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525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846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915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559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845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531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901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570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518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850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843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573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626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848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905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564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857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855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528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889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911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919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912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851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569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865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921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575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852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566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517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557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883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902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924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925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907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859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514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534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926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550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541</v>
      </c>
      <c r="D5582" s="92">
        <v>40607</v>
      </c>
      <c r="E5582" s="92">
        <v>12</v>
      </c>
      <c r="F5582" s="7" t="s">
        <v>922</v>
      </c>
      <c r="I5582" s="166"/>
    </row>
    <row r="5583" spans="1:9">
      <c r="A5583" s="90">
        <v>44191</v>
      </c>
      <c r="B5583" s="91">
        <v>44191</v>
      </c>
      <c r="C5583" s="92" t="s">
        <v>880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626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506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511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531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927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564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566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844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580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537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559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846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515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901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528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902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518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509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848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548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569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913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912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517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570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541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514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525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557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862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915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845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543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908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534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843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520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924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857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925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893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852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573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521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860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851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880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853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546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850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527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911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892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928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929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884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554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855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539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513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866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923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883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888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887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930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571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770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508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927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844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511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509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843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537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515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570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517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848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564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566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518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913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578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846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548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569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845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550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580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512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525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902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543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541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855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857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531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559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528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573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883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851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850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906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911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915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924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513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865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931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901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859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554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852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544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932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933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537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891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574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860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514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557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861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934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925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575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506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511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573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580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518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520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509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519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569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508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531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537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559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512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525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844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570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927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515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548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564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528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848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902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846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845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901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882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843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541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851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850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513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880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915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514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857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566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557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539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859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853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884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930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893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554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543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866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517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911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544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906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852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865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536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935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888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887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892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541</v>
      </c>
      <c r="D5771" s="171">
        <v>40607</v>
      </c>
      <c r="E5771" s="171">
        <v>18</v>
      </c>
      <c r="F5771" s="7" t="s">
        <v>922</v>
      </c>
    </row>
    <row r="5772" spans="1:9">
      <c r="A5772" s="169">
        <v>44194</v>
      </c>
      <c r="B5772" s="170">
        <v>44194</v>
      </c>
      <c r="C5772" s="171" t="s">
        <v>883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910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928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936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924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546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506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937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864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575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938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907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918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550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891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931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939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940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523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895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941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942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566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886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860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862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511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506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508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927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509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519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580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518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569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570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564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515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520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902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541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528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566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512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517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537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857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559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531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846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573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548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844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557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882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843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911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852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525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866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848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901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884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853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855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514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880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851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845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930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924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893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886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931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935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850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864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550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859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892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915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906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883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544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539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887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929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888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575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534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529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908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939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536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545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541</v>
      </c>
      <c r="D5869" s="160">
        <v>40607</v>
      </c>
      <c r="E5869" s="160">
        <v>12</v>
      </c>
      <c r="F5869" s="7" t="s">
        <v>922</v>
      </c>
    </row>
    <row r="5870" spans="1:6">
      <c r="A5870" s="158">
        <v>44195</v>
      </c>
      <c r="B5870" s="159">
        <v>44195</v>
      </c>
      <c r="C5870" s="160" t="s">
        <v>934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943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944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546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918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945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933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519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511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506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509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927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569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573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512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570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580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845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508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844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566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518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515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537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564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902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520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846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559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848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525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531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866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857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528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915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901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541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517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852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859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548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513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880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843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911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906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924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851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893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557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860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850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883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853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886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884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543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892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514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946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947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537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565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918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575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539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888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536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948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550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855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935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574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544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949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950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925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951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933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940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598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506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509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541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952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519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580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508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564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844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902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901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559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548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573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528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512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569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537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570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515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846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531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911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513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554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518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525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927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845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557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882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857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517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862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850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527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866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550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892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851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884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848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843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566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895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864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544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853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514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929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953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865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852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855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954</v>
      </c>
    </row>
    <row r="6008" spans="1:6">
      <c r="A6008" s="102">
        <v>44197</v>
      </c>
      <c r="B6008" s="103">
        <v>44197</v>
      </c>
      <c r="C6008" s="104" t="s">
        <v>955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539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883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915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918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886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541</v>
      </c>
      <c r="D6014" s="104">
        <v>40607</v>
      </c>
      <c r="E6014" s="104">
        <v>12</v>
      </c>
      <c r="F6014" s="92" t="s">
        <v>922</v>
      </c>
    </row>
    <row r="6015" spans="1:6">
      <c r="A6015" s="102">
        <v>44197</v>
      </c>
      <c r="B6015" s="103">
        <v>44197</v>
      </c>
      <c r="C6015" s="104" t="s">
        <v>891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880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534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956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957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906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574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958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508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531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511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519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927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537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844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566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515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564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901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902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848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512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509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545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845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513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915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924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846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541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525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548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559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569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843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506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931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865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851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959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906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852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543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850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883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880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853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528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554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925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570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886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892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514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518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517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557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935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520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911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857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960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961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916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573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865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856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511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506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927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513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902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843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512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958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519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528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518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525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537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850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570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851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845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859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554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915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508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509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541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880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559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852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848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531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857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564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846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515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548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566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901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935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934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520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539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546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860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573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864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916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544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892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930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962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844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863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883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541</v>
      </c>
      <c r="D6133" s="141">
        <v>40607</v>
      </c>
      <c r="E6133" s="141">
        <v>12</v>
      </c>
      <c r="F6133" s="7" t="s">
        <v>963</v>
      </c>
    </row>
    <row r="6134" spans="1:6">
      <c r="A6134" s="139">
        <v>44199</v>
      </c>
      <c r="B6134" s="140">
        <v>44199</v>
      </c>
      <c r="C6134" s="141" t="s">
        <v>964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517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965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890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886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931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574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770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515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531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511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844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508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512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519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848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569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566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548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509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580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846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843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845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564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525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901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915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541</v>
      </c>
      <c r="D6162" s="100">
        <v>40607</v>
      </c>
      <c r="E6162" s="100">
        <v>31</v>
      </c>
      <c r="F6162" s="7" t="s">
        <v>922</v>
      </c>
    </row>
    <row r="6163" spans="1:6">
      <c r="A6163" s="98">
        <v>44200</v>
      </c>
      <c r="B6163" s="99">
        <v>44200</v>
      </c>
      <c r="C6163" s="100" t="s">
        <v>541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528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570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559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550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573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518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902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924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889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927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546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517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925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520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537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513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557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851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956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892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931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850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883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966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544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861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911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880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886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930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514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967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935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852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893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857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859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948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864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926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853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940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964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968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575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927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770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509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519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511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580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512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518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844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570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531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508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537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569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548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564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513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559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857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515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846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528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901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525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902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845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864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517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541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850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566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843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848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851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915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880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520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884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911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573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906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544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514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557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543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931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853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550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541</v>
      </c>
      <c r="D6258" s="129">
        <v>40607</v>
      </c>
      <c r="E6258" s="129">
        <v>21</v>
      </c>
      <c r="F6258" t="s">
        <v>922</v>
      </c>
    </row>
    <row r="6259" spans="1:6">
      <c r="A6259" s="127">
        <v>44201</v>
      </c>
      <c r="B6259" s="128">
        <v>44201</v>
      </c>
      <c r="C6259" s="129" t="s">
        <v>889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866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859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969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929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892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577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882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852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893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883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925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546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887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970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888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918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934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971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880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860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972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923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539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924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555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959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534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545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511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506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509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512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508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531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569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541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927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564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548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519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570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844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518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573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528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846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566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520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559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517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537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901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845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902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580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575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513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857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515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848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911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525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924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851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843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554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514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883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852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915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557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925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855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892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859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884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539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850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866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543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880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882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933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864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888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956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546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886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906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931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550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853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521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959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934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973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544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545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974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975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918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942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940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935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976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929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891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966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977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946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978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955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979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893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890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969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943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930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536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511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519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580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506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509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902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512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844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569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846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515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927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508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901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541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564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537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570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845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513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531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548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559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518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915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528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853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520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566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554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573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843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911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557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848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851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525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893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857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517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514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880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850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550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864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980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933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575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546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924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886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888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543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882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852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544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883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935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946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959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976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865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555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891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521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534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529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931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861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866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539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981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863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541</v>
      </c>
      <c r="D6455" s="100">
        <v>40607</v>
      </c>
      <c r="E6455" s="100">
        <v>13</v>
      </c>
      <c r="F6455" s="7" t="s">
        <v>922</v>
      </c>
    </row>
    <row r="6456" spans="1:6">
      <c r="A6456" s="98">
        <v>44203</v>
      </c>
      <c r="B6456" s="99">
        <v>44203</v>
      </c>
      <c r="C6456" s="100" t="s">
        <v>925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906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574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884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969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923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892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982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908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511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927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512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845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844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519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580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508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506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537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548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846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509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569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525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564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851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902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531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566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901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848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513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880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515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518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570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559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850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517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541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866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528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843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915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859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573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520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857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911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924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554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852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892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853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882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884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891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557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860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864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886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545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514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983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893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546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930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908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544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550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931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541</v>
      </c>
      <c r="D6527" s="129">
        <v>40607</v>
      </c>
      <c r="E6527" s="129">
        <v>19</v>
      </c>
      <c r="F6527" t="s">
        <v>922</v>
      </c>
    </row>
    <row r="6528" spans="1:6">
      <c r="A6528" s="127">
        <v>44204</v>
      </c>
      <c r="B6528" s="128">
        <v>44204</v>
      </c>
      <c r="C6528" s="129" t="s">
        <v>575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543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956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962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883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925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539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888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964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865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934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906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865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574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965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565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971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981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977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933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923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770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580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509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844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511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519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845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541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564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927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851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515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537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531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901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548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528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513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508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518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525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569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846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902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570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843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559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520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573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848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514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853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915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906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512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554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935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852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546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566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859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543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931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880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550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544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541</v>
      </c>
      <c r="D6595" s="92">
        <v>40607</v>
      </c>
      <c r="E6595" s="92">
        <v>25</v>
      </c>
      <c r="F6595" t="s">
        <v>922</v>
      </c>
    </row>
    <row r="6596" spans="1:6">
      <c r="A6596" s="90">
        <v>44205</v>
      </c>
      <c r="B6596" s="91">
        <v>44205</v>
      </c>
      <c r="C6596" s="92" t="s">
        <v>534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893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864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857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892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850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883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529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557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855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574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934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925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891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923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517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539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866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527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924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888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929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984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721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948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950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545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882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926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981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863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508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580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846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515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927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506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844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566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511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509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902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845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519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564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525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911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512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541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531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848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985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843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924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550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513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855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569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906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537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880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518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548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851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915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554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908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517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543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901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570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559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539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857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863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533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883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853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850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864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893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854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986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520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575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852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859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887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528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529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544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880</v>
      </c>
      <c r="D6688" s="10">
        <v>20605</v>
      </c>
      <c r="E6688" s="10">
        <v>13</v>
      </c>
      <c r="F6688" t="s">
        <v>981</v>
      </c>
    </row>
    <row r="6689" spans="1:6">
      <c r="A6689" s="173">
        <v>44206</v>
      </c>
      <c r="B6689" s="55">
        <v>44206</v>
      </c>
      <c r="C6689" s="10" t="s">
        <v>541</v>
      </c>
      <c r="D6689" s="10">
        <v>40607</v>
      </c>
      <c r="E6689" s="10">
        <v>13</v>
      </c>
      <c r="F6689" t="s">
        <v>922</v>
      </c>
    </row>
    <row r="6690" spans="1:6">
      <c r="A6690" s="173">
        <v>44206</v>
      </c>
      <c r="B6690" s="55">
        <v>44206</v>
      </c>
      <c r="C6690" s="10" t="s">
        <v>557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573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987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988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860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989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514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976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865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509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508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541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548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519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511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506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569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573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514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546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531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921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537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566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846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844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528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512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857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925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935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923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517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848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544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927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924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931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515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990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541</v>
      </c>
      <c r="D6730" s="100">
        <v>40607</v>
      </c>
      <c r="E6730" s="100">
        <v>19</v>
      </c>
      <c r="F6730" s="7" t="s">
        <v>922</v>
      </c>
    </row>
    <row r="6731" spans="1:6">
      <c r="A6731" s="98">
        <v>44207</v>
      </c>
      <c r="B6731" s="99">
        <v>44207</v>
      </c>
      <c r="C6731" s="100" t="s">
        <v>534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520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580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543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858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564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956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850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853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991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902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859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550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901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529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992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915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918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851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893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887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892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570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959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969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852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557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545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911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993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845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855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598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580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506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927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509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844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512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569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519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508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541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845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846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548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537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848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515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570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564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902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519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509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511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506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845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508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537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844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580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570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518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569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515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857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902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541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520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846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513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548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994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509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958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511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520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927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506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569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566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541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845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508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844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525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570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901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915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512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513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994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580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569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506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520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511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513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509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512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508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846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843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548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537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902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515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851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525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927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901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509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580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564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511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844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512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846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520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569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515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901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537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513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506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927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519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902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531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573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929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506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580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519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927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511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509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548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566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525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512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515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844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848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541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514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857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537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968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520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846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509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511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927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515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519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845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550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846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520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902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566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534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508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851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554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514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865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512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893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844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520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580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566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511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509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512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927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508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935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537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506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541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844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857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513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514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531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569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902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884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519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509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520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580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511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973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541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506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845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844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513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569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512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559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518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564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927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531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537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525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506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564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511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580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513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509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537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519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531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508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570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518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528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512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566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573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911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520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515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857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511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580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513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525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844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506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515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845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520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512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927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851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846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531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850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509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537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559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843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519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995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996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997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509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513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844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506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845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508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851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512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564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559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519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566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908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848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570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855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531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509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512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520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537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566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513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927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569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511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548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550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844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506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846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857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864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851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570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541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508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509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511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566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927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998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513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851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512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569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531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906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515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519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559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506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580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537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845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846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528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519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513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520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525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580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511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512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508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506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509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546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566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537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857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570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573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537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514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575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564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958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519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512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844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513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511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851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520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537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509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845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531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515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927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508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902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525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506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564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527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799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509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513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511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851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506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508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927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512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566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515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531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525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848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844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580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857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845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537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557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509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513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844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580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537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512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564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927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569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511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513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857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525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546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506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508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845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566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859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851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999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509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506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508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537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1000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511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857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544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844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520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927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908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566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541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843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512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539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546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564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513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844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512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564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537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556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901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541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857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569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511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537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566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509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846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531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906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523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915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1000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513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520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550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511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544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889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566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512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537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1001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541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844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857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520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513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580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537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541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511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927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525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539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519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508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546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569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509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506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512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845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514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534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511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513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520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857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537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509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506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519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527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564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569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544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845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508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580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548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512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554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514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566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520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513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511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880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857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537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544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514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844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554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531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541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935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509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979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528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580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569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573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555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513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1002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519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566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520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927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544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511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851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569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580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509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546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968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525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527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554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512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541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863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799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513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537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857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570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546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846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506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509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511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534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518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508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531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739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863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880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901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550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544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513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520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512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546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509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506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901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518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550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566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544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1003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531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511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915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547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580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908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1004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541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513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554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520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512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506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546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550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511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1005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569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1006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970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534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920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530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508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541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544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518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525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513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799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703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511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569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512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519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531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564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862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544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1003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843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541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844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1007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525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845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880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528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513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1008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527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511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960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857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927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529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509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935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970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569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520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901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580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575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525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939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844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570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513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520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534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1009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920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1010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511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544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604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541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1011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508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509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872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1012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1013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1014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1015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1016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734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868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513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520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598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525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853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559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515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546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519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509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544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844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531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901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925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554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1017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528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846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799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1018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509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598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594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1019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611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1020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1021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1022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1009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655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616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994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729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664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607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874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604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589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513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902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843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523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509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908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541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544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511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846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901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534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880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514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844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960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556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564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573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548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513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527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546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544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844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573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520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534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863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541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880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857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855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519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523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548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537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545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570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978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513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511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541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520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546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569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554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843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569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509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512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515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550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857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960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929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531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528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532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517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947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513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555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863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545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546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544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573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844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882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515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970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955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550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554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532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1023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569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509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520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513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554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520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529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544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1024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506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960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514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1025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534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970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525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550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541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530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545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1026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935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511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541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513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520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545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544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546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580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530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1027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517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927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601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569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525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532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845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1023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519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1026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857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554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520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580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513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546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527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530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983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895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518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532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927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509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523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569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514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515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882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970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544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1028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513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544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546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927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843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569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891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545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509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864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511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1023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1029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532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940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581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1030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960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855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645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1018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703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627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694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1031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616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664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958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1009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678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796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655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799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1032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687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1033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1022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1034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504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1018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587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1010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504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628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1035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1036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598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633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994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640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1009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611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799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626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666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602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629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606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768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1037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603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1038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703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682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1035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1039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609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666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693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587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1040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1009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594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1041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1042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607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1043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1022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593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1037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1018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799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1039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694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666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757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602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1009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703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587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1043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598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722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609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590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693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671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815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720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1039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1018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587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664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703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620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666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592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1009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682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630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698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611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629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1021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1044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1045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1043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655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601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1037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631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1018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609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664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1039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590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607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694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1046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703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1047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682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598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636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640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594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666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693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587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513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1026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545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889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544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915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523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1048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1049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566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511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581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850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546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556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579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550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944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1050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1007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513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1051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541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523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529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556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530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947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1052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1007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579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1053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546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539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944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970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550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935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973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1054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513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1052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1055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520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851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992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554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580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1051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534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579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544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927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559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518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901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566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525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844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970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527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1056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1024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513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520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544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545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857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579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511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1057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935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570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546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554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565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1054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550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569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574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1052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513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520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579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508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534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546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544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527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523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525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529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506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1058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1030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554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575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927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851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530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513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915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550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545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520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580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541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530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531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579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526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1026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935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1059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557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546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508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534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1052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525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513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527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523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529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1060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530</v>
      </c>
      <c r="D7820" s="172">
        <f>VLOOKUP(Pag_Inicio_Corr_mas_casos[[#This Row],[Corregimiento]],Hoja3!$A$2:$D$676,4,0)</f>
        <v>10206</v>
      </c>
      <c r="E7820" s="171">
        <v>16</v>
      </c>
      <c r="L7820" s="166" t="s">
        <v>1061</v>
      </c>
      <c r="M7820" s="216" t="s">
        <v>1062</v>
      </c>
    </row>
    <row r="7821" spans="1:13">
      <c r="A7821" s="169">
        <v>44261</v>
      </c>
      <c r="B7821" s="170">
        <v>44261</v>
      </c>
      <c r="C7821" s="171" t="s">
        <v>544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>
      <c r="A7822" s="169">
        <v>44261</v>
      </c>
      <c r="B7822" s="170">
        <v>44261</v>
      </c>
      <c r="C7822" s="171" t="s">
        <v>947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>
      <c r="A7823" s="169">
        <v>44261</v>
      </c>
      <c r="B7823" s="170">
        <v>44261</v>
      </c>
      <c r="C7823" s="171" t="s">
        <v>1063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>
      <c r="A7824" s="169">
        <v>44261</v>
      </c>
      <c r="B7824" s="170">
        <v>44261</v>
      </c>
      <c r="C7824" s="171" t="s">
        <v>519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>
      <c r="A7825" s="169">
        <v>44261</v>
      </c>
      <c r="B7825" s="170">
        <v>44261</v>
      </c>
      <c r="C7825" s="171" t="s">
        <v>1026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>
      <c r="A7826" s="169">
        <v>44261</v>
      </c>
      <c r="B7826" s="170">
        <v>44261</v>
      </c>
      <c r="C7826" s="171" t="s">
        <v>554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>
      <c r="A7827" s="169">
        <v>44261</v>
      </c>
      <c r="B7827" s="170">
        <v>44261</v>
      </c>
      <c r="C7827" s="171" t="s">
        <v>534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>
      <c r="A7828" s="169">
        <v>44261</v>
      </c>
      <c r="B7828" s="170">
        <v>44261</v>
      </c>
      <c r="C7828" s="171" t="s">
        <v>546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>
      <c r="A7829" s="169">
        <v>44261</v>
      </c>
      <c r="B7829" s="170">
        <v>44261</v>
      </c>
      <c r="C7829" s="171" t="s">
        <v>1024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>
      <c r="A7830" s="169">
        <v>44261</v>
      </c>
      <c r="B7830" s="170">
        <v>44261</v>
      </c>
      <c r="C7830" s="171" t="s">
        <v>520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>
      <c r="A7831" s="169">
        <v>44261</v>
      </c>
      <c r="B7831" s="170">
        <v>44261</v>
      </c>
      <c r="C7831" s="171" t="s">
        <v>545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>
      <c r="A7832" s="169">
        <v>44261</v>
      </c>
      <c r="B7832" s="170">
        <v>44261</v>
      </c>
      <c r="C7832" s="171" t="s">
        <v>550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>
      <c r="A7833" s="169">
        <v>44261</v>
      </c>
      <c r="B7833" s="170">
        <v>44261</v>
      </c>
      <c r="C7833" s="171" t="s">
        <v>1064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>
      <c r="A7834" s="169">
        <v>44261</v>
      </c>
      <c r="B7834" s="170">
        <v>44261</v>
      </c>
      <c r="C7834" s="171" t="s">
        <v>526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>
      <c r="A7835" s="209">
        <v>44627</v>
      </c>
      <c r="B7835" s="210">
        <v>44262</v>
      </c>
      <c r="C7835" s="211" t="s">
        <v>513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>
      <c r="A7836" s="209">
        <v>44627</v>
      </c>
      <c r="B7836" s="210">
        <v>44262</v>
      </c>
      <c r="C7836" s="211" t="s">
        <v>554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>
      <c r="A7837" s="209">
        <v>44627</v>
      </c>
      <c r="B7837" s="210">
        <v>44262</v>
      </c>
      <c r="C7837" s="211" t="s">
        <v>526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>
      <c r="A7838" s="209">
        <v>44627</v>
      </c>
      <c r="B7838" s="210">
        <v>44262</v>
      </c>
      <c r="C7838" s="211" t="s">
        <v>935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>
      <c r="A7839" s="209">
        <v>44627</v>
      </c>
      <c r="B7839" s="210">
        <v>44262</v>
      </c>
      <c r="C7839" s="211" t="s">
        <v>1065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>
      <c r="A7840" s="209">
        <v>44627</v>
      </c>
      <c r="B7840" s="210">
        <v>44262</v>
      </c>
      <c r="C7840" s="211" t="s">
        <v>557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>
      <c r="A7841" s="209">
        <v>44627</v>
      </c>
      <c r="B7841" s="210">
        <v>44262</v>
      </c>
      <c r="C7841" s="211" t="s">
        <v>915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>
      <c r="A7842" s="209">
        <v>44627</v>
      </c>
      <c r="B7842" s="210">
        <v>44262</v>
      </c>
      <c r="C7842" s="211" t="s">
        <v>506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>
      <c r="A7843" s="209">
        <v>44627</v>
      </c>
      <c r="B7843" s="210">
        <v>44262</v>
      </c>
      <c r="C7843" s="211" t="s">
        <v>541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>
      <c r="A7844" s="209">
        <v>44627</v>
      </c>
      <c r="B7844" s="210">
        <v>44262</v>
      </c>
      <c r="C7844" s="211" t="s">
        <v>1011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>
      <c r="A7845" s="209">
        <v>44627</v>
      </c>
      <c r="B7845" s="210">
        <v>44262</v>
      </c>
      <c r="C7845" s="211" t="s">
        <v>508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>
      <c r="A7846" s="209">
        <v>44627</v>
      </c>
      <c r="B7846" s="210">
        <v>44262</v>
      </c>
      <c r="C7846" s="211" t="s">
        <v>1066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>
      <c r="A7847" s="209">
        <v>44627</v>
      </c>
      <c r="B7847" s="210">
        <v>44262</v>
      </c>
      <c r="C7847" s="211" t="s">
        <v>545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>
      <c r="A7848" s="209">
        <v>44627</v>
      </c>
      <c r="B7848" s="210">
        <v>44262</v>
      </c>
      <c r="C7848" s="211" t="s">
        <v>1010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>
      <c r="A7849" s="209">
        <v>44627</v>
      </c>
      <c r="B7849" s="210">
        <v>44262</v>
      </c>
      <c r="C7849" s="211" t="s">
        <v>632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>
      <c r="A7850" s="209">
        <v>44627</v>
      </c>
      <c r="B7850" s="210">
        <v>44262</v>
      </c>
      <c r="C7850" s="211" t="s">
        <v>655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>
      <c r="A7851" s="209">
        <v>44627</v>
      </c>
      <c r="B7851" s="210">
        <v>44262</v>
      </c>
      <c r="C7851" s="211" t="s">
        <v>1067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>
      <c r="A7852" s="209">
        <v>44627</v>
      </c>
      <c r="B7852" s="210">
        <v>44262</v>
      </c>
      <c r="C7852" s="211" t="s">
        <v>579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>
      <c r="A7853" s="209">
        <v>44627</v>
      </c>
      <c r="B7853" s="210">
        <v>44262</v>
      </c>
      <c r="C7853" s="211" t="s">
        <v>1068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>
      <c r="A7854" s="209">
        <v>44627</v>
      </c>
      <c r="B7854" s="210">
        <v>44262</v>
      </c>
      <c r="C7854" s="211" t="s">
        <v>1069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>
      <c r="A7855" s="58">
        <v>44263</v>
      </c>
      <c r="B7855" s="59">
        <v>44263</v>
      </c>
      <c r="C7855" s="60" t="s">
        <v>947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>
      <c r="A7856" s="58">
        <v>44263</v>
      </c>
      <c r="B7856" s="59">
        <v>44263</v>
      </c>
      <c r="C7856" s="60" t="s">
        <v>513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>
      <c r="A7857" s="58">
        <v>44263</v>
      </c>
      <c r="B7857" s="59">
        <v>44263</v>
      </c>
      <c r="C7857" s="60" t="s">
        <v>544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>
      <c r="A7858" s="58">
        <v>44263</v>
      </c>
      <c r="B7858" s="59">
        <v>44263</v>
      </c>
      <c r="C7858" s="60" t="s">
        <v>980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>
      <c r="A7859" s="58">
        <v>44263</v>
      </c>
      <c r="B7859" s="59">
        <v>44263</v>
      </c>
      <c r="C7859" s="60" t="s">
        <v>579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>
      <c r="A7860" s="58">
        <v>44263</v>
      </c>
      <c r="B7860" s="59">
        <v>44263</v>
      </c>
      <c r="C7860" s="60" t="s">
        <v>520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>
      <c r="A7861" s="58">
        <v>44263</v>
      </c>
      <c r="B7861" s="59">
        <v>44263</v>
      </c>
      <c r="C7861" s="60" t="s">
        <v>554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>
      <c r="A7862" s="58">
        <v>44263</v>
      </c>
      <c r="B7862" s="59">
        <v>44263</v>
      </c>
      <c r="C7862" s="60" t="s">
        <v>541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>
      <c r="A7863" s="58">
        <v>44263</v>
      </c>
      <c r="B7863" s="59">
        <v>44263</v>
      </c>
      <c r="C7863" s="60" t="s">
        <v>915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>
      <c r="A7864" s="58">
        <v>44263</v>
      </c>
      <c r="B7864" s="59">
        <v>44263</v>
      </c>
      <c r="C7864" s="60" t="s">
        <v>550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>
      <c r="A7865" s="58">
        <v>44263</v>
      </c>
      <c r="B7865" s="59">
        <v>44263</v>
      </c>
      <c r="C7865" s="60" t="s">
        <v>967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>
      <c r="A7866" s="58">
        <v>44263</v>
      </c>
      <c r="B7866" s="59">
        <v>44263</v>
      </c>
      <c r="C7866" s="60" t="s">
        <v>523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>
      <c r="A7867" s="58">
        <v>44263</v>
      </c>
      <c r="B7867" s="59">
        <v>44263</v>
      </c>
      <c r="C7867" s="60" t="s">
        <v>546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>
      <c r="A7868" s="58">
        <v>44263</v>
      </c>
      <c r="B7868" s="59">
        <v>44263</v>
      </c>
      <c r="C7868" s="60" t="s">
        <v>1070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>
      <c r="A7869" s="58">
        <v>44263</v>
      </c>
      <c r="B7869" s="59">
        <v>44263</v>
      </c>
      <c r="C7869" s="60" t="s">
        <v>565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>
      <c r="A7870" s="58">
        <v>44263</v>
      </c>
      <c r="B7870" s="59">
        <v>44263</v>
      </c>
      <c r="C7870" s="60" t="s">
        <v>545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>
      <c r="A7871" s="58">
        <v>44263</v>
      </c>
      <c r="B7871" s="59">
        <v>44263</v>
      </c>
      <c r="C7871" s="60" t="s">
        <v>1060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>
      <c r="A7872" s="58">
        <v>44263</v>
      </c>
      <c r="B7872" s="59">
        <v>44263</v>
      </c>
      <c r="C7872" s="60" t="s">
        <v>511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>
      <c r="A7873" s="58">
        <v>44263</v>
      </c>
      <c r="B7873" s="59">
        <v>44263</v>
      </c>
      <c r="C7873" s="60" t="s">
        <v>863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>
      <c r="A7874" s="58">
        <v>44263</v>
      </c>
      <c r="B7874" s="59">
        <v>44263</v>
      </c>
      <c r="C7874" s="60" t="s">
        <v>935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>
      <c r="A7875" s="135">
        <v>44264</v>
      </c>
      <c r="B7875" s="136">
        <v>44264</v>
      </c>
      <c r="C7875" s="137" t="s">
        <v>513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>
      <c r="A7876" s="135">
        <v>44264</v>
      </c>
      <c r="B7876" s="136">
        <v>44264</v>
      </c>
      <c r="C7876" s="137" t="s">
        <v>960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>
      <c r="A7877" s="135">
        <v>44264</v>
      </c>
      <c r="B7877" s="136">
        <v>44264</v>
      </c>
      <c r="C7877" s="137" t="s">
        <v>1071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>
      <c r="A7878" s="135">
        <v>44264</v>
      </c>
      <c r="B7878" s="136">
        <v>44264</v>
      </c>
      <c r="C7878" s="137" t="s">
        <v>579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>
      <c r="A7879" s="135">
        <v>44264</v>
      </c>
      <c r="B7879" s="136">
        <v>44264</v>
      </c>
      <c r="C7879" s="137" t="s">
        <v>1072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>
      <c r="A7880" s="135">
        <v>44264</v>
      </c>
      <c r="B7880" s="136">
        <v>44264</v>
      </c>
      <c r="C7880" s="137" t="s">
        <v>525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>
      <c r="A7881" s="135">
        <v>44264</v>
      </c>
      <c r="B7881" s="136">
        <v>44264</v>
      </c>
      <c r="C7881" s="137" t="s">
        <v>530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>
      <c r="A7882" s="135">
        <v>44264</v>
      </c>
      <c r="B7882" s="136">
        <v>44264</v>
      </c>
      <c r="C7882" s="137" t="s">
        <v>851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>
      <c r="A7883" s="135">
        <v>44264</v>
      </c>
      <c r="B7883" s="136">
        <v>44264</v>
      </c>
      <c r="C7883" s="137" t="s">
        <v>526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>
      <c r="A7884" s="135">
        <v>44264</v>
      </c>
      <c r="B7884" s="136">
        <v>44264</v>
      </c>
      <c r="C7884" s="137" t="s">
        <v>554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>
      <c r="A7885" s="135">
        <v>44264</v>
      </c>
      <c r="B7885" s="136">
        <v>44264</v>
      </c>
      <c r="C7885" s="137" t="s">
        <v>519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>
      <c r="A7886" s="135">
        <v>44264</v>
      </c>
      <c r="B7886" s="136">
        <v>44264</v>
      </c>
      <c r="C7886" s="137" t="s">
        <v>1073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>
      <c r="A7887" s="135">
        <v>44264</v>
      </c>
      <c r="B7887" s="136">
        <v>44264</v>
      </c>
      <c r="C7887" s="137" t="s">
        <v>927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>
      <c r="A7888" s="135">
        <v>44264</v>
      </c>
      <c r="B7888" s="136">
        <v>44264</v>
      </c>
      <c r="C7888" s="137" t="s">
        <v>508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>
      <c r="A7889" s="135">
        <v>44264</v>
      </c>
      <c r="B7889" s="136">
        <v>44264</v>
      </c>
      <c r="C7889" s="137" t="s">
        <v>843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>
      <c r="A7890" s="135">
        <v>44264</v>
      </c>
      <c r="B7890" s="136">
        <v>44264</v>
      </c>
      <c r="C7890" s="137" t="s">
        <v>537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>
      <c r="A7891" s="135">
        <v>44264</v>
      </c>
      <c r="B7891" s="136">
        <v>44264</v>
      </c>
      <c r="C7891" s="137" t="s">
        <v>544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506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850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1058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513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788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527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927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526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569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541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1074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579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555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530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518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1075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509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1072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1007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520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955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506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1030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513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527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554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907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1007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960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550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580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541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545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520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529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1076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1063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546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508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530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523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851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526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866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520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513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537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544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960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523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548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579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554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550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1025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526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1077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863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508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1075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580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939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531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527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579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530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980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513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1003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554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960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528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580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1078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508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1025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544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526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541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1079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534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523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1030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513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579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530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843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545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559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526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1080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552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520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544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519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1081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514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550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546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539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566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960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967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554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1082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1052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566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513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1024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1017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1083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511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864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863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520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944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527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895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579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523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1026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545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530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1011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>
      <c r="A8016" s="121">
        <v>44271</v>
      </c>
      <c r="B8016" s="122">
        <v>44270</v>
      </c>
      <c r="C8016" s="123" t="s">
        <v>513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>
      <c r="A8017" s="121">
        <v>44271</v>
      </c>
      <c r="B8017" s="122">
        <v>44270</v>
      </c>
      <c r="C8017" s="123" t="s">
        <v>579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>
      <c r="A8018" s="121">
        <v>44271</v>
      </c>
      <c r="B8018" s="122">
        <v>44270</v>
      </c>
      <c r="C8018" s="123" t="s">
        <v>546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>
      <c r="A8019" s="121">
        <v>44271</v>
      </c>
      <c r="B8019" s="122">
        <v>44270</v>
      </c>
      <c r="C8019" s="123" t="s">
        <v>960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>
      <c r="A8020" s="121">
        <v>44271</v>
      </c>
      <c r="B8020" s="122">
        <v>44270</v>
      </c>
      <c r="C8020" s="123" t="s">
        <v>850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>
      <c r="A8021" s="121">
        <v>44271</v>
      </c>
      <c r="B8021" s="122">
        <v>44270</v>
      </c>
      <c r="C8021" s="123" t="s">
        <v>520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>
      <c r="A8022" s="121">
        <v>44271</v>
      </c>
      <c r="B8022" s="122">
        <v>44270</v>
      </c>
      <c r="C8022" s="123" t="s">
        <v>1084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>
      <c r="A8023" s="121">
        <v>44271</v>
      </c>
      <c r="B8023" s="122">
        <v>44270</v>
      </c>
      <c r="C8023" s="123" t="s">
        <v>554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>
      <c r="A8024" s="121">
        <v>44271</v>
      </c>
      <c r="B8024" s="122">
        <v>44270</v>
      </c>
      <c r="C8024" s="123" t="s">
        <v>544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>
      <c r="A8025" s="121">
        <v>44271</v>
      </c>
      <c r="B8025" s="122">
        <v>44270</v>
      </c>
      <c r="C8025" s="123" t="s">
        <v>862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>
      <c r="A8026" s="121">
        <v>44271</v>
      </c>
      <c r="B8026" s="122">
        <v>44270</v>
      </c>
      <c r="C8026" s="123" t="s">
        <v>845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>
      <c r="A8027" s="121">
        <v>44271</v>
      </c>
      <c r="B8027" s="122">
        <v>44270</v>
      </c>
      <c r="C8027" s="123" t="s">
        <v>843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>
      <c r="A8028" s="121">
        <v>44271</v>
      </c>
      <c r="B8028" s="122">
        <v>44270</v>
      </c>
      <c r="C8028" s="123" t="s">
        <v>515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>
      <c r="A8029" s="121">
        <v>44271</v>
      </c>
      <c r="B8029" s="122">
        <v>44270</v>
      </c>
      <c r="C8029" s="123" t="s">
        <v>979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>
      <c r="A8030" s="121">
        <v>44271</v>
      </c>
      <c r="B8030" s="122">
        <v>44270</v>
      </c>
      <c r="C8030" s="123" t="s">
        <v>514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>
      <c r="A8031" s="121">
        <v>44271</v>
      </c>
      <c r="B8031" s="122">
        <v>44270</v>
      </c>
      <c r="C8031" s="123" t="s">
        <v>527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>
      <c r="A8032" s="121">
        <v>44271</v>
      </c>
      <c r="B8032" s="122">
        <v>44270</v>
      </c>
      <c r="C8032" s="123" t="s">
        <v>530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>
      <c r="A8033" s="121">
        <v>44271</v>
      </c>
      <c r="B8033" s="122">
        <v>44270</v>
      </c>
      <c r="C8033" s="123" t="s">
        <v>534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>
      <c r="A8034" s="121">
        <v>44271</v>
      </c>
      <c r="B8034" s="122">
        <v>44270</v>
      </c>
      <c r="C8034" s="123" t="s">
        <v>508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>
      <c r="A8035" s="86">
        <v>44272</v>
      </c>
      <c r="B8035" s="87">
        <v>44271</v>
      </c>
      <c r="C8035" s="88" t="s">
        <v>799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>
      <c r="A8036" s="86">
        <v>44272</v>
      </c>
      <c r="B8036" s="87">
        <v>44271</v>
      </c>
      <c r="C8036" s="88" t="s">
        <v>579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>
      <c r="A8037" s="86">
        <v>44272</v>
      </c>
      <c r="B8037" s="87">
        <v>44271</v>
      </c>
      <c r="C8037" s="88" t="s">
        <v>1058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>
      <c r="A8038" s="86">
        <v>44272</v>
      </c>
      <c r="B8038" s="87">
        <v>44271</v>
      </c>
      <c r="C8038" s="88" t="s">
        <v>544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>
      <c r="A8039" s="86">
        <v>44272</v>
      </c>
      <c r="B8039" s="87">
        <v>44271</v>
      </c>
      <c r="C8039" s="88" t="s">
        <v>513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>
      <c r="A8040" s="86">
        <v>44272</v>
      </c>
      <c r="B8040" s="87">
        <v>44271</v>
      </c>
      <c r="C8040" s="88" t="s">
        <v>508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>
      <c r="A8041" s="86">
        <v>44272</v>
      </c>
      <c r="B8041" s="87">
        <v>44271</v>
      </c>
      <c r="C8041" s="88" t="s">
        <v>506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>
      <c r="A8042" s="86">
        <v>44272</v>
      </c>
      <c r="B8042" s="87">
        <v>44271</v>
      </c>
      <c r="C8042" s="88" t="s">
        <v>509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>
      <c r="A8043" s="86">
        <v>44272</v>
      </c>
      <c r="B8043" s="87">
        <v>44271</v>
      </c>
      <c r="C8043" s="88" t="s">
        <v>514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>
      <c r="A8044" s="86">
        <v>44272</v>
      </c>
      <c r="B8044" s="87">
        <v>44271</v>
      </c>
      <c r="C8044" s="88" t="s">
        <v>1007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>
      <c r="A8045" s="86">
        <v>44272</v>
      </c>
      <c r="B8045" s="87">
        <v>44271</v>
      </c>
      <c r="C8045" s="88" t="s">
        <v>511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>
      <c r="A8046" s="86">
        <v>44272</v>
      </c>
      <c r="B8046" s="87">
        <v>44271</v>
      </c>
      <c r="C8046" s="88" t="s">
        <v>1085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>
      <c r="A8047" s="86">
        <v>44272</v>
      </c>
      <c r="B8047" s="87">
        <v>44271</v>
      </c>
      <c r="C8047" s="88" t="s">
        <v>527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>
      <c r="A8048" s="86">
        <v>44272</v>
      </c>
      <c r="B8048" s="87">
        <v>44271</v>
      </c>
      <c r="C8048" s="88" t="s">
        <v>530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>
      <c r="A8049" s="86">
        <v>44272</v>
      </c>
      <c r="B8049" s="87">
        <v>44271</v>
      </c>
      <c r="C8049" s="88" t="s">
        <v>550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>
      <c r="A8050" s="86">
        <v>44272</v>
      </c>
      <c r="B8050" s="87">
        <v>44271</v>
      </c>
      <c r="C8050" s="88" t="s">
        <v>545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>
      <c r="A8051" s="86">
        <v>44272</v>
      </c>
      <c r="B8051" s="87">
        <v>44271</v>
      </c>
      <c r="C8051" s="88" t="s">
        <v>526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>
      <c r="A8052" s="86">
        <v>44272</v>
      </c>
      <c r="B8052" s="87">
        <v>44271</v>
      </c>
      <c r="C8052" s="88" t="s">
        <v>927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>
      <c r="A8053" s="86">
        <v>44272</v>
      </c>
      <c r="B8053" s="87">
        <v>44271</v>
      </c>
      <c r="C8053" s="88" t="s">
        <v>960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>
      <c r="A8054" s="86">
        <v>44272</v>
      </c>
      <c r="B8054" s="87">
        <v>44271</v>
      </c>
      <c r="C8054" s="88" t="s">
        <v>935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>
      <c r="A8055" s="58">
        <v>44273</v>
      </c>
      <c r="B8055" s="59">
        <v>44272</v>
      </c>
      <c r="C8055" s="60" t="s">
        <v>530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>
      <c r="A8056" s="58">
        <v>44273</v>
      </c>
      <c r="B8056" s="59">
        <v>44272</v>
      </c>
      <c r="C8056" s="60" t="s">
        <v>521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>
      <c r="A8057" s="58">
        <v>44273</v>
      </c>
      <c r="B8057" s="59">
        <v>44272</v>
      </c>
      <c r="C8057" s="60" t="s">
        <v>513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>
      <c r="A8058" s="58">
        <v>44273</v>
      </c>
      <c r="B8058" s="59">
        <v>44272</v>
      </c>
      <c r="C8058" s="60" t="s">
        <v>519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>
      <c r="A8059" s="58">
        <v>44273</v>
      </c>
      <c r="B8059" s="59">
        <v>44272</v>
      </c>
      <c r="C8059" s="60" t="s">
        <v>516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>
      <c r="A8060" s="58">
        <v>44273</v>
      </c>
      <c r="B8060" s="59">
        <v>44272</v>
      </c>
      <c r="C8060" s="60" t="s">
        <v>546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>
      <c r="A8061" s="58">
        <v>44273</v>
      </c>
      <c r="B8061" s="59">
        <v>44272</v>
      </c>
      <c r="C8061" s="60" t="s">
        <v>579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>
      <c r="A8062" s="58">
        <v>44273</v>
      </c>
      <c r="B8062" s="59">
        <v>44272</v>
      </c>
      <c r="C8062" s="60" t="s">
        <v>520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>
      <c r="A8063" s="58">
        <v>44273</v>
      </c>
      <c r="B8063" s="59">
        <v>44272</v>
      </c>
      <c r="C8063" s="60" t="s">
        <v>911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>
      <c r="A8064" s="58">
        <v>44273</v>
      </c>
      <c r="B8064" s="59">
        <v>44272</v>
      </c>
      <c r="C8064" s="60" t="s">
        <v>528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>
      <c r="A8065" s="58">
        <v>44273</v>
      </c>
      <c r="B8065" s="59">
        <v>44272</v>
      </c>
      <c r="C8065" s="60" t="s">
        <v>539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>
      <c r="A8066" s="58">
        <v>44273</v>
      </c>
      <c r="B8066" s="59">
        <v>44272</v>
      </c>
      <c r="C8066" s="60" t="s">
        <v>541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>
      <c r="A8067" s="58">
        <v>44273</v>
      </c>
      <c r="B8067" s="59">
        <v>44272</v>
      </c>
      <c r="C8067" s="60" t="s">
        <v>1075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>
      <c r="A8068" s="58">
        <v>44273</v>
      </c>
      <c r="B8068" s="59">
        <v>44272</v>
      </c>
      <c r="C8068" s="60" t="s">
        <v>544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>
      <c r="A8069" s="58">
        <v>44273</v>
      </c>
      <c r="B8069" s="59">
        <v>44272</v>
      </c>
      <c r="C8069" s="60" t="s">
        <v>529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>
      <c r="A8070" s="58">
        <v>44273</v>
      </c>
      <c r="B8070" s="59">
        <v>44272</v>
      </c>
      <c r="C8070" s="60" t="s">
        <v>1058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>
      <c r="A8071" s="58">
        <v>44273</v>
      </c>
      <c r="B8071" s="59">
        <v>44272</v>
      </c>
      <c r="C8071" s="60" t="s">
        <v>514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>
      <c r="A8072" s="58">
        <v>44273</v>
      </c>
      <c r="B8072" s="59">
        <v>44272</v>
      </c>
      <c r="C8072" s="60" t="s">
        <v>526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>
      <c r="A8073" s="58">
        <v>44273</v>
      </c>
      <c r="B8073" s="59">
        <v>44272</v>
      </c>
      <c r="C8073" s="60" t="s">
        <v>508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>
      <c r="A8074" s="58">
        <v>44273</v>
      </c>
      <c r="B8074" s="59">
        <v>44272</v>
      </c>
      <c r="C8074" s="60" t="s">
        <v>511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>
      <c r="A8075" s="135">
        <v>44274</v>
      </c>
      <c r="B8075" s="136">
        <v>44273</v>
      </c>
      <c r="C8075" s="137" t="s">
        <v>526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>
      <c r="A8076" s="135">
        <v>44274</v>
      </c>
      <c r="B8076" s="136">
        <v>44273</v>
      </c>
      <c r="C8076" s="137" t="s">
        <v>520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>
      <c r="A8077" s="135">
        <v>44274</v>
      </c>
      <c r="B8077" s="136">
        <v>44273</v>
      </c>
      <c r="C8077" s="137" t="s">
        <v>1040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>
      <c r="A8078" s="135">
        <v>44274</v>
      </c>
      <c r="B8078" s="136">
        <v>44273</v>
      </c>
      <c r="C8078" s="137" t="s">
        <v>1007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>
      <c r="A8079" s="135">
        <v>44274</v>
      </c>
      <c r="B8079" s="136">
        <v>44273</v>
      </c>
      <c r="C8079" s="137" t="s">
        <v>960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>
      <c r="A8080" s="135">
        <v>44274</v>
      </c>
      <c r="B8080" s="136">
        <v>44273</v>
      </c>
      <c r="C8080" s="137" t="s">
        <v>513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>
      <c r="A8081" s="135">
        <v>44274</v>
      </c>
      <c r="B8081" s="136">
        <v>44273</v>
      </c>
      <c r="C8081" s="137" t="s">
        <v>1086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>
      <c r="A8082" s="135">
        <v>44274</v>
      </c>
      <c r="B8082" s="136">
        <v>44273</v>
      </c>
      <c r="C8082" s="137" t="s">
        <v>967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>
      <c r="A8083" s="135">
        <v>44274</v>
      </c>
      <c r="B8083" s="136">
        <v>44273</v>
      </c>
      <c r="C8083" s="137" t="s">
        <v>523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>
      <c r="A8084" s="135">
        <v>44274</v>
      </c>
      <c r="B8084" s="136">
        <v>44273</v>
      </c>
      <c r="C8084" s="137" t="s">
        <v>1087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>
      <c r="A8085" s="135">
        <v>44274</v>
      </c>
      <c r="B8085" s="136">
        <v>44273</v>
      </c>
      <c r="C8085" s="137" t="s">
        <v>1088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>
      <c r="A8086" s="135">
        <v>44274</v>
      </c>
      <c r="B8086" s="136">
        <v>44273</v>
      </c>
      <c r="C8086" s="137" t="s">
        <v>1015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>
      <c r="A8087" s="135">
        <v>44274</v>
      </c>
      <c r="B8087" s="136">
        <v>44273</v>
      </c>
      <c r="C8087" s="137" t="s">
        <v>534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>
      <c r="A8088" s="135">
        <v>44274</v>
      </c>
      <c r="B8088" s="136">
        <v>44273</v>
      </c>
      <c r="C8088" s="137" t="s">
        <v>1089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>
      <c r="A8089" s="135">
        <v>44274</v>
      </c>
      <c r="B8089" s="136">
        <v>44273</v>
      </c>
      <c r="C8089" s="137" t="s">
        <v>579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>
      <c r="A8090" s="135">
        <v>44274</v>
      </c>
      <c r="B8090" s="136">
        <v>44273</v>
      </c>
      <c r="C8090" s="137" t="s">
        <v>1090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>
      <c r="A8091" s="135">
        <v>44274</v>
      </c>
      <c r="B8091" s="136">
        <v>44273</v>
      </c>
      <c r="C8091" s="137" t="s">
        <v>530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>
      <c r="A8092" s="135">
        <v>44274</v>
      </c>
      <c r="B8092" s="136">
        <v>44273</v>
      </c>
      <c r="C8092" s="137" t="s">
        <v>863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>
      <c r="A8093" s="135">
        <v>44274</v>
      </c>
      <c r="B8093" s="136">
        <v>44273</v>
      </c>
      <c r="C8093" s="137" t="s">
        <v>540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>
      <c r="A8094" s="135">
        <v>44274</v>
      </c>
      <c r="B8094" s="136">
        <v>44273</v>
      </c>
      <c r="C8094" s="137" t="s">
        <v>545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>
      <c r="A8095" s="98">
        <v>44275</v>
      </c>
      <c r="B8095" s="99">
        <v>44274</v>
      </c>
      <c r="C8095" s="100" t="s">
        <v>520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>
      <c r="A8096" s="98">
        <v>44275</v>
      </c>
      <c r="B8096" s="99">
        <v>44274</v>
      </c>
      <c r="C8096" s="100" t="s">
        <v>923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>
      <c r="A8097" s="98">
        <v>44275</v>
      </c>
      <c r="B8097" s="99">
        <v>44274</v>
      </c>
      <c r="C8097" s="100" t="s">
        <v>506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>
      <c r="A8098" s="98">
        <v>44275</v>
      </c>
      <c r="B8098" s="99">
        <v>44274</v>
      </c>
      <c r="C8098" s="100" t="s">
        <v>508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>
      <c r="A8099" s="98">
        <v>44275</v>
      </c>
      <c r="B8099" s="99">
        <v>44274</v>
      </c>
      <c r="C8099" s="100" t="s">
        <v>544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>
      <c r="A8100" s="98">
        <v>44275</v>
      </c>
      <c r="B8100" s="99">
        <v>44274</v>
      </c>
      <c r="C8100" s="100" t="s">
        <v>960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>
      <c r="A8101" s="98">
        <v>44275</v>
      </c>
      <c r="B8101" s="99">
        <v>44274</v>
      </c>
      <c r="C8101" s="100" t="s">
        <v>911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>
      <c r="A8102" s="98">
        <v>44275</v>
      </c>
      <c r="B8102" s="99">
        <v>44274</v>
      </c>
      <c r="C8102" s="100" t="s">
        <v>573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>
      <c r="A8103" s="98">
        <v>44275</v>
      </c>
      <c r="B8103" s="99">
        <v>44274</v>
      </c>
      <c r="C8103" s="100" t="s">
        <v>970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>
      <c r="A8104" s="98">
        <v>44275</v>
      </c>
      <c r="B8104" s="99">
        <v>44274</v>
      </c>
      <c r="C8104" s="100" t="s">
        <v>579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>
      <c r="A8105" s="98">
        <v>44275</v>
      </c>
      <c r="B8105" s="99">
        <v>44274</v>
      </c>
      <c r="C8105" s="100" t="s">
        <v>550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>
      <c r="A8106" s="98">
        <v>44275</v>
      </c>
      <c r="B8106" s="99">
        <v>44274</v>
      </c>
      <c r="C8106" s="100" t="s">
        <v>513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>
      <c r="A8107" s="98">
        <v>44275</v>
      </c>
      <c r="B8107" s="99">
        <v>44274</v>
      </c>
      <c r="C8107" s="100" t="s">
        <v>1058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>
      <c r="A8108" s="98">
        <v>44275</v>
      </c>
      <c r="B8108" s="99">
        <v>44274</v>
      </c>
      <c r="C8108" s="100" t="s">
        <v>528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>
      <c r="A8109" s="98">
        <v>44275</v>
      </c>
      <c r="B8109" s="99">
        <v>44274</v>
      </c>
      <c r="C8109" s="100" t="s">
        <v>548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>
      <c r="A8110" s="98">
        <v>44275</v>
      </c>
      <c r="B8110" s="99">
        <v>44274</v>
      </c>
      <c r="C8110" s="100" t="s">
        <v>527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>
      <c r="A8111" s="98">
        <v>44275</v>
      </c>
      <c r="B8111" s="99">
        <v>44274</v>
      </c>
      <c r="C8111" s="100" t="s">
        <v>511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>
      <c r="A8112" s="98">
        <v>44275</v>
      </c>
      <c r="B8112" s="99">
        <v>44274</v>
      </c>
      <c r="C8112" s="100" t="s">
        <v>863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>
      <c r="A8113" s="98">
        <v>44275</v>
      </c>
      <c r="B8113" s="99">
        <v>44274</v>
      </c>
      <c r="C8113" s="100" t="s">
        <v>530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>
      <c r="A8114" s="98">
        <v>44275</v>
      </c>
      <c r="B8114" s="99">
        <v>44274</v>
      </c>
      <c r="C8114" s="100" t="s">
        <v>546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>
      <c r="A8115" s="127">
        <v>44276</v>
      </c>
      <c r="B8115" s="128">
        <v>44275</v>
      </c>
      <c r="C8115" s="129" t="s">
        <v>1091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>
      <c r="A8116" s="127">
        <v>44276</v>
      </c>
      <c r="B8116" s="128">
        <v>44275</v>
      </c>
      <c r="C8116" s="129" t="s">
        <v>513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>
      <c r="A8117" s="127">
        <v>44276</v>
      </c>
      <c r="B8117" s="128">
        <v>44275</v>
      </c>
      <c r="C8117" s="129" t="s">
        <v>520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>
      <c r="A8118" s="127">
        <v>44276</v>
      </c>
      <c r="B8118" s="128">
        <v>44275</v>
      </c>
      <c r="C8118" s="129" t="s">
        <v>579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>
      <c r="A8119" s="127">
        <v>44276</v>
      </c>
      <c r="B8119" s="128">
        <v>44275</v>
      </c>
      <c r="C8119" s="129" t="s">
        <v>546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>
      <c r="A8120" s="127">
        <v>44276</v>
      </c>
      <c r="B8120" s="128">
        <v>44275</v>
      </c>
      <c r="C8120" s="129" t="s">
        <v>521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>
      <c r="A8121" s="127">
        <v>44276</v>
      </c>
      <c r="B8121" s="128">
        <v>44275</v>
      </c>
      <c r="C8121" s="129" t="s">
        <v>530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>
      <c r="A8122" s="127">
        <v>44276</v>
      </c>
      <c r="B8122" s="128">
        <v>44275</v>
      </c>
      <c r="C8122" s="129" t="s">
        <v>540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>
      <c r="A8123" s="127">
        <v>44276</v>
      </c>
      <c r="B8123" s="128">
        <v>44275</v>
      </c>
      <c r="C8123" s="129" t="s">
        <v>514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>
      <c r="A8124" s="127">
        <v>44276</v>
      </c>
      <c r="B8124" s="128">
        <v>44275</v>
      </c>
      <c r="C8124" s="129" t="s">
        <v>1083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>
      <c r="A8125" s="127">
        <v>44276</v>
      </c>
      <c r="B8125" s="128">
        <v>44275</v>
      </c>
      <c r="C8125" s="129" t="s">
        <v>541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>
      <c r="A8126" s="127">
        <v>44276</v>
      </c>
      <c r="B8126" s="128">
        <v>44275</v>
      </c>
      <c r="C8126" s="129" t="s">
        <v>554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>
      <c r="A8127" s="127">
        <v>44276</v>
      </c>
      <c r="B8127" s="128">
        <v>44275</v>
      </c>
      <c r="C8127" s="129" t="s">
        <v>570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>
      <c r="A8128" s="127">
        <v>44276</v>
      </c>
      <c r="B8128" s="128">
        <v>44275</v>
      </c>
      <c r="C8128" s="129" t="s">
        <v>923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>
      <c r="A8129" s="127">
        <v>44276</v>
      </c>
      <c r="B8129" s="128">
        <v>44275</v>
      </c>
      <c r="C8129" s="129" t="s">
        <v>1003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>
      <c r="A8130" s="127">
        <v>44276</v>
      </c>
      <c r="B8130" s="128">
        <v>44275</v>
      </c>
      <c r="C8130" s="129" t="s">
        <v>523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>
      <c r="A8131" s="127">
        <v>44276</v>
      </c>
      <c r="B8131" s="128">
        <v>44275</v>
      </c>
      <c r="C8131" s="129" t="s">
        <v>1063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>
      <c r="A8132" s="127">
        <v>44276</v>
      </c>
      <c r="B8132" s="128">
        <v>44275</v>
      </c>
      <c r="C8132" s="129" t="s">
        <v>1092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>
      <c r="A8133" s="127">
        <v>44276</v>
      </c>
      <c r="B8133" s="128">
        <v>44275</v>
      </c>
      <c r="C8133" s="129" t="s">
        <v>574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>
      <c r="A8134" s="127">
        <v>44276</v>
      </c>
      <c r="B8134" s="128">
        <v>44275</v>
      </c>
      <c r="C8134" s="129" t="s">
        <v>1093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>
      <c r="A8135" s="86">
        <v>44277</v>
      </c>
      <c r="B8135" s="87">
        <v>44276</v>
      </c>
      <c r="C8135" s="88" t="s">
        <v>862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>
      <c r="A8136" s="86">
        <v>44277</v>
      </c>
      <c r="B8136" s="87">
        <v>44276</v>
      </c>
      <c r="C8136" s="88" t="s">
        <v>676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>
      <c r="A8137" s="86">
        <v>44277</v>
      </c>
      <c r="B8137" s="87">
        <v>44276</v>
      </c>
      <c r="C8137" s="88" t="s">
        <v>544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>
      <c r="A8138" s="86">
        <v>44277</v>
      </c>
      <c r="B8138" s="87">
        <v>44276</v>
      </c>
      <c r="C8138" s="88" t="s">
        <v>520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>
      <c r="A8139" s="86">
        <v>44277</v>
      </c>
      <c r="B8139" s="87">
        <v>44276</v>
      </c>
      <c r="C8139" s="88" t="s">
        <v>514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>
      <c r="A8140" s="86">
        <v>44277</v>
      </c>
      <c r="B8140" s="87">
        <v>44276</v>
      </c>
      <c r="C8140" s="88" t="s">
        <v>530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>
      <c r="A8141" s="86">
        <v>44277</v>
      </c>
      <c r="B8141" s="87">
        <v>44276</v>
      </c>
      <c r="C8141" s="88" t="s">
        <v>935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>
      <c r="A8142" s="86">
        <v>44277</v>
      </c>
      <c r="B8142" s="87">
        <v>44276</v>
      </c>
      <c r="C8142" s="88" t="s">
        <v>511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>
      <c r="A8143" s="86">
        <v>44277</v>
      </c>
      <c r="B8143" s="87">
        <v>44276</v>
      </c>
      <c r="C8143" s="88" t="s">
        <v>528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>
      <c r="A8144" s="86">
        <v>44277</v>
      </c>
      <c r="B8144" s="87">
        <v>44276</v>
      </c>
      <c r="C8144" s="88" t="s">
        <v>982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>
      <c r="A8145" s="86">
        <v>44277</v>
      </c>
      <c r="B8145" s="87">
        <v>44276</v>
      </c>
      <c r="C8145" s="88" t="s">
        <v>548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>
      <c r="A8146" s="86">
        <v>44277</v>
      </c>
      <c r="B8146" s="87">
        <v>44276</v>
      </c>
      <c r="C8146" s="88" t="s">
        <v>506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>
      <c r="A8147" s="86">
        <v>44277</v>
      </c>
      <c r="B8147" s="87">
        <v>44276</v>
      </c>
      <c r="C8147" s="88" t="s">
        <v>513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>
      <c r="A8148" s="86">
        <v>44277</v>
      </c>
      <c r="B8148" s="87">
        <v>44276</v>
      </c>
      <c r="C8148" s="88" t="s">
        <v>550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>
      <c r="A8149" s="86">
        <v>44277</v>
      </c>
      <c r="B8149" s="87">
        <v>44276</v>
      </c>
      <c r="C8149" s="88" t="s">
        <v>566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>
      <c r="A8150" s="86">
        <v>44277</v>
      </c>
      <c r="B8150" s="87">
        <v>44276</v>
      </c>
      <c r="C8150" s="88" t="s">
        <v>1017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>
      <c r="A8151" s="86">
        <v>44277</v>
      </c>
      <c r="B8151" s="87">
        <v>44276</v>
      </c>
      <c r="C8151" s="88" t="s">
        <v>863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>
      <c r="A8152" s="86">
        <v>44277</v>
      </c>
      <c r="B8152" s="87">
        <v>44276</v>
      </c>
      <c r="C8152" s="88" t="s">
        <v>545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>
      <c r="A8153" s="86">
        <v>44277</v>
      </c>
      <c r="B8153" s="87">
        <v>44276</v>
      </c>
      <c r="C8153" s="88" t="s">
        <v>537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>
      <c r="A8154" s="86">
        <v>44277</v>
      </c>
      <c r="B8154" s="87">
        <v>44276</v>
      </c>
      <c r="C8154" s="88" t="s">
        <v>539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>
      <c r="A8155" s="90">
        <v>44278</v>
      </c>
      <c r="B8155" s="91">
        <v>44277</v>
      </c>
      <c r="C8155" s="92" t="s">
        <v>676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>
      <c r="A8156" s="90">
        <v>44278</v>
      </c>
      <c r="B8156" s="91">
        <v>44277</v>
      </c>
      <c r="C8156" s="92" t="s">
        <v>520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527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935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506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574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939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514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544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534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528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513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508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532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955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546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927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526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1094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1026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530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508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579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935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541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506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1063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511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513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1026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520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518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1030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546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565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883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534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544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580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564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546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759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580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521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513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574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526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520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541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508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935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530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1095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523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541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516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550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506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514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519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520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513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532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864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511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550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506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519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544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518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575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546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529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935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882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523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937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508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1031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541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1056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513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527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511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532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529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550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520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844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1096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506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546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541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544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518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545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1097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915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528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960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513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520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521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550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531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544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508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1060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530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506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541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532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511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537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517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546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562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1097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556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1070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721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513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536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530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541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523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1095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550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1098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546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532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901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520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960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521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979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939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528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844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525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944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520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513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521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550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544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528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508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546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514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530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541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554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970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506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1099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844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570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862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574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607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1100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520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513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531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546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508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530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519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882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550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595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511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817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506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973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523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960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554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1095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944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526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513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1101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520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546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532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541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511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960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534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848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544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508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528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973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533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1030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574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570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546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526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554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508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536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947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513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574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863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559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1102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563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550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1103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541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570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531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544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944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539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520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545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509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513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511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534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848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526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531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940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548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550</v>
      </c>
      <c r="D8386" s="104">
        <v>40606</v>
      </c>
      <c r="E8386" s="104">
        <v>4</v>
      </c>
      <c r="F8386" t="s">
        <v>963</v>
      </c>
    </row>
    <row r="8387" spans="1:6">
      <c r="A8387" s="102">
        <v>44289</v>
      </c>
      <c r="B8387" s="103">
        <v>44288</v>
      </c>
      <c r="C8387" s="104" t="s">
        <v>508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550</v>
      </c>
      <c r="D8388" s="104">
        <v>20306</v>
      </c>
      <c r="E8388" s="104">
        <v>3</v>
      </c>
      <c r="F8388" t="s">
        <v>1104</v>
      </c>
    </row>
    <row r="8389" spans="1:6">
      <c r="A8389" s="102">
        <v>44289</v>
      </c>
      <c r="B8389" s="103">
        <v>44288</v>
      </c>
      <c r="C8389" s="104" t="s">
        <v>581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543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518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901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529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541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513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539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526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915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511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554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550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520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541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532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534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523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536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1063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529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527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528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1003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531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538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545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506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1105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511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521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522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1106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863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546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580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570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541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513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558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534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852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512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1058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531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1058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520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508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528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526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544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546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513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517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554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915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844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536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506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1030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555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541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1079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557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940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539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513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508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560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569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520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514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530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506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1003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529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548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532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523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580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518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550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915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517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546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526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506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513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508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546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529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541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759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526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511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543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545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923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523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1030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520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1107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863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550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1085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935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523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526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529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911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550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513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554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863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1072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544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508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511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531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566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534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528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1063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520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940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862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534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513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511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566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863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1003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993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526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864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1063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508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1007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521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528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512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548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552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1108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532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518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513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529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554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560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511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528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863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520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1064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541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508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534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923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552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523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553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525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544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531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548</v>
      </c>
      <c r="D8554" s="134">
        <f>VLOOKUP(Pag_Inicio_Corr_mas_casos[[#This Row],[Corregimiento]],Hoja3!$A$2:$D$676,4,0)</f>
        <v>80826</v>
      </c>
      <c r="E8554" s="133">
        <v>3</v>
      </c>
    </row>
    <row r="8555" spans="1:5">
      <c r="A8555" s="58">
        <v>44299</v>
      </c>
      <c r="B8555" s="59">
        <v>44297</v>
      </c>
      <c r="C8555" s="60" t="s">
        <v>506</v>
      </c>
      <c r="D8555" s="61">
        <f>VLOOKUP(Pag_Inicio_Corr_mas_casos[[#This Row],[Corregimiento]],Hoja3!$A$2:$D$676,4,0)</f>
        <v>80812</v>
      </c>
      <c r="E8555" s="60">
        <v>14</v>
      </c>
    </row>
    <row r="8556" spans="1:5">
      <c r="A8556" s="58">
        <v>44299</v>
      </c>
      <c r="B8556" s="59">
        <v>44297</v>
      </c>
      <c r="C8556" s="60" t="s">
        <v>508</v>
      </c>
      <c r="D8556" s="61">
        <f>VLOOKUP(Pag_Inicio_Corr_mas_casos[[#This Row],[Corregimiento]],Hoja3!$A$2:$D$676,4,0)</f>
        <v>80809</v>
      </c>
      <c r="E8556" s="60">
        <v>14</v>
      </c>
    </row>
    <row r="8557" spans="1:5">
      <c r="A8557" s="58">
        <v>44299</v>
      </c>
      <c r="B8557" s="59">
        <v>44297</v>
      </c>
      <c r="C8557" s="60" t="s">
        <v>511</v>
      </c>
      <c r="D8557" s="61">
        <f>VLOOKUP(Pag_Inicio_Corr_mas_casos[[#This Row],[Corregimiento]],Hoja3!$A$2:$D$676,4,0)</f>
        <v>80819</v>
      </c>
      <c r="E8557" s="60">
        <v>12</v>
      </c>
    </row>
    <row r="8558" spans="1:5">
      <c r="A8558" s="58">
        <v>44299</v>
      </c>
      <c r="B8558" s="59">
        <v>44297</v>
      </c>
      <c r="C8558" s="60" t="s">
        <v>514</v>
      </c>
      <c r="D8558" s="61">
        <f>VLOOKUP(Pag_Inicio_Corr_mas_casos[[#This Row],[Corregimiento]],Hoja3!$A$2:$D$676,4,0)</f>
        <v>20601</v>
      </c>
      <c r="E8558" s="60">
        <v>9</v>
      </c>
    </row>
    <row r="8559" spans="1:5">
      <c r="A8559" s="58">
        <v>44299</v>
      </c>
      <c r="B8559" s="59">
        <v>44297</v>
      </c>
      <c r="C8559" s="60" t="s">
        <v>516</v>
      </c>
      <c r="D8559" s="61">
        <f>VLOOKUP(Pag_Inicio_Corr_mas_casos[[#This Row],[Corregimiento]],Hoja3!$A$2:$D$676,4,0)</f>
        <v>60703</v>
      </c>
      <c r="E8559" s="60">
        <v>8</v>
      </c>
    </row>
    <row r="8560" spans="1:5">
      <c r="A8560" s="58">
        <v>44299</v>
      </c>
      <c r="B8560" s="59">
        <v>44297</v>
      </c>
      <c r="C8560" s="60" t="s">
        <v>518</v>
      </c>
      <c r="D8560" s="61">
        <f>VLOOKUP(Pag_Inicio_Corr_mas_casos[[#This Row],[Corregimiento]],Hoja3!$A$2:$D$676,4,0)</f>
        <v>81009</v>
      </c>
      <c r="E8560" s="60">
        <v>8</v>
      </c>
    </row>
    <row r="8561" spans="1:5">
      <c r="A8561" s="58">
        <v>44299</v>
      </c>
      <c r="B8561" s="59">
        <v>44297</v>
      </c>
      <c r="C8561" s="60" t="s">
        <v>521</v>
      </c>
      <c r="D8561" s="61">
        <f>VLOOKUP(Pag_Inicio_Corr_mas_casos[[#This Row],[Corregimiento]],Hoja3!$A$2:$D$676,4,0)</f>
        <v>20602</v>
      </c>
      <c r="E8561" s="60">
        <v>8</v>
      </c>
    </row>
    <row r="8562" spans="1:5">
      <c r="A8562" s="58">
        <v>44299</v>
      </c>
      <c r="B8562" s="59">
        <v>44297</v>
      </c>
      <c r="C8562" s="60" t="s">
        <v>524</v>
      </c>
      <c r="D8562" s="61">
        <f>VLOOKUP(Pag_Inicio_Corr_mas_casos[[#This Row],[Corregimiento]],Hoja3!$A$2:$D$676,4,0)</f>
        <v>120706</v>
      </c>
      <c r="E8562" s="60">
        <v>8</v>
      </c>
    </row>
    <row r="8563" spans="1:5">
      <c r="A8563" s="58">
        <v>44299</v>
      </c>
      <c r="B8563" s="59">
        <v>44297</v>
      </c>
      <c r="C8563" s="60" t="s">
        <v>527</v>
      </c>
      <c r="D8563" s="61">
        <f>VLOOKUP(Pag_Inicio_Corr_mas_casos[[#This Row],[Corregimiento]],Hoja3!$A$2:$D$676,4,0)</f>
        <v>90301</v>
      </c>
      <c r="E8563" s="60">
        <v>7</v>
      </c>
    </row>
    <row r="8564" spans="1:5">
      <c r="A8564" s="58">
        <v>44299</v>
      </c>
      <c r="B8564" s="59">
        <v>44297</v>
      </c>
      <c r="C8564" s="60" t="s">
        <v>530</v>
      </c>
      <c r="D8564" s="61">
        <f>VLOOKUP(Pag_Inicio_Corr_mas_casos[[#This Row],[Corregimiento]],Hoja3!$A$2:$D$676,4,0)</f>
        <v>10206</v>
      </c>
      <c r="E8564" s="60">
        <v>6</v>
      </c>
    </row>
    <row r="8565" spans="1:5">
      <c r="A8565" s="58">
        <v>44299</v>
      </c>
      <c r="B8565" s="59">
        <v>44297</v>
      </c>
      <c r="C8565" s="60" t="s">
        <v>513</v>
      </c>
      <c r="D8565" s="61">
        <f>VLOOKUP(Pag_Inicio_Corr_mas_casos[[#This Row],[Corregimiento]],Hoja3!$A$2:$D$676,4,0)</f>
        <v>40601</v>
      </c>
      <c r="E8565" s="60">
        <v>6</v>
      </c>
    </row>
    <row r="8566" spans="1:5">
      <c r="A8566" s="58">
        <v>44299</v>
      </c>
      <c r="B8566" s="59">
        <v>44297</v>
      </c>
      <c r="C8566" s="60" t="s">
        <v>535</v>
      </c>
      <c r="D8566" s="61">
        <f>VLOOKUP(Pag_Inicio_Corr_mas_casos[[#This Row],[Corregimiento]],Hoja3!$A$2:$D$676,4,0)</f>
        <v>40511</v>
      </c>
      <c r="E8566" s="60">
        <v>6</v>
      </c>
    </row>
    <row r="8567" spans="1:5">
      <c r="A8567" s="58">
        <v>44299</v>
      </c>
      <c r="B8567" s="59">
        <v>44297</v>
      </c>
      <c r="C8567" s="60" t="s">
        <v>520</v>
      </c>
      <c r="D8567" s="61">
        <f>VLOOKUP(Pag_Inicio_Corr_mas_casos[[#This Row],[Corregimiento]],Hoja3!$A$2:$D$676,4,0)</f>
        <v>91001</v>
      </c>
      <c r="E8567" s="60">
        <v>6</v>
      </c>
    </row>
    <row r="8568" spans="1:5">
      <c r="A8568" s="58">
        <v>44299</v>
      </c>
      <c r="B8568" s="59">
        <v>44297</v>
      </c>
      <c r="C8568" s="60" t="s">
        <v>519</v>
      </c>
      <c r="D8568" s="61">
        <f>VLOOKUP(Pag_Inicio_Corr_mas_casos[[#This Row],[Corregimiento]],Hoja3!$A$2:$D$676,4,0)</f>
        <v>130101</v>
      </c>
      <c r="E8568" s="60">
        <v>6</v>
      </c>
    </row>
    <row r="8569" spans="1:5">
      <c r="A8569" s="58">
        <v>44299</v>
      </c>
      <c r="B8569" s="59">
        <v>44297</v>
      </c>
      <c r="C8569" s="60" t="s">
        <v>538</v>
      </c>
      <c r="D8569" s="61">
        <f>VLOOKUP(Pag_Inicio_Corr_mas_casos[[#This Row],[Corregimiento]],Hoja3!$A$2:$D$676,4,0)</f>
        <v>120405</v>
      </c>
      <c r="E8569" s="60">
        <v>5</v>
      </c>
    </row>
    <row r="8570" spans="1:5">
      <c r="A8570" s="58">
        <v>44299</v>
      </c>
      <c r="B8570" s="59">
        <v>44297</v>
      </c>
      <c r="C8570" s="60" t="s">
        <v>509</v>
      </c>
      <c r="D8570" s="61">
        <f>VLOOKUP(Pag_Inicio_Corr_mas_casos[[#This Row],[Corregimiento]],Hoja3!$A$2:$D$676,4,0)</f>
        <v>80821</v>
      </c>
      <c r="E8570" s="60">
        <v>5</v>
      </c>
    </row>
    <row r="8571" spans="1:5">
      <c r="A8571" s="58">
        <v>44299</v>
      </c>
      <c r="B8571" s="59">
        <v>44297</v>
      </c>
      <c r="C8571" s="60" t="s">
        <v>540</v>
      </c>
      <c r="D8571" s="61">
        <f>VLOOKUP(Pag_Inicio_Corr_mas_casos[[#This Row],[Corregimiento]],Hoja3!$A$2:$D$676,4,0)</f>
        <v>40508</v>
      </c>
      <c r="E8571" s="60">
        <v>5</v>
      </c>
    </row>
    <row r="8572" spans="1:5">
      <c r="A8572" s="58">
        <v>44299</v>
      </c>
      <c r="B8572" s="59">
        <v>44297</v>
      </c>
      <c r="C8572" s="60" t="s">
        <v>531</v>
      </c>
      <c r="D8572" s="61">
        <f>VLOOKUP(Pag_Inicio_Corr_mas_casos[[#This Row],[Corregimiento]],Hoja3!$A$2:$D$676,4,0)</f>
        <v>80806</v>
      </c>
      <c r="E8572" s="60">
        <v>5</v>
      </c>
    </row>
    <row r="8573" spans="1:5">
      <c r="A8573" s="58">
        <v>44299</v>
      </c>
      <c r="B8573" s="59">
        <v>44297</v>
      </c>
      <c r="C8573" s="60" t="s">
        <v>542</v>
      </c>
      <c r="D8573" s="61">
        <f>VLOOKUP(Pag_Inicio_Corr_mas_casos[[#This Row],[Corregimiento]],Hoja3!$A$2:$D$676,4,0)</f>
        <v>40701</v>
      </c>
      <c r="E8573" s="60">
        <v>4</v>
      </c>
    </row>
    <row r="8574" spans="1:5">
      <c r="A8574" s="58">
        <v>44299</v>
      </c>
      <c r="B8574" s="59">
        <v>44297</v>
      </c>
      <c r="C8574" s="60" t="s">
        <v>543</v>
      </c>
      <c r="D8574" s="61">
        <f>VLOOKUP(Pag_Inicio_Corr_mas_casos[[#This Row],[Corregimiento]],Hoja3!$A$2:$D$676,4,0)</f>
        <v>50208</v>
      </c>
      <c r="E8574" s="60">
        <v>4</v>
      </c>
    </row>
    <row r="8575" spans="1:5">
      <c r="A8575" s="102">
        <v>44300</v>
      </c>
      <c r="B8575" s="103">
        <v>44298</v>
      </c>
      <c r="C8575" s="104" t="s">
        <v>545</v>
      </c>
      <c r="D8575" s="105">
        <f>VLOOKUP(Pag_Inicio_Corr_mas_casos[[#This Row],[Corregimiento]],Hoja3!$A$2:$D$676,4,0)</f>
        <v>91101</v>
      </c>
      <c r="E8575" s="104">
        <v>15</v>
      </c>
    </row>
    <row r="8576" spans="1:5">
      <c r="A8576" s="102">
        <v>44300</v>
      </c>
      <c r="B8576" s="103">
        <v>44298</v>
      </c>
      <c r="C8576" s="104" t="s">
        <v>523</v>
      </c>
      <c r="D8576" s="105">
        <f>VLOOKUP(Pag_Inicio_Corr_mas_casos[[#This Row],[Corregimiento]],Hoja3!$A$2:$D$676,4,0)</f>
        <v>91008</v>
      </c>
      <c r="E8576" s="104">
        <v>10</v>
      </c>
    </row>
    <row r="8577" spans="1:5">
      <c r="A8577" s="102">
        <v>44300</v>
      </c>
      <c r="B8577" s="103">
        <v>44298</v>
      </c>
      <c r="C8577" s="104" t="s">
        <v>547</v>
      </c>
      <c r="D8577" s="105">
        <f>VLOOKUP(Pag_Inicio_Corr_mas_casos[[#This Row],[Corregimiento]],Hoja3!$A$2:$D$676,4,0)</f>
        <v>90903</v>
      </c>
      <c r="E8577" s="104">
        <v>10</v>
      </c>
    </row>
    <row r="8578" spans="1:5">
      <c r="A8578" s="102">
        <v>44300</v>
      </c>
      <c r="B8578" s="103">
        <v>44298</v>
      </c>
      <c r="C8578" s="104" t="s">
        <v>513</v>
      </c>
      <c r="D8578" s="105">
        <f>VLOOKUP(Pag_Inicio_Corr_mas_casos[[#This Row],[Corregimiento]],Hoja3!$A$2:$D$676,4,0)</f>
        <v>40601</v>
      </c>
      <c r="E8578" s="104">
        <v>10</v>
      </c>
    </row>
    <row r="8579" spans="1:5">
      <c r="A8579" s="102">
        <v>44300</v>
      </c>
      <c r="B8579" s="103">
        <v>44298</v>
      </c>
      <c r="C8579" s="104" t="s">
        <v>549</v>
      </c>
      <c r="D8579" s="105">
        <f>VLOOKUP(Pag_Inicio_Corr_mas_casos[[#This Row],[Corregimiento]],Hoja3!$A$2:$D$676,4,0)</f>
        <v>90904</v>
      </c>
      <c r="E8579" s="104">
        <v>10</v>
      </c>
    </row>
    <row r="8580" spans="1:5">
      <c r="A8580" s="102">
        <v>44300</v>
      </c>
      <c r="B8580" s="103">
        <v>44298</v>
      </c>
      <c r="C8580" s="104" t="s">
        <v>532</v>
      </c>
      <c r="D8580" s="105">
        <f>VLOOKUP(Pag_Inicio_Corr_mas_casos[[#This Row],[Corregimiento]],Hoja3!$A$2:$D$676,4,0)</f>
        <v>10201</v>
      </c>
      <c r="E8580" s="104">
        <v>9</v>
      </c>
    </row>
    <row r="8581" spans="1:5">
      <c r="A8581" s="102">
        <v>44300</v>
      </c>
      <c r="B8581" s="103">
        <v>44298</v>
      </c>
      <c r="C8581" s="104" t="s">
        <v>550</v>
      </c>
      <c r="D8581" s="105">
        <f>VLOOKUP(Pag_Inicio_Corr_mas_casos[[#This Row],[Corregimiento]],Hoja3!$A$2:$D$676,4,0)</f>
        <v>40606</v>
      </c>
      <c r="E8581" s="104">
        <v>9</v>
      </c>
    </row>
    <row r="8582" spans="1:5">
      <c r="A8582" s="102">
        <v>44300</v>
      </c>
      <c r="B8582" s="103">
        <v>44298</v>
      </c>
      <c r="C8582" s="104" t="s">
        <v>541</v>
      </c>
      <c r="D8582" s="105">
        <f>VLOOKUP(Pag_Inicio_Corr_mas_casos[[#This Row],[Corregimiento]],Hoja3!$A$2:$D$676,4,0)</f>
        <v>80813</v>
      </c>
      <c r="E8582" s="104">
        <v>9</v>
      </c>
    </row>
    <row r="8583" spans="1:5">
      <c r="A8583" s="102">
        <v>44300</v>
      </c>
      <c r="B8583" s="103">
        <v>44298</v>
      </c>
      <c r="C8583" s="104" t="s">
        <v>552</v>
      </c>
      <c r="D8583" s="105">
        <f>VLOOKUP(Pag_Inicio_Corr_mas_casos[[#This Row],[Corregimiento]],Hoja3!$A$2:$D$676,4,0)</f>
        <v>40405</v>
      </c>
      <c r="E8583" s="104">
        <v>8</v>
      </c>
    </row>
    <row r="8584" spans="1:5">
      <c r="A8584" s="102">
        <v>44300</v>
      </c>
      <c r="B8584" s="103">
        <v>44298</v>
      </c>
      <c r="C8584" s="104" t="s">
        <v>518</v>
      </c>
      <c r="D8584" s="105">
        <f>VLOOKUP(Pag_Inicio_Corr_mas_casos[[#This Row],[Corregimiento]],Hoja3!$A$2:$D$676,4,0)</f>
        <v>81009</v>
      </c>
      <c r="E8584" s="104">
        <v>8</v>
      </c>
    </row>
    <row r="8585" spans="1:5">
      <c r="A8585" s="102">
        <v>44300</v>
      </c>
      <c r="B8585" s="103">
        <v>44298</v>
      </c>
      <c r="C8585" s="104" t="s">
        <v>506</v>
      </c>
      <c r="D8585" s="105">
        <f>VLOOKUP(Pag_Inicio_Corr_mas_casos[[#This Row],[Corregimiento]],Hoja3!$A$2:$D$676,4,0)</f>
        <v>80812</v>
      </c>
      <c r="E8585" s="104">
        <v>8</v>
      </c>
    </row>
    <row r="8586" spans="1:5">
      <c r="A8586" s="102">
        <v>44300</v>
      </c>
      <c r="B8586" s="103">
        <v>44298</v>
      </c>
      <c r="C8586" s="104" t="s">
        <v>526</v>
      </c>
      <c r="D8586" s="105">
        <f>VLOOKUP(Pag_Inicio_Corr_mas_casos[[#This Row],[Corregimiento]],Hoja3!$A$2:$D$676,4,0)</f>
        <v>10101</v>
      </c>
      <c r="E8586" s="104">
        <v>8</v>
      </c>
    </row>
    <row r="8587" spans="1:5">
      <c r="A8587" s="102">
        <v>44300</v>
      </c>
      <c r="B8587" s="103">
        <v>44298</v>
      </c>
      <c r="C8587" s="104" t="s">
        <v>529</v>
      </c>
      <c r="D8587" s="105">
        <f>VLOOKUP(Pag_Inicio_Corr_mas_casos[[#This Row],[Corregimiento]],Hoja3!$A$2:$D$676,4,0)</f>
        <v>40503</v>
      </c>
      <c r="E8587" s="104">
        <v>7</v>
      </c>
    </row>
    <row r="8588" spans="1:5">
      <c r="A8588" s="102">
        <v>44300</v>
      </c>
      <c r="B8588" s="103">
        <v>44298</v>
      </c>
      <c r="C8588" s="104" t="s">
        <v>530</v>
      </c>
      <c r="D8588" s="105">
        <f>VLOOKUP(Pag_Inicio_Corr_mas_casos[[#This Row],[Corregimiento]],Hoja3!$A$2:$D$676,4,0)</f>
        <v>10206</v>
      </c>
      <c r="E8588" s="104">
        <v>7</v>
      </c>
    </row>
    <row r="8589" spans="1:5">
      <c r="A8589" s="102">
        <v>44300</v>
      </c>
      <c r="B8589" s="103">
        <v>44298</v>
      </c>
      <c r="C8589" s="104" t="s">
        <v>528</v>
      </c>
      <c r="D8589" s="105">
        <f>VLOOKUP(Pag_Inicio_Corr_mas_casos[[#This Row],[Corregimiento]],Hoja3!$A$2:$D$676,4,0)</f>
        <v>80807</v>
      </c>
      <c r="E8589" s="104">
        <v>7</v>
      </c>
    </row>
    <row r="8590" spans="1:5">
      <c r="A8590" s="102">
        <v>44300</v>
      </c>
      <c r="B8590" s="103">
        <v>44298</v>
      </c>
      <c r="C8590" s="104" t="s">
        <v>508</v>
      </c>
      <c r="D8590" s="105">
        <f>VLOOKUP(Pag_Inicio_Corr_mas_casos[[#This Row],[Corregimiento]],Hoja3!$A$2:$D$676,4,0)</f>
        <v>80809</v>
      </c>
      <c r="E8590" s="104">
        <v>7</v>
      </c>
    </row>
    <row r="8591" spans="1:5">
      <c r="A8591" s="102">
        <v>44300</v>
      </c>
      <c r="B8591" s="103">
        <v>44298</v>
      </c>
      <c r="C8591" s="104" t="s">
        <v>534</v>
      </c>
      <c r="D8591" s="105">
        <f>VLOOKUP(Pag_Inicio_Corr_mas_casos[[#This Row],[Corregimiento]],Hoja3!$A$2:$D$676,4,0)</f>
        <v>40201</v>
      </c>
      <c r="E8591" s="104">
        <v>6</v>
      </c>
    </row>
    <row r="8592" spans="1:5">
      <c r="A8592" s="102">
        <v>44300</v>
      </c>
      <c r="B8592" s="103">
        <v>44298</v>
      </c>
      <c r="C8592" s="104" t="s">
        <v>563</v>
      </c>
      <c r="D8592" s="105">
        <f>VLOOKUP(Pag_Inicio_Corr_mas_casos[[#This Row],[Corregimiento]],Hoja3!$A$2:$D$676,4,0)</f>
        <v>41005</v>
      </c>
      <c r="E8592" s="104">
        <v>6</v>
      </c>
    </row>
    <row r="8593" spans="1:5">
      <c r="A8593" s="102">
        <v>44300</v>
      </c>
      <c r="B8593" s="103">
        <v>44298</v>
      </c>
      <c r="C8593" s="104" t="s">
        <v>561</v>
      </c>
      <c r="D8593" s="105">
        <f>VLOOKUP(Pag_Inicio_Corr_mas_casos[[#This Row],[Corregimiento]],Hoja3!$A$2:$D$676,4,0)</f>
        <v>41102</v>
      </c>
      <c r="E8593" s="104">
        <v>6</v>
      </c>
    </row>
    <row r="8594" spans="1:5">
      <c r="A8594" s="102">
        <v>44300</v>
      </c>
      <c r="B8594" s="103">
        <v>44298</v>
      </c>
      <c r="C8594" s="104" t="s">
        <v>554</v>
      </c>
      <c r="D8594" s="105">
        <f>VLOOKUP(Pag_Inicio_Corr_mas_casos[[#This Row],[Corregimiento]],Hoja3!$A$2:$D$676,4,0)</f>
        <v>40501</v>
      </c>
      <c r="E8594" s="104">
        <v>6</v>
      </c>
    </row>
    <row r="8595" spans="1:5">
      <c r="A8595" s="98">
        <v>44301</v>
      </c>
      <c r="B8595" s="99">
        <v>44299</v>
      </c>
      <c r="C8595" s="100" t="s">
        <v>520</v>
      </c>
      <c r="D8595" s="101">
        <f>VLOOKUP(Pag_Inicio_Corr_mas_casos[[#This Row],[Corregimiento]],Hoja3!$A$2:$D$676,4,0)</f>
        <v>91001</v>
      </c>
      <c r="E8595" s="100">
        <v>14</v>
      </c>
    </row>
    <row r="8596" spans="1:5">
      <c r="A8596" s="98">
        <v>44301</v>
      </c>
      <c r="B8596" s="99">
        <v>44299</v>
      </c>
      <c r="C8596" s="100" t="s">
        <v>506</v>
      </c>
      <c r="D8596" s="101">
        <f>VLOOKUP(Pag_Inicio_Corr_mas_casos[[#This Row],[Corregimiento]],Hoja3!$A$2:$D$676,4,0)</f>
        <v>80812</v>
      </c>
      <c r="E8596" s="100">
        <v>12</v>
      </c>
    </row>
    <row r="8597" spans="1:5">
      <c r="A8597" s="98">
        <v>44301</v>
      </c>
      <c r="B8597" s="99">
        <v>44299</v>
      </c>
      <c r="C8597" s="100" t="s">
        <v>508</v>
      </c>
      <c r="D8597" s="101">
        <f>VLOOKUP(Pag_Inicio_Corr_mas_casos[[#This Row],[Corregimiento]],Hoja3!$A$2:$D$676,4,0)</f>
        <v>80809</v>
      </c>
      <c r="E8597" s="100">
        <v>11</v>
      </c>
    </row>
    <row r="8598" spans="1:5">
      <c r="A8598" s="98">
        <v>44301</v>
      </c>
      <c r="B8598" s="99">
        <v>44299</v>
      </c>
      <c r="C8598" s="100" t="s">
        <v>564</v>
      </c>
      <c r="D8598" s="101">
        <f>VLOOKUP(Pag_Inicio_Corr_mas_casos[[#This Row],[Corregimiento]],Hoja3!$A$2:$D$676,4,0)</f>
        <v>80816</v>
      </c>
      <c r="E8598" s="100">
        <v>10</v>
      </c>
    </row>
    <row r="8599" spans="1:5">
      <c r="A8599" s="98">
        <v>44301</v>
      </c>
      <c r="B8599" s="99">
        <v>44299</v>
      </c>
      <c r="C8599" s="100" t="s">
        <v>518</v>
      </c>
      <c r="D8599" s="101">
        <f>VLOOKUP(Pag_Inicio_Corr_mas_casos[[#This Row],[Corregimiento]],Hoja3!$A$2:$D$676,4,0)</f>
        <v>81009</v>
      </c>
      <c r="E8599" s="100">
        <v>9</v>
      </c>
    </row>
    <row r="8600" spans="1:5">
      <c r="A8600" s="98">
        <v>44301</v>
      </c>
      <c r="B8600" s="99">
        <v>44299</v>
      </c>
      <c r="C8600" s="100" t="s">
        <v>512</v>
      </c>
      <c r="D8600" s="101">
        <f>VLOOKUP(Pag_Inicio_Corr_mas_casos[[#This Row],[Corregimiento]],Hoja3!$A$2:$D$676,4,0)</f>
        <v>80822</v>
      </c>
      <c r="E8600" s="100">
        <v>8</v>
      </c>
    </row>
    <row r="8601" spans="1:5">
      <c r="A8601" s="98">
        <v>44301</v>
      </c>
      <c r="B8601" s="99">
        <v>44299</v>
      </c>
      <c r="C8601" s="100" t="s">
        <v>555</v>
      </c>
      <c r="D8601" s="101">
        <f>VLOOKUP(Pag_Inicio_Corr_mas_casos[[#This Row],[Corregimiento]],Hoja3!$A$2:$D$676,4,0)</f>
        <v>40801</v>
      </c>
      <c r="E8601" s="100">
        <v>7</v>
      </c>
    </row>
    <row r="8602" spans="1:5">
      <c r="A8602" s="98">
        <v>44301</v>
      </c>
      <c r="B8602" s="99">
        <v>44299</v>
      </c>
      <c r="C8602" s="100" t="s">
        <v>525</v>
      </c>
      <c r="D8602" s="101">
        <f>VLOOKUP(Pag_Inicio_Corr_mas_casos[[#This Row],[Corregimiento]],Hoja3!$A$2:$D$676,4,0)</f>
        <v>130702</v>
      </c>
      <c r="E8602" s="100">
        <v>6</v>
      </c>
    </row>
    <row r="8603" spans="1:5">
      <c r="A8603" s="98">
        <v>44301</v>
      </c>
      <c r="B8603" s="99">
        <v>44299</v>
      </c>
      <c r="C8603" s="100" t="s">
        <v>536</v>
      </c>
      <c r="D8603" s="101">
        <f>VLOOKUP(Pag_Inicio_Corr_mas_casos[[#This Row],[Corregimiento]],Hoja3!$A$2:$D$676,4,0)</f>
        <v>91013</v>
      </c>
      <c r="E8603" s="100">
        <v>6</v>
      </c>
    </row>
    <row r="8604" spans="1:5">
      <c r="A8604" s="98">
        <v>44301</v>
      </c>
      <c r="B8604" s="99">
        <v>44299</v>
      </c>
      <c r="C8604" s="100" t="s">
        <v>560</v>
      </c>
      <c r="D8604" s="101">
        <f>VLOOKUP(Pag_Inicio_Corr_mas_casos[[#This Row],[Corregimiento]],Hoja3!$A$2:$D$676,4,0)</f>
        <v>41401</v>
      </c>
      <c r="E8604" s="100">
        <v>6</v>
      </c>
    </row>
    <row r="8605" spans="1:5">
      <c r="A8605" s="98">
        <v>44301</v>
      </c>
      <c r="B8605" s="99">
        <v>44299</v>
      </c>
      <c r="C8605" s="100" t="s">
        <v>511</v>
      </c>
      <c r="D8605" s="101">
        <f>VLOOKUP(Pag_Inicio_Corr_mas_casos[[#This Row],[Corregimiento]],Hoja3!$A$2:$D$676,4,0)</f>
        <v>80819</v>
      </c>
      <c r="E8605" s="100">
        <v>5</v>
      </c>
    </row>
    <row r="8606" spans="1:5">
      <c r="A8606" s="98">
        <v>44301</v>
      </c>
      <c r="B8606" s="99">
        <v>44299</v>
      </c>
      <c r="C8606" s="100" t="s">
        <v>513</v>
      </c>
      <c r="D8606" s="101">
        <f>VLOOKUP(Pag_Inicio_Corr_mas_casos[[#This Row],[Corregimiento]],Hoja3!$A$2:$D$676,4,0)</f>
        <v>40601</v>
      </c>
      <c r="E8606" s="100">
        <v>5</v>
      </c>
    </row>
    <row r="8607" spans="1:5">
      <c r="A8607" s="98">
        <v>44301</v>
      </c>
      <c r="B8607" s="99">
        <v>44299</v>
      </c>
      <c r="C8607" s="100" t="s">
        <v>571</v>
      </c>
      <c r="D8607" s="101">
        <f>VLOOKUP(Pag_Inicio_Corr_mas_casos[[#This Row],[Corregimiento]],Hoja3!$A$2:$D$676,4,0)</f>
        <v>91109</v>
      </c>
      <c r="E8607" s="100">
        <v>5</v>
      </c>
    </row>
    <row r="8608" spans="1:5">
      <c r="A8608" s="98">
        <v>44301</v>
      </c>
      <c r="B8608" s="99">
        <v>44299</v>
      </c>
      <c r="C8608" s="100" t="s">
        <v>528</v>
      </c>
      <c r="D8608" s="101">
        <f>VLOOKUP(Pag_Inicio_Corr_mas_casos[[#This Row],[Corregimiento]],Hoja3!$A$2:$D$676,4,0)</f>
        <v>80807</v>
      </c>
      <c r="E8608" s="100">
        <v>5</v>
      </c>
    </row>
    <row r="8609" spans="1:5">
      <c r="A8609" s="98">
        <v>44301</v>
      </c>
      <c r="B8609" s="99">
        <v>44299</v>
      </c>
      <c r="C8609" s="100" t="s">
        <v>567</v>
      </c>
      <c r="D8609" s="101">
        <f>VLOOKUP(Pag_Inicio_Corr_mas_casos[[#This Row],[Corregimiento]],Hoja3!$A$2:$D$676,4,0)</f>
        <v>90304</v>
      </c>
      <c r="E8609" s="100">
        <v>5</v>
      </c>
    </row>
    <row r="8610" spans="1:5">
      <c r="A8610" s="98">
        <v>44301</v>
      </c>
      <c r="B8610" s="99">
        <v>44299</v>
      </c>
      <c r="C8610" s="100" t="s">
        <v>574</v>
      </c>
      <c r="D8610" s="101">
        <f>VLOOKUP(Pag_Inicio_Corr_mas_casos[[#This Row],[Corregimiento]],Hoja3!$A$2:$D$676,4,0)</f>
        <v>40610</v>
      </c>
      <c r="E8610" s="100">
        <v>4</v>
      </c>
    </row>
    <row r="8611" spans="1:5">
      <c r="A8611" s="98">
        <v>44301</v>
      </c>
      <c r="B8611" s="99">
        <v>44299</v>
      </c>
      <c r="C8611" s="100" t="s">
        <v>537</v>
      </c>
      <c r="D8611" s="101">
        <f>VLOOKUP(Pag_Inicio_Corr_mas_casos[[#This Row],[Corregimiento]],Hoja3!$A$2:$D$676,4,0)</f>
        <v>80815</v>
      </c>
      <c r="E8611" s="100">
        <v>4</v>
      </c>
    </row>
    <row r="8612" spans="1:5">
      <c r="A8612" s="98">
        <v>44301</v>
      </c>
      <c r="B8612" s="99">
        <v>44299</v>
      </c>
      <c r="C8612" s="100" t="s">
        <v>557</v>
      </c>
      <c r="D8612" s="101">
        <f>VLOOKUP(Pag_Inicio_Corr_mas_casos[[#This Row],[Corregimiento]],Hoja3!$A$2:$D$676,4,0)</f>
        <v>80808</v>
      </c>
      <c r="E8612" s="100">
        <v>4</v>
      </c>
    </row>
    <row r="8613" spans="1:5">
      <c r="A8613" s="98">
        <v>44301</v>
      </c>
      <c r="B8613" s="99">
        <v>44299</v>
      </c>
      <c r="C8613" s="100" t="s">
        <v>526</v>
      </c>
      <c r="D8613" s="101">
        <f>VLOOKUP(Pag_Inicio_Corr_mas_casos[[#This Row],[Corregimiento]],Hoja3!$A$2:$D$676,4,0)</f>
        <v>10101</v>
      </c>
      <c r="E8613" s="100">
        <v>4</v>
      </c>
    </row>
    <row r="8614" spans="1:5">
      <c r="A8614" s="98">
        <v>44301</v>
      </c>
      <c r="B8614" s="99">
        <v>44299</v>
      </c>
      <c r="C8614" s="100" t="s">
        <v>523</v>
      </c>
      <c r="D8614" s="101">
        <f>VLOOKUP(Pag_Inicio_Corr_mas_casos[[#This Row],[Corregimiento]],Hoja3!$A$2:$D$676,4,0)</f>
        <v>91008</v>
      </c>
      <c r="E8614" s="100">
        <v>4</v>
      </c>
    </row>
    <row r="8615" spans="1:5">
      <c r="A8615" s="169">
        <v>44302</v>
      </c>
      <c r="B8615" s="170">
        <v>44300</v>
      </c>
      <c r="C8615" s="171" t="s">
        <v>508</v>
      </c>
      <c r="D8615" s="172">
        <f>VLOOKUP(Pag_Inicio_Corr_mas_casos[[#This Row],[Corregimiento]],Hoja3!$A$2:$D$676,4,0)</f>
        <v>80809</v>
      </c>
      <c r="E8615" s="171">
        <v>16</v>
      </c>
    </row>
    <row r="8616" spans="1:5">
      <c r="A8616" s="169">
        <v>44302</v>
      </c>
      <c r="B8616" s="170">
        <v>44300</v>
      </c>
      <c r="C8616" s="171" t="s">
        <v>513</v>
      </c>
      <c r="D8616" s="172">
        <f>VLOOKUP(Pag_Inicio_Corr_mas_casos[[#This Row],[Corregimiento]],Hoja3!$A$2:$D$676,4,0)</f>
        <v>40601</v>
      </c>
      <c r="E8616" s="171">
        <v>14</v>
      </c>
    </row>
    <row r="8617" spans="1:5">
      <c r="A8617" s="169">
        <v>44302</v>
      </c>
      <c r="B8617" s="170">
        <v>44300</v>
      </c>
      <c r="C8617" s="171" t="s">
        <v>506</v>
      </c>
      <c r="D8617" s="172">
        <f>VLOOKUP(Pag_Inicio_Corr_mas_casos[[#This Row],[Corregimiento]],Hoja3!$A$2:$D$676,4,0)</f>
        <v>80812</v>
      </c>
      <c r="E8617" s="171">
        <v>14</v>
      </c>
    </row>
    <row r="8618" spans="1:5">
      <c r="A8618" s="169">
        <v>44302</v>
      </c>
      <c r="B8618" s="170">
        <v>44300</v>
      </c>
      <c r="C8618" s="171" t="s">
        <v>578</v>
      </c>
      <c r="D8618" s="172">
        <f>VLOOKUP(Pag_Inicio_Corr_mas_casos[[#This Row],[Corregimiento]],Hoja3!$A$2:$D$676,4,0)</f>
        <v>91001</v>
      </c>
      <c r="E8618" s="171">
        <v>11</v>
      </c>
    </row>
    <row r="8619" spans="1:5">
      <c r="A8619" s="169">
        <v>44302</v>
      </c>
      <c r="B8619" s="170">
        <v>44300</v>
      </c>
      <c r="C8619" s="171" t="s">
        <v>529</v>
      </c>
      <c r="D8619" s="172">
        <f>VLOOKUP(Pag_Inicio_Corr_mas_casos[[#This Row],[Corregimiento]],Hoja3!$A$2:$D$676,4,0)</f>
        <v>40503</v>
      </c>
      <c r="E8619" s="171">
        <v>10</v>
      </c>
    </row>
    <row r="8620" spans="1:5">
      <c r="A8620" s="169">
        <v>44302</v>
      </c>
      <c r="B8620" s="170">
        <v>44300</v>
      </c>
      <c r="C8620" s="171" t="s">
        <v>554</v>
      </c>
      <c r="D8620" s="172">
        <f>VLOOKUP(Pag_Inicio_Corr_mas_casos[[#This Row],[Corregimiento]],Hoja3!$A$2:$D$676,4,0)</f>
        <v>40501</v>
      </c>
      <c r="E8620" s="171">
        <v>10</v>
      </c>
    </row>
    <row r="8621" spans="1:5">
      <c r="A8621" s="169">
        <v>44302</v>
      </c>
      <c r="B8621" s="170">
        <v>44300</v>
      </c>
      <c r="C8621" s="171" t="s">
        <v>525</v>
      </c>
      <c r="D8621" s="172">
        <f>VLOOKUP(Pag_Inicio_Corr_mas_casos[[#This Row],[Corregimiento]],Hoja3!$A$2:$D$676,4,0)</f>
        <v>130702</v>
      </c>
      <c r="E8621" s="171">
        <v>9</v>
      </c>
    </row>
    <row r="8622" spans="1:5">
      <c r="A8622" s="169">
        <v>44302</v>
      </c>
      <c r="B8622" s="170">
        <v>44300</v>
      </c>
      <c r="C8622" s="171" t="s">
        <v>511</v>
      </c>
      <c r="D8622" s="172">
        <f>VLOOKUP(Pag_Inicio_Corr_mas_casos[[#This Row],[Corregimiento]],Hoja3!$A$2:$D$676,4,0)</f>
        <v>80819</v>
      </c>
      <c r="E8622" s="171">
        <v>9</v>
      </c>
    </row>
    <row r="8623" spans="1:5">
      <c r="A8623" s="169">
        <v>44302</v>
      </c>
      <c r="B8623" s="170">
        <v>44300</v>
      </c>
      <c r="C8623" s="171" t="s">
        <v>523</v>
      </c>
      <c r="D8623" s="172">
        <f>VLOOKUP(Pag_Inicio_Corr_mas_casos[[#This Row],[Corregimiento]],Hoja3!$A$2:$D$676,4,0)</f>
        <v>91008</v>
      </c>
      <c r="E8623" s="171">
        <v>8</v>
      </c>
    </row>
    <row r="8624" spans="1:5">
      <c r="A8624" s="169">
        <v>44302</v>
      </c>
      <c r="B8624" s="170">
        <v>44300</v>
      </c>
      <c r="C8624" s="171" t="s">
        <v>528</v>
      </c>
      <c r="D8624" s="172">
        <f>VLOOKUP(Pag_Inicio_Corr_mas_casos[[#This Row],[Corregimiento]],Hoja3!$A$2:$D$676,4,0)</f>
        <v>80807</v>
      </c>
      <c r="E8624" s="171">
        <v>8</v>
      </c>
    </row>
    <row r="8625" spans="1:5">
      <c r="A8625" s="169">
        <v>44302</v>
      </c>
      <c r="B8625" s="170">
        <v>44300</v>
      </c>
      <c r="C8625" s="171" t="s">
        <v>579</v>
      </c>
      <c r="D8625" s="172">
        <f>VLOOKUP(Pag_Inicio_Corr_mas_casos[[#This Row],[Corregimiento]],Hoja3!$A$2:$D$676,4,0)</f>
        <v>10201</v>
      </c>
      <c r="E8625" s="171">
        <v>7</v>
      </c>
    </row>
    <row r="8626" spans="1:5">
      <c r="A8626" s="169">
        <v>44302</v>
      </c>
      <c r="B8626" s="170">
        <v>44300</v>
      </c>
      <c r="C8626" s="171" t="s">
        <v>558</v>
      </c>
      <c r="D8626" s="172">
        <f>VLOOKUP(Pag_Inicio_Corr_mas_casos[[#This Row],[Corregimiento]],Hoja3!$A$2:$D$676,4,0)</f>
        <v>90305</v>
      </c>
      <c r="E8626" s="171">
        <v>7</v>
      </c>
    </row>
    <row r="8627" spans="1:5">
      <c r="A8627" s="169">
        <v>44302</v>
      </c>
      <c r="B8627" s="170">
        <v>44300</v>
      </c>
      <c r="C8627" s="171" t="s">
        <v>539</v>
      </c>
      <c r="D8627" s="172">
        <f>VLOOKUP(Pag_Inicio_Corr_mas_casos[[#This Row],[Corregimiento]],Hoja3!$A$2:$D$676,4,0)</f>
        <v>91007</v>
      </c>
      <c r="E8627" s="171">
        <v>7</v>
      </c>
    </row>
    <row r="8628" spans="1:5">
      <c r="A8628" s="169">
        <v>44302</v>
      </c>
      <c r="B8628" s="170">
        <v>44300</v>
      </c>
      <c r="C8628" s="171" t="s">
        <v>541</v>
      </c>
      <c r="D8628" s="172">
        <f>VLOOKUP(Pag_Inicio_Corr_mas_casos[[#This Row],[Corregimiento]],Hoja3!$A$2:$D$676,4,0)</f>
        <v>80813</v>
      </c>
      <c r="E8628" s="171">
        <v>7</v>
      </c>
    </row>
    <row r="8629" spans="1:5">
      <c r="A8629" s="169">
        <v>44302</v>
      </c>
      <c r="B8629" s="170">
        <v>44300</v>
      </c>
      <c r="C8629" s="171" t="s">
        <v>536</v>
      </c>
      <c r="D8629" s="172">
        <f>VLOOKUP(Pag_Inicio_Corr_mas_casos[[#This Row],[Corregimiento]],Hoja3!$A$2:$D$676,4,0)</f>
        <v>91013</v>
      </c>
      <c r="E8629" s="171">
        <v>6</v>
      </c>
    </row>
    <row r="8630" spans="1:5">
      <c r="A8630" s="169">
        <v>44302</v>
      </c>
      <c r="B8630" s="170">
        <v>44300</v>
      </c>
      <c r="C8630" s="171" t="s">
        <v>557</v>
      </c>
      <c r="D8630" s="172">
        <f>VLOOKUP(Pag_Inicio_Corr_mas_casos[[#This Row],[Corregimiento]],Hoja3!$A$2:$D$676,4,0)</f>
        <v>80808</v>
      </c>
      <c r="E8630" s="171">
        <v>6</v>
      </c>
    </row>
    <row r="8631" spans="1:5">
      <c r="A8631" s="169">
        <v>44302</v>
      </c>
      <c r="B8631" s="170">
        <v>44300</v>
      </c>
      <c r="C8631" s="171" t="s">
        <v>534</v>
      </c>
      <c r="D8631" s="172">
        <f>VLOOKUP(Pag_Inicio_Corr_mas_casos[[#This Row],[Corregimiento]],Hoja3!$A$2:$D$676,4,0)</f>
        <v>40201</v>
      </c>
      <c r="E8631" s="171">
        <v>6</v>
      </c>
    </row>
    <row r="8632" spans="1:5">
      <c r="A8632" s="169">
        <v>44302</v>
      </c>
      <c r="B8632" s="170">
        <v>44300</v>
      </c>
      <c r="C8632" s="171" t="s">
        <v>572</v>
      </c>
      <c r="D8632" s="172">
        <f>VLOOKUP(Pag_Inicio_Corr_mas_casos[[#This Row],[Corregimiento]],Hoja3!$A$2:$D$676,4,0)</f>
        <v>40805</v>
      </c>
      <c r="E8632" s="171">
        <v>6</v>
      </c>
    </row>
    <row r="8633" spans="1:5">
      <c r="A8633" s="169">
        <v>44302</v>
      </c>
      <c r="B8633" s="170">
        <v>44300</v>
      </c>
      <c r="C8633" s="171" t="s">
        <v>559</v>
      </c>
      <c r="D8633" s="172">
        <f>VLOOKUP(Pag_Inicio_Corr_mas_casos[[#This Row],[Corregimiento]],Hoja3!$A$2:$D$676,4,0)</f>
        <v>81003</v>
      </c>
      <c r="E8633" s="171">
        <v>6</v>
      </c>
    </row>
    <row r="8634" spans="1:5">
      <c r="A8634" s="169">
        <v>44302</v>
      </c>
      <c r="B8634" s="170">
        <v>44300</v>
      </c>
      <c r="C8634" s="171" t="s">
        <v>522</v>
      </c>
      <c r="D8634" s="172">
        <f>VLOOKUP(Pag_Inicio_Corr_mas_casos[[#This Row],[Corregimiento]],Hoja3!$A$2:$D$676,4,0)</f>
        <v>40502</v>
      </c>
      <c r="E8634" s="171">
        <v>5</v>
      </c>
    </row>
    <row r="8635" spans="1:5">
      <c r="A8635" s="131">
        <v>44303</v>
      </c>
      <c r="B8635" s="132">
        <v>44301</v>
      </c>
      <c r="C8635" s="133" t="s">
        <v>508</v>
      </c>
      <c r="D8635" s="134">
        <f>VLOOKUP(Pag_Inicio_Corr_mas_casos[[#This Row],[Corregimiento]],Hoja3!$A$2:$D$676,4,0)</f>
        <v>80809</v>
      </c>
      <c r="E8635" s="133">
        <v>12</v>
      </c>
    </row>
    <row r="8636" spans="1:5">
      <c r="A8636" s="131">
        <v>44303</v>
      </c>
      <c r="B8636" s="132">
        <v>44301</v>
      </c>
      <c r="C8636" s="133" t="s">
        <v>513</v>
      </c>
      <c r="D8636" s="134">
        <f>VLOOKUP(Pag_Inicio_Corr_mas_casos[[#This Row],[Corregimiento]],Hoja3!$A$2:$D$676,4,0)</f>
        <v>40601</v>
      </c>
      <c r="E8636" s="133">
        <v>11</v>
      </c>
    </row>
    <row r="8637" spans="1:5">
      <c r="A8637" s="131">
        <v>44303</v>
      </c>
      <c r="B8637" s="132">
        <v>44301</v>
      </c>
      <c r="C8637" s="133" t="s">
        <v>509</v>
      </c>
      <c r="D8637" s="134">
        <f>VLOOKUP(Pag_Inicio_Corr_mas_casos[[#This Row],[Corregimiento]],Hoja3!$A$2:$D$676,4,0)</f>
        <v>80821</v>
      </c>
      <c r="E8637" s="133">
        <v>9</v>
      </c>
    </row>
    <row r="8638" spans="1:5">
      <c r="A8638" s="131">
        <v>44303</v>
      </c>
      <c r="B8638" s="132">
        <v>44301</v>
      </c>
      <c r="C8638" s="133" t="s">
        <v>534</v>
      </c>
      <c r="D8638" s="134">
        <f>VLOOKUP(Pag_Inicio_Corr_mas_casos[[#This Row],[Corregimiento]],Hoja3!$A$2:$D$676,4,0)</f>
        <v>40201</v>
      </c>
      <c r="E8638" s="133">
        <v>9</v>
      </c>
    </row>
    <row r="8639" spans="1:5">
      <c r="A8639" s="131">
        <v>44303</v>
      </c>
      <c r="B8639" s="132">
        <v>44301</v>
      </c>
      <c r="C8639" s="133" t="s">
        <v>544</v>
      </c>
      <c r="D8639" s="134">
        <f>VLOOKUP(Pag_Inicio_Corr_mas_casos[[#This Row],[Corregimiento]],Hoja3!$A$2:$D$676,4,0)</f>
        <v>40611</v>
      </c>
      <c r="E8639" s="133">
        <v>9</v>
      </c>
    </row>
    <row r="8640" spans="1:5">
      <c r="A8640" s="131">
        <v>44303</v>
      </c>
      <c r="B8640" s="132">
        <v>44301</v>
      </c>
      <c r="C8640" s="133" t="s">
        <v>533</v>
      </c>
      <c r="D8640" s="134">
        <f>VLOOKUP(Pag_Inicio_Corr_mas_casos[[#This Row],[Corregimiento]],Hoja3!$A$2:$D$676,4,0)</f>
        <v>41203</v>
      </c>
      <c r="E8640" s="133">
        <v>8</v>
      </c>
    </row>
    <row r="8641" spans="1:5">
      <c r="A8641" s="131">
        <v>44303</v>
      </c>
      <c r="B8641" s="132">
        <v>44301</v>
      </c>
      <c r="C8641" s="133" t="s">
        <v>548</v>
      </c>
      <c r="D8641" s="134">
        <f>VLOOKUP(Pag_Inicio_Corr_mas_casos[[#This Row],[Corregimiento]],Hoja3!$A$2:$D$676,4,0)</f>
        <v>80826</v>
      </c>
      <c r="E8641" s="133">
        <v>8</v>
      </c>
    </row>
    <row r="8642" spans="1:5">
      <c r="A8642" s="131">
        <v>44303</v>
      </c>
      <c r="B8642" s="132">
        <v>44301</v>
      </c>
      <c r="C8642" s="133" t="s">
        <v>517</v>
      </c>
      <c r="D8642" s="134">
        <f>VLOOKUP(Pag_Inicio_Corr_mas_casos[[#This Row],[Corregimiento]],Hoja3!$A$2:$D$676,4,0)</f>
        <v>80814</v>
      </c>
      <c r="E8642" s="133">
        <v>8</v>
      </c>
    </row>
    <row r="8643" spans="1:5">
      <c r="A8643" s="131">
        <v>44303</v>
      </c>
      <c r="B8643" s="132">
        <v>44301</v>
      </c>
      <c r="C8643" s="133" t="s">
        <v>506</v>
      </c>
      <c r="D8643" s="134">
        <f>VLOOKUP(Pag_Inicio_Corr_mas_casos[[#This Row],[Corregimiento]],Hoja3!$A$2:$D$676,4,0)</f>
        <v>80812</v>
      </c>
      <c r="E8643" s="133">
        <v>8</v>
      </c>
    </row>
    <row r="8644" spans="1:5">
      <c r="A8644" s="131">
        <v>44303</v>
      </c>
      <c r="B8644" s="132">
        <v>44301</v>
      </c>
      <c r="C8644" s="133" t="s">
        <v>569</v>
      </c>
      <c r="D8644" s="134">
        <f>VLOOKUP(Pag_Inicio_Corr_mas_casos[[#This Row],[Corregimiento]],Hoja3!$A$2:$D$676,4,0)</f>
        <v>80817</v>
      </c>
      <c r="E8644" s="133">
        <v>7</v>
      </c>
    </row>
    <row r="8645" spans="1:5">
      <c r="A8645" s="131">
        <v>44303</v>
      </c>
      <c r="B8645" s="132">
        <v>44301</v>
      </c>
      <c r="C8645" s="133" t="s">
        <v>520</v>
      </c>
      <c r="D8645" s="134">
        <f>VLOOKUP(Pag_Inicio_Corr_mas_casos[[#This Row],[Corregimiento]],Hoja3!$A$2:$D$676,4,0)</f>
        <v>91001</v>
      </c>
      <c r="E8645" s="133">
        <v>7</v>
      </c>
    </row>
    <row r="8646" spans="1:5">
      <c r="A8646" s="131">
        <v>44303</v>
      </c>
      <c r="B8646" s="132">
        <v>44301</v>
      </c>
      <c r="C8646" s="133" t="s">
        <v>539</v>
      </c>
      <c r="D8646" s="134">
        <f>VLOOKUP(Pag_Inicio_Corr_mas_casos[[#This Row],[Corregimiento]],Hoja3!$A$2:$D$676,4,0)</f>
        <v>91007</v>
      </c>
      <c r="E8646" s="133">
        <v>6</v>
      </c>
    </row>
    <row r="8647" spans="1:5">
      <c r="A8647" s="131">
        <v>44303</v>
      </c>
      <c r="B8647" s="132">
        <v>44301</v>
      </c>
      <c r="C8647" s="133" t="s">
        <v>512</v>
      </c>
      <c r="D8647" s="134">
        <f>VLOOKUP(Pag_Inicio_Corr_mas_casos[[#This Row],[Corregimiento]],Hoja3!$A$2:$D$676,4,0)</f>
        <v>80822</v>
      </c>
      <c r="E8647" s="133">
        <v>6</v>
      </c>
    </row>
    <row r="8648" spans="1:5">
      <c r="A8648" s="131">
        <v>44303</v>
      </c>
      <c r="B8648" s="132">
        <v>44301</v>
      </c>
      <c r="C8648" s="133" t="s">
        <v>532</v>
      </c>
      <c r="D8648" s="134">
        <f>VLOOKUP(Pag_Inicio_Corr_mas_casos[[#This Row],[Corregimiento]],Hoja3!$A$2:$D$676,4,0)</f>
        <v>10201</v>
      </c>
      <c r="E8648" s="133">
        <v>6</v>
      </c>
    </row>
    <row r="8649" spans="1:5">
      <c r="A8649" s="131">
        <v>44303</v>
      </c>
      <c r="B8649" s="132">
        <v>44301</v>
      </c>
      <c r="C8649" s="133" t="s">
        <v>565</v>
      </c>
      <c r="D8649" s="134">
        <f>VLOOKUP(Pag_Inicio_Corr_mas_casos[[#This Row],[Corregimiento]],Hoja3!$A$2:$D$676,4,0)</f>
        <v>130407</v>
      </c>
      <c r="E8649" s="133">
        <v>5</v>
      </c>
    </row>
    <row r="8650" spans="1:5">
      <c r="A8650" s="131">
        <v>44303</v>
      </c>
      <c r="B8650" s="132">
        <v>44301</v>
      </c>
      <c r="C8650" s="133" t="s">
        <v>526</v>
      </c>
      <c r="D8650" s="134">
        <f>VLOOKUP(Pag_Inicio_Corr_mas_casos[[#This Row],[Corregimiento]],Hoja3!$A$2:$D$676,4,0)</f>
        <v>10101</v>
      </c>
      <c r="E8650" s="133">
        <v>5</v>
      </c>
    </row>
    <row r="8651" spans="1:5">
      <c r="A8651" s="131">
        <v>44303</v>
      </c>
      <c r="B8651" s="132">
        <v>44301</v>
      </c>
      <c r="C8651" s="133" t="s">
        <v>530</v>
      </c>
      <c r="D8651" s="134">
        <f>VLOOKUP(Pag_Inicio_Corr_mas_casos[[#This Row],[Corregimiento]],Hoja3!$A$2:$D$676,4,0)</f>
        <v>10206</v>
      </c>
      <c r="E8651" s="133">
        <v>5</v>
      </c>
    </row>
    <row r="8652" spans="1:5">
      <c r="A8652" s="131">
        <v>44303</v>
      </c>
      <c r="B8652" s="132">
        <v>44301</v>
      </c>
      <c r="C8652" s="133" t="s">
        <v>570</v>
      </c>
      <c r="D8652" s="134">
        <f>VLOOKUP(Pag_Inicio_Corr_mas_casos[[#This Row],[Corregimiento]],Hoja3!$A$2:$D$676,4,0)</f>
        <v>80810</v>
      </c>
      <c r="E8652" s="133">
        <v>5</v>
      </c>
    </row>
    <row r="8653" spans="1:5">
      <c r="A8653" s="131">
        <v>44303</v>
      </c>
      <c r="B8653" s="132">
        <v>44301</v>
      </c>
      <c r="C8653" s="133" t="s">
        <v>551</v>
      </c>
      <c r="D8653" s="134">
        <f>VLOOKUP(Pag_Inicio_Corr_mas_casos[[#This Row],[Corregimiento]],Hoja3!$A$2:$D$676,4,0)</f>
        <v>90905</v>
      </c>
      <c r="E8653" s="133">
        <v>5</v>
      </c>
    </row>
    <row r="8654" spans="1:5">
      <c r="A8654" s="131">
        <v>44303</v>
      </c>
      <c r="B8654" s="132">
        <v>44301</v>
      </c>
      <c r="C8654" s="133" t="s">
        <v>573</v>
      </c>
      <c r="D8654" s="134">
        <f>VLOOKUP(Pag_Inicio_Corr_mas_casos[[#This Row],[Corregimiento]],Hoja3!$A$2:$D$676,4,0)</f>
        <v>80811</v>
      </c>
      <c r="E8654" s="133">
        <v>5</v>
      </c>
    </row>
    <row r="8655" spans="1:5">
      <c r="A8655" s="58">
        <v>44304</v>
      </c>
      <c r="B8655" s="59">
        <v>44302</v>
      </c>
      <c r="C8655" s="60" t="s">
        <v>513</v>
      </c>
      <c r="D8655" s="61">
        <f>VLOOKUP(Pag_Inicio_Corr_mas_casos[[#This Row],[Corregimiento]],Hoja3!$A$2:$D$676,4,0)</f>
        <v>40601</v>
      </c>
      <c r="E8655" s="60">
        <v>16</v>
      </c>
    </row>
    <row r="8656" spans="1:5">
      <c r="A8656" s="58">
        <v>44304</v>
      </c>
      <c r="B8656" s="59">
        <v>44302</v>
      </c>
      <c r="C8656" s="60" t="s">
        <v>520</v>
      </c>
      <c r="D8656" s="61">
        <f>VLOOKUP(Pag_Inicio_Corr_mas_casos[[#This Row],[Corregimiento]],Hoja3!$A$2:$D$676,4,0)</f>
        <v>91001</v>
      </c>
      <c r="E8656" s="60">
        <v>15</v>
      </c>
    </row>
    <row r="8657" spans="1:5">
      <c r="A8657" s="58">
        <v>44304</v>
      </c>
      <c r="B8657" s="59">
        <v>44302</v>
      </c>
      <c r="C8657" s="60" t="s">
        <v>508</v>
      </c>
      <c r="D8657" s="61">
        <f>VLOOKUP(Pag_Inicio_Corr_mas_casos[[#This Row],[Corregimiento]],Hoja3!$A$2:$D$676,4,0)</f>
        <v>80809</v>
      </c>
      <c r="E8657" s="60">
        <v>13</v>
      </c>
    </row>
    <row r="8658" spans="1:5">
      <c r="A8658" s="58">
        <v>44304</v>
      </c>
      <c r="B8658" s="59">
        <v>44302</v>
      </c>
      <c r="C8658" s="60" t="s">
        <v>523</v>
      </c>
      <c r="D8658" s="61">
        <f>VLOOKUP(Pag_Inicio_Corr_mas_casos[[#This Row],[Corregimiento]],Hoja3!$A$2:$D$676,4,0)</f>
        <v>91008</v>
      </c>
      <c r="E8658" s="60">
        <v>8</v>
      </c>
    </row>
    <row r="8659" spans="1:5">
      <c r="A8659" s="58">
        <v>44304</v>
      </c>
      <c r="B8659" s="59">
        <v>44302</v>
      </c>
      <c r="C8659" s="60" t="s">
        <v>544</v>
      </c>
      <c r="D8659" s="61">
        <f>VLOOKUP(Pag_Inicio_Corr_mas_casos[[#This Row],[Corregimiento]],Hoja3!$A$2:$D$676,4,0)</f>
        <v>40611</v>
      </c>
      <c r="E8659" s="60">
        <v>7</v>
      </c>
    </row>
    <row r="8660" spans="1:5">
      <c r="A8660" s="58">
        <v>44304</v>
      </c>
      <c r="B8660" s="59">
        <v>44302</v>
      </c>
      <c r="C8660" s="60" t="s">
        <v>536</v>
      </c>
      <c r="D8660" s="61">
        <f>VLOOKUP(Pag_Inicio_Corr_mas_casos[[#This Row],[Corregimiento]],Hoja3!$A$2:$D$676,4,0)</f>
        <v>91013</v>
      </c>
      <c r="E8660" s="60">
        <v>7</v>
      </c>
    </row>
    <row r="8661" spans="1:5">
      <c r="A8661" s="58">
        <v>44304</v>
      </c>
      <c r="B8661" s="59">
        <v>44302</v>
      </c>
      <c r="C8661" s="60" t="s">
        <v>541</v>
      </c>
      <c r="D8661" s="61">
        <f>VLOOKUP(Pag_Inicio_Corr_mas_casos[[#This Row],[Corregimiento]],Hoja3!$A$2:$D$676,4,0)</f>
        <v>80813</v>
      </c>
      <c r="E8661" s="60">
        <v>7</v>
      </c>
    </row>
    <row r="8662" spans="1:5">
      <c r="A8662" s="58">
        <v>44304</v>
      </c>
      <c r="B8662" s="59">
        <v>44302</v>
      </c>
      <c r="C8662" s="60" t="s">
        <v>546</v>
      </c>
      <c r="D8662" s="61">
        <f>VLOOKUP(Pag_Inicio_Corr_mas_casos[[#This Row],[Corregimiento]],Hoja3!$A$2:$D$676,4,0)</f>
        <v>40612</v>
      </c>
      <c r="E8662" s="60">
        <v>6</v>
      </c>
    </row>
    <row r="8663" spans="1:5">
      <c r="A8663" s="58">
        <v>44304</v>
      </c>
      <c r="B8663" s="59">
        <v>44302</v>
      </c>
      <c r="C8663" s="60" t="s">
        <v>534</v>
      </c>
      <c r="D8663" s="61">
        <f>VLOOKUP(Pag_Inicio_Corr_mas_casos[[#This Row],[Corregimiento]],Hoja3!$A$2:$D$676,4,0)</f>
        <v>40201</v>
      </c>
      <c r="E8663" s="60">
        <v>6</v>
      </c>
    </row>
    <row r="8664" spans="1:5">
      <c r="A8664" s="58">
        <v>44304</v>
      </c>
      <c r="B8664" s="59">
        <v>44302</v>
      </c>
      <c r="C8664" s="60" t="s">
        <v>552</v>
      </c>
      <c r="D8664" s="61">
        <f>VLOOKUP(Pag_Inicio_Corr_mas_casos[[#This Row],[Corregimiento]],Hoja3!$A$2:$D$676,4,0)</f>
        <v>40405</v>
      </c>
      <c r="E8664" s="60">
        <v>6</v>
      </c>
    </row>
    <row r="8665" spans="1:5">
      <c r="A8665" s="58">
        <v>44304</v>
      </c>
      <c r="B8665" s="59">
        <v>44302</v>
      </c>
      <c r="C8665" s="60" t="s">
        <v>577</v>
      </c>
      <c r="D8665" s="61">
        <f>VLOOKUP(Pag_Inicio_Corr_mas_casos[[#This Row],[Corregimiento]],Hoja3!$A$2:$D$676,4,0)</f>
        <v>40515</v>
      </c>
      <c r="E8665" s="60">
        <v>5</v>
      </c>
    </row>
    <row r="8666" spans="1:5">
      <c r="A8666" s="58">
        <v>44304</v>
      </c>
      <c r="B8666" s="59">
        <v>44302</v>
      </c>
      <c r="C8666" s="60" t="s">
        <v>560</v>
      </c>
      <c r="D8666" s="61">
        <f>VLOOKUP(Pag_Inicio_Corr_mas_casos[[#This Row],[Corregimiento]],Hoja3!$A$2:$D$676,4,0)</f>
        <v>41401</v>
      </c>
      <c r="E8666" s="60">
        <v>5</v>
      </c>
    </row>
    <row r="8667" spans="1:5">
      <c r="A8667" s="58">
        <v>44304</v>
      </c>
      <c r="B8667" s="59">
        <v>44302</v>
      </c>
      <c r="C8667" s="60" t="s">
        <v>553</v>
      </c>
      <c r="D8667" s="61">
        <f>VLOOKUP(Pag_Inicio_Corr_mas_casos[[#This Row],[Corregimiento]],Hoja3!$A$2:$D$676,4,0)</f>
        <v>10217</v>
      </c>
      <c r="E8667" s="60">
        <v>4</v>
      </c>
    </row>
    <row r="8668" spans="1:5">
      <c r="A8668" s="58">
        <v>44304</v>
      </c>
      <c r="B8668" s="59">
        <v>44302</v>
      </c>
      <c r="C8668" s="60" t="s">
        <v>576</v>
      </c>
      <c r="D8668" s="61">
        <f>VLOOKUP(Pag_Inicio_Corr_mas_casos[[#This Row],[Corregimiento]],Hoja3!$A$2:$D$676,4,0)</f>
        <v>80206</v>
      </c>
      <c r="E8668" s="60">
        <v>4</v>
      </c>
    </row>
    <row r="8669" spans="1:5">
      <c r="A8669" s="58">
        <v>44304</v>
      </c>
      <c r="B8669" s="59">
        <v>44302</v>
      </c>
      <c r="C8669" s="60" t="s">
        <v>509</v>
      </c>
      <c r="D8669" s="61">
        <f>VLOOKUP(Pag_Inicio_Corr_mas_casos[[#This Row],[Corregimiento]],Hoja3!$A$2:$D$676,4,0)</f>
        <v>80821</v>
      </c>
      <c r="E8669" s="60">
        <v>4</v>
      </c>
    </row>
    <row r="8670" spans="1:5">
      <c r="A8670" s="58">
        <v>44304</v>
      </c>
      <c r="B8670" s="59">
        <v>44302</v>
      </c>
      <c r="C8670" s="60" t="s">
        <v>512</v>
      </c>
      <c r="D8670" s="61">
        <f>VLOOKUP(Pag_Inicio_Corr_mas_casos[[#This Row],[Corregimiento]],Hoja3!$A$2:$D$676,4,0)</f>
        <v>80822</v>
      </c>
      <c r="E8670" s="60">
        <v>4</v>
      </c>
    </row>
    <row r="8671" spans="1:5">
      <c r="A8671" s="58">
        <v>44304</v>
      </c>
      <c r="B8671" s="59">
        <v>44302</v>
      </c>
      <c r="C8671" s="60" t="s">
        <v>526</v>
      </c>
      <c r="D8671" s="61">
        <f>VLOOKUP(Pag_Inicio_Corr_mas_casos[[#This Row],[Corregimiento]],Hoja3!$A$2:$D$676,4,0)</f>
        <v>10101</v>
      </c>
      <c r="E8671" s="60">
        <v>4</v>
      </c>
    </row>
    <row r="8672" spans="1:5">
      <c r="A8672" s="58">
        <v>44304</v>
      </c>
      <c r="B8672" s="59">
        <v>44302</v>
      </c>
      <c r="C8672" s="60" t="s">
        <v>581</v>
      </c>
      <c r="D8672" s="61">
        <f>VLOOKUP(Pag_Inicio_Corr_mas_casos[[#This Row],[Corregimiento]],Hoja3!$A$2:$D$676,4,0)</f>
        <v>40701</v>
      </c>
      <c r="E8672" s="60">
        <v>4</v>
      </c>
    </row>
    <row r="8673" spans="1:5">
      <c r="A8673" s="58">
        <v>44304</v>
      </c>
      <c r="B8673" s="59">
        <v>44302</v>
      </c>
      <c r="C8673" s="60" t="s">
        <v>566</v>
      </c>
      <c r="D8673" s="61">
        <f>VLOOKUP(Pag_Inicio_Corr_mas_casos[[#This Row],[Corregimiento]],Hoja3!$A$2:$D$676,4,0)</f>
        <v>80820</v>
      </c>
      <c r="E8673" s="60">
        <v>4</v>
      </c>
    </row>
    <row r="8674" spans="1:5">
      <c r="A8674" s="58">
        <v>44304</v>
      </c>
      <c r="B8674" s="59">
        <v>44302</v>
      </c>
      <c r="C8674" s="60" t="s">
        <v>529</v>
      </c>
      <c r="D8674" s="61">
        <f>VLOOKUP(Pag_Inicio_Corr_mas_casos[[#This Row],[Corregimiento]],Hoja3!$A$2:$D$676,4,0)</f>
        <v>40503</v>
      </c>
      <c r="E8674" s="60">
        <v>3</v>
      </c>
    </row>
    <row r="8675" spans="1:5">
      <c r="A8675" s="102">
        <v>44305</v>
      </c>
      <c r="B8675" s="103">
        <v>44303</v>
      </c>
      <c r="C8675" s="104" t="s">
        <v>536</v>
      </c>
      <c r="D8675" s="105">
        <f>VLOOKUP(Pag_Inicio_Corr_mas_casos[[#This Row],[Corregimiento]],Hoja3!$A$2:$D$676,4,0)</f>
        <v>91013</v>
      </c>
      <c r="E8675" s="104">
        <v>10</v>
      </c>
    </row>
    <row r="8676" spans="1:5">
      <c r="A8676" s="102">
        <v>44305</v>
      </c>
      <c r="B8676" s="103">
        <v>44303</v>
      </c>
      <c r="C8676" s="104" t="s">
        <v>550</v>
      </c>
      <c r="D8676" s="105">
        <f>VLOOKUP(Pag_Inicio_Corr_mas_casos[[#This Row],[Corregimiento]],Hoja3!$A$2:$D$676,4,0)</f>
        <v>40606</v>
      </c>
      <c r="E8676" s="104">
        <v>10</v>
      </c>
    </row>
    <row r="8677" spans="1:5">
      <c r="A8677" s="102">
        <v>44305</v>
      </c>
      <c r="B8677" s="103">
        <v>44303</v>
      </c>
      <c r="C8677" s="104" t="s">
        <v>508</v>
      </c>
      <c r="D8677" s="105">
        <f>VLOOKUP(Pag_Inicio_Corr_mas_casos[[#This Row],[Corregimiento]],Hoja3!$A$2:$D$676,4,0)</f>
        <v>80809</v>
      </c>
      <c r="E8677" s="104">
        <v>10</v>
      </c>
    </row>
    <row r="8678" spans="1:5">
      <c r="A8678" s="102">
        <v>44305</v>
      </c>
      <c r="B8678" s="103">
        <v>44303</v>
      </c>
      <c r="C8678" s="104" t="s">
        <v>529</v>
      </c>
      <c r="D8678" s="105">
        <f>VLOOKUP(Pag_Inicio_Corr_mas_casos[[#This Row],[Corregimiento]],Hoja3!$A$2:$D$676,4,0)</f>
        <v>40503</v>
      </c>
      <c r="E8678" s="104">
        <v>7</v>
      </c>
    </row>
    <row r="8679" spans="1:5">
      <c r="A8679" s="102">
        <v>44305</v>
      </c>
      <c r="B8679" s="103">
        <v>44303</v>
      </c>
      <c r="C8679" s="104" t="s">
        <v>513</v>
      </c>
      <c r="D8679" s="105">
        <f>VLOOKUP(Pag_Inicio_Corr_mas_casos[[#This Row],[Corregimiento]],Hoja3!$A$2:$D$676,4,0)</f>
        <v>40601</v>
      </c>
      <c r="E8679" s="104">
        <v>7</v>
      </c>
    </row>
    <row r="8680" spans="1:5">
      <c r="A8680" s="102">
        <v>44305</v>
      </c>
      <c r="B8680" s="103">
        <v>44303</v>
      </c>
      <c r="C8680" s="104" t="s">
        <v>575</v>
      </c>
      <c r="D8680" s="105">
        <f>VLOOKUP(Pag_Inicio_Corr_mas_casos[[#This Row],[Corregimiento]],Hoja3!$A$2:$D$676,4,0)</f>
        <v>30111</v>
      </c>
      <c r="E8680" s="104">
        <v>6</v>
      </c>
    </row>
    <row r="8681" spans="1:5">
      <c r="A8681" s="102">
        <v>44305</v>
      </c>
      <c r="B8681" s="103">
        <v>44303</v>
      </c>
      <c r="C8681" s="104" t="s">
        <v>532</v>
      </c>
      <c r="D8681" s="105">
        <f>VLOOKUP(Pag_Inicio_Corr_mas_casos[[#This Row],[Corregimiento]],Hoja3!$A$2:$D$676,4,0)</f>
        <v>10201</v>
      </c>
      <c r="E8681" s="104">
        <v>6</v>
      </c>
    </row>
    <row r="8682" spans="1:5">
      <c r="A8682" s="102">
        <v>44305</v>
      </c>
      <c r="B8682" s="103">
        <v>44303</v>
      </c>
      <c r="C8682" s="104" t="s">
        <v>506</v>
      </c>
      <c r="D8682" s="105">
        <f>VLOOKUP(Pag_Inicio_Corr_mas_casos[[#This Row],[Corregimiento]],Hoja3!$A$2:$D$676,4,0)</f>
        <v>80812</v>
      </c>
      <c r="E8682" s="104">
        <v>5</v>
      </c>
    </row>
    <row r="8683" spans="1:5">
      <c r="A8683" s="102">
        <v>44305</v>
      </c>
      <c r="B8683" s="103">
        <v>44303</v>
      </c>
      <c r="C8683" s="104" t="s">
        <v>520</v>
      </c>
      <c r="D8683" s="105">
        <f>VLOOKUP(Pag_Inicio_Corr_mas_casos[[#This Row],[Corregimiento]],Hoja3!$A$2:$D$676,4,0)</f>
        <v>91001</v>
      </c>
      <c r="E8683" s="104">
        <v>5</v>
      </c>
    </row>
    <row r="8684" spans="1:5">
      <c r="A8684" s="102">
        <v>44305</v>
      </c>
      <c r="B8684" s="103">
        <v>44303</v>
      </c>
      <c r="C8684" s="104" t="s">
        <v>522</v>
      </c>
      <c r="D8684" s="105">
        <f>VLOOKUP(Pag_Inicio_Corr_mas_casos[[#This Row],[Corregimiento]],Hoja3!$A$2:$D$676,4,0)</f>
        <v>40502</v>
      </c>
      <c r="E8684" s="104">
        <v>5</v>
      </c>
    </row>
    <row r="8685" spans="1:5">
      <c r="A8685" s="102">
        <v>44305</v>
      </c>
      <c r="B8685" s="103">
        <v>44303</v>
      </c>
      <c r="C8685" s="104" t="s">
        <v>562</v>
      </c>
      <c r="D8685" s="105">
        <f>VLOOKUP(Pag_Inicio_Corr_mas_casos[[#This Row],[Corregimiento]],Hoja3!$A$2:$D$676,4,0)</f>
        <v>120701</v>
      </c>
      <c r="E8685" s="104">
        <v>5</v>
      </c>
    </row>
    <row r="8686" spans="1:5">
      <c r="A8686" s="102">
        <v>44305</v>
      </c>
      <c r="B8686" s="103">
        <v>44303</v>
      </c>
      <c r="C8686" s="104" t="s">
        <v>580</v>
      </c>
      <c r="D8686" s="105">
        <f>VLOOKUP(Pag_Inicio_Corr_mas_casos[[#This Row],[Corregimiento]],Hoja3!$A$2:$D$676,4,0)</f>
        <v>130106</v>
      </c>
      <c r="E8686" s="104">
        <v>4</v>
      </c>
    </row>
    <row r="8687" spans="1:5">
      <c r="A8687" s="102">
        <v>44305</v>
      </c>
      <c r="B8687" s="103">
        <v>44303</v>
      </c>
      <c r="C8687" s="104" t="s">
        <v>517</v>
      </c>
      <c r="D8687" s="105">
        <f>VLOOKUP(Pag_Inicio_Corr_mas_casos[[#This Row],[Corregimiento]],Hoja3!$A$2:$D$676,4,0)</f>
        <v>80814</v>
      </c>
      <c r="E8687" s="104">
        <v>4</v>
      </c>
    </row>
    <row r="8688" spans="1:5">
      <c r="A8688" s="102">
        <v>44305</v>
      </c>
      <c r="B8688" s="103">
        <v>44303</v>
      </c>
      <c r="C8688" s="104" t="s">
        <v>531</v>
      </c>
      <c r="D8688" s="105">
        <f>VLOOKUP(Pag_Inicio_Corr_mas_casos[[#This Row],[Corregimiento]],Hoja3!$A$2:$D$676,4,0)</f>
        <v>80806</v>
      </c>
      <c r="E8688" s="104">
        <v>4</v>
      </c>
    </row>
    <row r="8689" spans="1:5">
      <c r="A8689" s="102">
        <v>44305</v>
      </c>
      <c r="B8689" s="103">
        <v>44303</v>
      </c>
      <c r="C8689" s="104" t="s">
        <v>556</v>
      </c>
      <c r="D8689" s="105">
        <f>VLOOKUP(Pag_Inicio_Corr_mas_casos[[#This Row],[Corregimiento]],Hoja3!$A$2:$D$676,4,0)</f>
        <v>40104</v>
      </c>
      <c r="E8689" s="104">
        <v>4</v>
      </c>
    </row>
    <row r="8690" spans="1:5">
      <c r="A8690" s="102">
        <v>44305</v>
      </c>
      <c r="B8690" s="103">
        <v>44303</v>
      </c>
      <c r="C8690" s="104" t="s">
        <v>558</v>
      </c>
      <c r="D8690" s="105">
        <f>VLOOKUP(Pag_Inicio_Corr_mas_casos[[#This Row],[Corregimiento]],Hoja3!$A$2:$D$676,4,0)</f>
        <v>90305</v>
      </c>
      <c r="E8690" s="104">
        <v>3</v>
      </c>
    </row>
    <row r="8691" spans="1:5">
      <c r="A8691" s="102">
        <v>44305</v>
      </c>
      <c r="B8691" s="103">
        <v>44303</v>
      </c>
      <c r="C8691" s="104" t="s">
        <v>523</v>
      </c>
      <c r="D8691" s="105">
        <f>VLOOKUP(Pag_Inicio_Corr_mas_casos[[#This Row],[Corregimiento]],Hoja3!$A$2:$D$676,4,0)</f>
        <v>91008</v>
      </c>
      <c r="E8691" s="104">
        <v>3</v>
      </c>
    </row>
    <row r="8692" spans="1:5">
      <c r="A8692" s="102">
        <v>44305</v>
      </c>
      <c r="B8692" s="103">
        <v>44303</v>
      </c>
      <c r="C8692" s="104" t="s">
        <v>546</v>
      </c>
      <c r="D8692" s="105">
        <f>VLOOKUP(Pag_Inicio_Corr_mas_casos[[#This Row],[Corregimiento]],Hoja3!$A$2:$D$676,4,0)</f>
        <v>40612</v>
      </c>
      <c r="E8692" s="104">
        <v>3</v>
      </c>
    </row>
    <row r="8693" spans="1:5">
      <c r="A8693" s="102">
        <v>44305</v>
      </c>
      <c r="B8693" s="103">
        <v>44303</v>
      </c>
      <c r="C8693" s="104" t="s">
        <v>515</v>
      </c>
      <c r="D8693" s="105">
        <f>VLOOKUP(Pag_Inicio_Corr_mas_casos[[#This Row],[Corregimiento]],Hoja3!$A$2:$D$676,4,0)</f>
        <v>81001</v>
      </c>
      <c r="E8693" s="104">
        <v>3</v>
      </c>
    </row>
    <row r="8694" spans="1:5">
      <c r="A8694" s="102">
        <v>44305</v>
      </c>
      <c r="B8694" s="103">
        <v>44303</v>
      </c>
      <c r="C8694" s="104" t="s">
        <v>568</v>
      </c>
      <c r="D8694" s="105">
        <f>VLOOKUP(Pag_Inicio_Corr_mas_casos[[#This Row],[Corregimiento]],Hoja3!$A$2:$D$676,4,0)</f>
        <v>41404</v>
      </c>
      <c r="E8694" s="104">
        <v>3</v>
      </c>
    </row>
    <row r="8695" spans="1:5">
      <c r="A8695" s="98">
        <v>44306</v>
      </c>
      <c r="B8695" s="99">
        <v>44304</v>
      </c>
      <c r="C8695" s="100" t="s">
        <v>508</v>
      </c>
      <c r="D8695" s="101">
        <f>VLOOKUP(Pag_Inicio_Corr_mas_casos[[#This Row],[Corregimiento]],Hoja3!$A$2:$D$676,4,0)</f>
        <v>80809</v>
      </c>
      <c r="E8695" s="100">
        <v>12</v>
      </c>
    </row>
    <row r="8696" spans="1:5">
      <c r="A8696" s="98">
        <v>44306</v>
      </c>
      <c r="B8696" s="99">
        <v>44304</v>
      </c>
      <c r="C8696" s="100" t="s">
        <v>544</v>
      </c>
      <c r="D8696" s="101">
        <f>VLOOKUP(Pag_Inicio_Corr_mas_casos[[#This Row],[Corregimiento]],Hoja3!$A$2:$D$676,4,0)</f>
        <v>40611</v>
      </c>
      <c r="E8696" s="100">
        <v>10</v>
      </c>
    </row>
    <row r="8697" spans="1:5">
      <c r="A8697" s="98">
        <v>44306</v>
      </c>
      <c r="B8697" s="99">
        <v>44304</v>
      </c>
      <c r="C8697" s="100" t="s">
        <v>513</v>
      </c>
      <c r="D8697" s="101">
        <f>VLOOKUP(Pag_Inicio_Corr_mas_casos[[#This Row],[Corregimiento]],Hoja3!$A$2:$D$676,4,0)</f>
        <v>40601</v>
      </c>
      <c r="E8697" s="100">
        <v>10</v>
      </c>
    </row>
    <row r="8698" spans="1:5">
      <c r="A8698" s="98">
        <v>44306</v>
      </c>
      <c r="B8698" s="99">
        <v>44304</v>
      </c>
      <c r="C8698" s="100" t="s">
        <v>506</v>
      </c>
      <c r="D8698" s="101">
        <f>VLOOKUP(Pag_Inicio_Corr_mas_casos[[#This Row],[Corregimiento]],Hoja3!$A$2:$D$676,4,0)</f>
        <v>80812</v>
      </c>
      <c r="E8698" s="100">
        <v>9</v>
      </c>
    </row>
    <row r="8699" spans="1:5">
      <c r="A8699" s="98">
        <v>44306</v>
      </c>
      <c r="B8699" s="99">
        <v>44304</v>
      </c>
      <c r="C8699" s="100" t="s">
        <v>550</v>
      </c>
      <c r="D8699" s="101">
        <f>VLOOKUP(Pag_Inicio_Corr_mas_casos[[#This Row],[Corregimiento]],Hoja3!$A$2:$D$676,4,0)</f>
        <v>40606</v>
      </c>
      <c r="E8699" s="100">
        <v>8</v>
      </c>
    </row>
    <row r="8700" spans="1:5">
      <c r="A8700" s="98">
        <v>44306</v>
      </c>
      <c r="B8700" s="99">
        <v>44304</v>
      </c>
      <c r="C8700" s="100" t="s">
        <v>512</v>
      </c>
      <c r="D8700" s="101">
        <f>VLOOKUP(Pag_Inicio_Corr_mas_casos[[#This Row],[Corregimiento]],Hoja3!$A$2:$D$676,4,0)</f>
        <v>80822</v>
      </c>
      <c r="E8700" s="100">
        <v>7</v>
      </c>
    </row>
    <row r="8701" spans="1:5">
      <c r="A8701" s="98">
        <v>44306</v>
      </c>
      <c r="B8701" s="99">
        <v>44304</v>
      </c>
      <c r="C8701" s="100" t="s">
        <v>850</v>
      </c>
      <c r="D8701" s="101">
        <f>VLOOKUP(Pag_Inicio_Corr_mas_casos[[#This Row],[Corregimiento]],Hoja3!$A$2:$D$676,4,0)</f>
        <v>130716</v>
      </c>
      <c r="E8701" s="100">
        <v>7</v>
      </c>
    </row>
    <row r="8702" spans="1:5">
      <c r="A8702" s="98">
        <v>44306</v>
      </c>
      <c r="B8702" s="99">
        <v>44304</v>
      </c>
      <c r="C8702" s="100" t="s">
        <v>528</v>
      </c>
      <c r="D8702" s="101">
        <f>VLOOKUP(Pag_Inicio_Corr_mas_casos[[#This Row],[Corregimiento]],Hoja3!$A$2:$D$676,4,0)</f>
        <v>80807</v>
      </c>
      <c r="E8702" s="100">
        <v>7</v>
      </c>
    </row>
    <row r="8703" spans="1:5">
      <c r="A8703" s="98">
        <v>44306</v>
      </c>
      <c r="B8703" s="99">
        <v>44304</v>
      </c>
      <c r="C8703" s="100" t="s">
        <v>529</v>
      </c>
      <c r="D8703" s="101">
        <f>VLOOKUP(Pag_Inicio_Corr_mas_casos[[#This Row],[Corregimiento]],Hoja3!$A$2:$D$676,4,0)</f>
        <v>40503</v>
      </c>
      <c r="E8703" s="100">
        <v>6</v>
      </c>
    </row>
    <row r="8704" spans="1:5">
      <c r="A8704" s="98">
        <v>44306</v>
      </c>
      <c r="B8704" s="99">
        <v>44304</v>
      </c>
      <c r="C8704" s="100" t="s">
        <v>580</v>
      </c>
      <c r="D8704" s="101">
        <f>VLOOKUP(Pag_Inicio_Corr_mas_casos[[#This Row],[Corregimiento]],Hoja3!$A$2:$D$676,4,0)</f>
        <v>130106</v>
      </c>
      <c r="E8704" s="100">
        <v>5</v>
      </c>
    </row>
    <row r="8705" spans="1:5">
      <c r="A8705" s="98">
        <v>44306</v>
      </c>
      <c r="B8705" s="99">
        <v>44304</v>
      </c>
      <c r="C8705" s="100" t="s">
        <v>526</v>
      </c>
      <c r="D8705" s="101">
        <f>VLOOKUP(Pag_Inicio_Corr_mas_casos[[#This Row],[Corregimiento]],Hoja3!$A$2:$D$676,4,0)</f>
        <v>10101</v>
      </c>
      <c r="E8705" s="100">
        <v>5</v>
      </c>
    </row>
    <row r="8706" spans="1:5">
      <c r="A8706" s="98">
        <v>44306</v>
      </c>
      <c r="B8706" s="99">
        <v>44304</v>
      </c>
      <c r="C8706" s="100" t="s">
        <v>546</v>
      </c>
      <c r="D8706" s="101">
        <f>VLOOKUP(Pag_Inicio_Corr_mas_casos[[#This Row],[Corregimiento]],Hoja3!$A$2:$D$676,4,0)</f>
        <v>40612</v>
      </c>
      <c r="E8706" s="100">
        <v>5</v>
      </c>
    </row>
    <row r="8707" spans="1:5">
      <c r="A8707" s="98">
        <v>44306</v>
      </c>
      <c r="B8707" s="99">
        <v>44304</v>
      </c>
      <c r="C8707" s="100" t="s">
        <v>525</v>
      </c>
      <c r="D8707" s="101">
        <f>VLOOKUP(Pag_Inicio_Corr_mas_casos[[#This Row],[Corregimiento]],Hoja3!$A$2:$D$676,4,0)</f>
        <v>130702</v>
      </c>
      <c r="E8707" s="100">
        <v>4</v>
      </c>
    </row>
    <row r="8708" spans="1:5">
      <c r="A8708" s="98">
        <v>44306</v>
      </c>
      <c r="B8708" s="99">
        <v>44304</v>
      </c>
      <c r="C8708" s="100" t="s">
        <v>543</v>
      </c>
      <c r="D8708" s="101">
        <f>VLOOKUP(Pag_Inicio_Corr_mas_casos[[#This Row],[Corregimiento]],Hoja3!$A$2:$D$676,4,0)</f>
        <v>50208</v>
      </c>
      <c r="E8708" s="100">
        <v>4</v>
      </c>
    </row>
    <row r="8709" spans="1:5">
      <c r="A8709" s="98">
        <v>44306</v>
      </c>
      <c r="B8709" s="99">
        <v>44304</v>
      </c>
      <c r="C8709" s="100" t="s">
        <v>523</v>
      </c>
      <c r="D8709" s="101">
        <f>VLOOKUP(Pag_Inicio_Corr_mas_casos[[#This Row],[Corregimiento]],Hoja3!$A$2:$D$676,4,0)</f>
        <v>91008</v>
      </c>
      <c r="E8709" s="100">
        <v>4</v>
      </c>
    </row>
    <row r="8710" spans="1:5">
      <c r="A8710" s="98">
        <v>44306</v>
      </c>
      <c r="B8710" s="99">
        <v>44304</v>
      </c>
      <c r="C8710" s="100" t="s">
        <v>511</v>
      </c>
      <c r="D8710" s="101">
        <f>VLOOKUP(Pag_Inicio_Corr_mas_casos[[#This Row],[Corregimiento]],Hoja3!$A$2:$D$676,4,0)</f>
        <v>80819</v>
      </c>
      <c r="E8710" s="100">
        <v>4</v>
      </c>
    </row>
    <row r="8711" spans="1:5">
      <c r="A8711" s="98">
        <v>44306</v>
      </c>
      <c r="B8711" s="99">
        <v>44304</v>
      </c>
      <c r="C8711" s="100" t="s">
        <v>514</v>
      </c>
      <c r="D8711" s="101">
        <f>VLOOKUP(Pag_Inicio_Corr_mas_casos[[#This Row],[Corregimiento]],Hoja3!$A$2:$D$676,4,0)</f>
        <v>20601</v>
      </c>
      <c r="E8711" s="100">
        <v>4</v>
      </c>
    </row>
    <row r="8712" spans="1:5">
      <c r="A8712" s="98">
        <v>44306</v>
      </c>
      <c r="B8712" s="99">
        <v>44304</v>
      </c>
      <c r="C8712" s="100" t="s">
        <v>564</v>
      </c>
      <c r="D8712" s="101">
        <f>VLOOKUP(Pag_Inicio_Corr_mas_casos[[#This Row],[Corregimiento]],Hoja3!$A$2:$D$676,4,0)</f>
        <v>80816</v>
      </c>
      <c r="E8712" s="100">
        <v>4</v>
      </c>
    </row>
    <row r="8713" spans="1:5">
      <c r="A8713" s="98">
        <v>44306</v>
      </c>
      <c r="B8713" s="99">
        <v>44304</v>
      </c>
      <c r="C8713" s="100" t="s">
        <v>509</v>
      </c>
      <c r="D8713" s="101">
        <f>VLOOKUP(Pag_Inicio_Corr_mas_casos[[#This Row],[Corregimiento]],Hoja3!$A$2:$D$676,4,0)</f>
        <v>80821</v>
      </c>
      <c r="E8713" s="100">
        <v>4</v>
      </c>
    </row>
    <row r="8714" spans="1:5">
      <c r="A8714" s="98">
        <v>44306</v>
      </c>
      <c r="B8714" s="99">
        <v>44304</v>
      </c>
      <c r="C8714" s="100" t="s">
        <v>844</v>
      </c>
      <c r="D8714" s="101">
        <f>VLOOKUP(Pag_Inicio_Corr_mas_casos[[#This Row],[Corregimiento]],Hoja3!$A$2:$D$676,4,0)</f>
        <v>80823</v>
      </c>
      <c r="E8714" s="100">
        <v>4</v>
      </c>
    </row>
    <row r="8715" spans="1:5">
      <c r="A8715" s="121">
        <v>44307</v>
      </c>
      <c r="B8715" s="122">
        <v>44305</v>
      </c>
      <c r="C8715" s="123" t="s">
        <v>513</v>
      </c>
      <c r="D8715" s="143">
        <f>VLOOKUP(Pag_Inicio_Corr_mas_casos[[#This Row],[Corregimiento]],Hoja3!$A$2:$D$676,4,0)</f>
        <v>40601</v>
      </c>
      <c r="E8715" s="123">
        <v>15</v>
      </c>
    </row>
    <row r="8716" spans="1:5">
      <c r="A8716" s="121">
        <v>44307</v>
      </c>
      <c r="B8716" s="122">
        <v>44305</v>
      </c>
      <c r="C8716" s="123" t="s">
        <v>550</v>
      </c>
      <c r="D8716" s="143">
        <f>VLOOKUP(Pag_Inicio_Corr_mas_casos[[#This Row],[Corregimiento]],Hoja3!$A$2:$D$676,4,0)</f>
        <v>40606</v>
      </c>
      <c r="E8716" s="123">
        <v>10</v>
      </c>
    </row>
    <row r="8717" spans="1:5">
      <c r="A8717" s="121">
        <v>44307</v>
      </c>
      <c r="B8717" s="122">
        <v>44305</v>
      </c>
      <c r="C8717" s="123" t="s">
        <v>526</v>
      </c>
      <c r="D8717" s="143">
        <f>VLOOKUP(Pag_Inicio_Corr_mas_casos[[#This Row],[Corregimiento]],Hoja3!$A$2:$D$676,4,0)</f>
        <v>10101</v>
      </c>
      <c r="E8717" s="123">
        <v>9</v>
      </c>
    </row>
    <row r="8718" spans="1:5">
      <c r="A8718" s="121">
        <v>44307</v>
      </c>
      <c r="B8718" s="122">
        <v>44305</v>
      </c>
      <c r="C8718" s="123" t="s">
        <v>581</v>
      </c>
      <c r="D8718" s="143">
        <f>VLOOKUP(Pag_Inicio_Corr_mas_casos[[#This Row],[Corregimiento]],Hoja3!$A$2:$D$676,4,0)</f>
        <v>40701</v>
      </c>
      <c r="E8718" s="123">
        <v>9</v>
      </c>
    </row>
    <row r="8719" spans="1:5">
      <c r="A8719" s="121">
        <v>44307</v>
      </c>
      <c r="B8719" s="122">
        <v>44305</v>
      </c>
      <c r="C8719" s="123" t="s">
        <v>506</v>
      </c>
      <c r="D8719" s="143">
        <f>VLOOKUP(Pag_Inicio_Corr_mas_casos[[#This Row],[Corregimiento]],Hoja3!$A$2:$D$676,4,0)</f>
        <v>80812</v>
      </c>
      <c r="E8719" s="123">
        <v>8</v>
      </c>
    </row>
    <row r="8720" spans="1:5">
      <c r="A8720" s="121">
        <v>44307</v>
      </c>
      <c r="B8720" s="122">
        <v>44305</v>
      </c>
      <c r="C8720" s="123" t="s">
        <v>509</v>
      </c>
      <c r="D8720" s="143">
        <f>VLOOKUP(Pag_Inicio_Corr_mas_casos[[#This Row],[Corregimiento]],Hoja3!$A$2:$D$676,4,0)</f>
        <v>80821</v>
      </c>
      <c r="E8720" s="123">
        <v>7</v>
      </c>
    </row>
    <row r="8721" spans="1:5">
      <c r="A8721" s="121">
        <v>44307</v>
      </c>
      <c r="B8721" s="122">
        <v>44305</v>
      </c>
      <c r="C8721" s="123" t="s">
        <v>512</v>
      </c>
      <c r="D8721" s="143">
        <f>VLOOKUP(Pag_Inicio_Corr_mas_casos[[#This Row],[Corregimiento]],Hoja3!$A$2:$D$676,4,0)</f>
        <v>80822</v>
      </c>
      <c r="E8721" s="123">
        <v>7</v>
      </c>
    </row>
    <row r="8722" spans="1:5">
      <c r="A8722" s="121">
        <v>44307</v>
      </c>
      <c r="B8722" s="122">
        <v>44305</v>
      </c>
      <c r="C8722" s="123" t="s">
        <v>532</v>
      </c>
      <c r="D8722" s="143">
        <f>VLOOKUP(Pag_Inicio_Corr_mas_casos[[#This Row],[Corregimiento]],Hoja3!$A$2:$D$676,4,0)</f>
        <v>10201</v>
      </c>
      <c r="E8722" s="123">
        <v>7</v>
      </c>
    </row>
    <row r="8723" spans="1:5">
      <c r="A8723" s="121">
        <v>44307</v>
      </c>
      <c r="B8723" s="122">
        <v>44305</v>
      </c>
      <c r="C8723" s="123" t="s">
        <v>541</v>
      </c>
      <c r="D8723" s="143">
        <f>VLOOKUP(Pag_Inicio_Corr_mas_casos[[#This Row],[Corregimiento]],Hoja3!$A$2:$D$676,4,0)</f>
        <v>80813</v>
      </c>
      <c r="E8723" s="123">
        <v>6</v>
      </c>
    </row>
    <row r="8724" spans="1:5">
      <c r="A8724" s="121">
        <v>44307</v>
      </c>
      <c r="B8724" s="122">
        <v>44305</v>
      </c>
      <c r="C8724" s="123" t="s">
        <v>525</v>
      </c>
      <c r="D8724" s="143">
        <f>VLOOKUP(Pag_Inicio_Corr_mas_casos[[#This Row],[Corregimiento]],Hoja3!$A$2:$D$676,4,0)</f>
        <v>130702</v>
      </c>
      <c r="E8724" s="123">
        <v>6</v>
      </c>
    </row>
    <row r="8725" spans="1:5">
      <c r="A8725" s="121">
        <v>44307</v>
      </c>
      <c r="B8725" s="122">
        <v>44305</v>
      </c>
      <c r="C8725" s="123" t="s">
        <v>508</v>
      </c>
      <c r="D8725" s="143">
        <f>VLOOKUP(Pag_Inicio_Corr_mas_casos[[#This Row],[Corregimiento]],Hoja3!$A$2:$D$676,4,0)</f>
        <v>80809</v>
      </c>
      <c r="E8725" s="123">
        <v>6</v>
      </c>
    </row>
    <row r="8726" spans="1:5">
      <c r="A8726" s="121">
        <v>44307</v>
      </c>
      <c r="B8726" s="122">
        <v>44305</v>
      </c>
      <c r="C8726" s="123" t="s">
        <v>544</v>
      </c>
      <c r="D8726" s="143">
        <f>VLOOKUP(Pag_Inicio_Corr_mas_casos[[#This Row],[Corregimiento]],Hoja3!$A$2:$D$676,4,0)</f>
        <v>40611</v>
      </c>
      <c r="E8726" s="123">
        <v>6</v>
      </c>
    </row>
    <row r="8727" spans="1:5">
      <c r="A8727" s="121">
        <v>44307</v>
      </c>
      <c r="B8727" s="122">
        <v>44305</v>
      </c>
      <c r="C8727" s="123" t="s">
        <v>517</v>
      </c>
      <c r="D8727" s="143">
        <f>VLOOKUP(Pag_Inicio_Corr_mas_casos[[#This Row],[Corregimiento]],Hoja3!$A$2:$D$676,4,0)</f>
        <v>80814</v>
      </c>
      <c r="E8727" s="123">
        <v>6</v>
      </c>
    </row>
    <row r="8728" spans="1:5">
      <c r="A8728" s="121">
        <v>44307</v>
      </c>
      <c r="B8728" s="122">
        <v>44305</v>
      </c>
      <c r="C8728" s="123" t="s">
        <v>511</v>
      </c>
      <c r="D8728" s="143">
        <f>VLOOKUP(Pag_Inicio_Corr_mas_casos[[#This Row],[Corregimiento]],Hoja3!$A$2:$D$676,4,0)</f>
        <v>80819</v>
      </c>
      <c r="E8728" s="123">
        <v>6</v>
      </c>
    </row>
    <row r="8729" spans="1:5">
      <c r="A8729" s="121">
        <v>44307</v>
      </c>
      <c r="B8729" s="122">
        <v>44305</v>
      </c>
      <c r="C8729" s="123" t="s">
        <v>1109</v>
      </c>
      <c r="D8729" s="143">
        <f>VLOOKUP(Pag_Inicio_Corr_mas_casos[[#This Row],[Corregimiento]],Hoja3!$A$2:$D$676,4,0)</f>
        <v>40609</v>
      </c>
      <c r="E8729" s="123">
        <v>5</v>
      </c>
    </row>
    <row r="8730" spans="1:5">
      <c r="A8730" s="121">
        <v>44307</v>
      </c>
      <c r="B8730" s="122">
        <v>44305</v>
      </c>
      <c r="C8730" s="123" t="s">
        <v>843</v>
      </c>
      <c r="D8730" s="143">
        <f>VLOOKUP(Pag_Inicio_Corr_mas_casos[[#This Row],[Corregimiento]],Hoja3!$A$2:$D$676,4,0)</f>
        <v>130717</v>
      </c>
      <c r="E8730" s="123">
        <v>5</v>
      </c>
    </row>
    <row r="8731" spans="1:5">
      <c r="A8731" s="121">
        <v>44307</v>
      </c>
      <c r="B8731" s="122">
        <v>44305</v>
      </c>
      <c r="C8731" s="123" t="s">
        <v>944</v>
      </c>
      <c r="D8731" s="143">
        <f>VLOOKUP(Pag_Inicio_Corr_mas_casos[[#This Row],[Corregimiento]],Hoja3!$A$2:$D$676,4,0)</f>
        <v>40604</v>
      </c>
      <c r="E8731" s="123">
        <v>5</v>
      </c>
    </row>
    <row r="8732" spans="1:5">
      <c r="A8732" s="121">
        <v>44307</v>
      </c>
      <c r="B8732" s="122">
        <v>44305</v>
      </c>
      <c r="C8732" s="123" t="s">
        <v>574</v>
      </c>
      <c r="D8732" s="143">
        <f>VLOOKUP(Pag_Inicio_Corr_mas_casos[[#This Row],[Corregimiento]],Hoja3!$A$2:$D$676,4,0)</f>
        <v>40610</v>
      </c>
      <c r="E8732" s="123">
        <v>5</v>
      </c>
    </row>
    <row r="8733" spans="1:5">
      <c r="A8733" s="121">
        <v>44307</v>
      </c>
      <c r="B8733" s="122">
        <v>44305</v>
      </c>
      <c r="C8733" s="123" t="s">
        <v>531</v>
      </c>
      <c r="D8733" s="143">
        <f>VLOOKUP(Pag_Inicio_Corr_mas_casos[[#This Row],[Corregimiento]],Hoja3!$A$2:$D$676,4,0)</f>
        <v>80806</v>
      </c>
      <c r="E8733" s="123">
        <v>5</v>
      </c>
    </row>
    <row r="8734" spans="1:5">
      <c r="A8734" s="121">
        <v>44307</v>
      </c>
      <c r="B8734" s="122">
        <v>44305</v>
      </c>
      <c r="C8734" s="123" t="s">
        <v>1026</v>
      </c>
      <c r="D8734" s="143">
        <f>VLOOKUP(Pag_Inicio_Corr_mas_casos[[#This Row],[Corregimiento]],Hoja3!$A$2:$D$676,4,0)</f>
        <v>10215</v>
      </c>
      <c r="E8734" s="123">
        <v>5</v>
      </c>
    </row>
    <row r="8735" spans="1:5">
      <c r="B8735" s="22">
        <v>44306</v>
      </c>
      <c r="C8735" t="s">
        <v>514</v>
      </c>
      <c r="D8735" s="164">
        <f>VLOOKUP(Pag_Inicio_Corr_mas_casos[[#This Row],[Corregimiento]],Hoja3!$A$2:$D$676,4,0)</f>
        <v>20601</v>
      </c>
      <c r="E8735">
        <v>13</v>
      </c>
    </row>
    <row r="8736" spans="1:5">
      <c r="B8736" s="22">
        <v>44306</v>
      </c>
      <c r="C8736" t="s">
        <v>529</v>
      </c>
      <c r="D8736" s="164">
        <f>VLOOKUP(Pag_Inicio_Corr_mas_casos[[#This Row],[Corregimiento]],Hoja3!$A$2:$D$676,4,0)</f>
        <v>40503</v>
      </c>
      <c r="E8736">
        <v>10</v>
      </c>
    </row>
    <row r="8737" spans="2:5">
      <c r="B8737" s="22">
        <v>44306</v>
      </c>
      <c r="C8737" t="s">
        <v>513</v>
      </c>
      <c r="D8737" s="164">
        <f>VLOOKUP(Pag_Inicio_Corr_mas_casos[[#This Row],[Corregimiento]],Hoja3!$A$2:$D$676,4,0)</f>
        <v>40601</v>
      </c>
      <c r="E8737">
        <v>10</v>
      </c>
    </row>
    <row r="8738" spans="2:5">
      <c r="B8738" s="22">
        <v>44306</v>
      </c>
      <c r="C8738" t="s">
        <v>520</v>
      </c>
      <c r="D8738" s="164">
        <f>VLOOKUP(Pag_Inicio_Corr_mas_casos[[#This Row],[Corregimiento]],Hoja3!$A$2:$D$676,4,0)</f>
        <v>91001</v>
      </c>
      <c r="E8738">
        <v>9</v>
      </c>
    </row>
    <row r="8739" spans="2:5">
      <c r="B8739" s="22">
        <v>44306</v>
      </c>
      <c r="C8739" t="s">
        <v>506</v>
      </c>
      <c r="D8739" s="164">
        <f>VLOOKUP(Pag_Inicio_Corr_mas_casos[[#This Row],[Corregimiento]],Hoja3!$A$2:$D$676,4,0)</f>
        <v>80812</v>
      </c>
      <c r="E8739">
        <v>9</v>
      </c>
    </row>
    <row r="8740" spans="2:5">
      <c r="B8740" s="22">
        <v>44306</v>
      </c>
      <c r="C8740" t="s">
        <v>845</v>
      </c>
      <c r="D8740" s="164">
        <f>VLOOKUP(Pag_Inicio_Corr_mas_casos[[#This Row],[Corregimiento]],Hoja3!$A$2:$D$676,4,0)</f>
        <v>130708</v>
      </c>
      <c r="E8740">
        <v>9</v>
      </c>
    </row>
    <row r="8741" spans="2:5">
      <c r="B8741" s="22">
        <v>44306</v>
      </c>
      <c r="C8741" t="s">
        <v>525</v>
      </c>
      <c r="D8741" s="164">
        <f>VLOOKUP(Pag_Inicio_Corr_mas_casos[[#This Row],[Corregimiento]],Hoja3!$A$2:$D$676,4,0)</f>
        <v>130702</v>
      </c>
      <c r="E8741">
        <v>9</v>
      </c>
    </row>
    <row r="8742" spans="2:5">
      <c r="B8742" s="22">
        <v>44306</v>
      </c>
      <c r="C8742" t="s">
        <v>851</v>
      </c>
      <c r="D8742" s="164">
        <f>VLOOKUP(Pag_Inicio_Corr_mas_casos[[#This Row],[Corregimiento]],Hoja3!$A$2:$D$676,4,0)</f>
        <v>130701</v>
      </c>
      <c r="E8742">
        <v>9</v>
      </c>
    </row>
    <row r="8743" spans="2:5">
      <c r="B8743" s="22">
        <v>44306</v>
      </c>
      <c r="C8743" t="s">
        <v>508</v>
      </c>
      <c r="D8743" s="164">
        <f>VLOOKUP(Pag_Inicio_Corr_mas_casos[[#This Row],[Corregimiento]],Hoja3!$A$2:$D$676,4,0)</f>
        <v>80809</v>
      </c>
      <c r="E8743">
        <v>8</v>
      </c>
    </row>
    <row r="8744" spans="2:5">
      <c r="B8744" s="22">
        <v>44306</v>
      </c>
      <c r="C8744" t="s">
        <v>1085</v>
      </c>
      <c r="D8744" s="164">
        <f>VLOOKUP(Pag_Inicio_Corr_mas_casos[[#This Row],[Corregimiento]],Hoja3!$A$2:$D$676,4,0)</f>
        <v>60202</v>
      </c>
      <c r="E8744">
        <v>8</v>
      </c>
    </row>
    <row r="8745" spans="2:5">
      <c r="B8745" s="22">
        <v>44306</v>
      </c>
      <c r="C8745" t="s">
        <v>544</v>
      </c>
      <c r="D8745" s="164">
        <f>VLOOKUP(Pag_Inicio_Corr_mas_casos[[#This Row],[Corregimiento]],Hoja3!$A$2:$D$676,4,0)</f>
        <v>40611</v>
      </c>
      <c r="E8745">
        <v>7</v>
      </c>
    </row>
    <row r="8746" spans="2:5">
      <c r="B8746" s="22">
        <v>44306</v>
      </c>
      <c r="C8746" t="s">
        <v>546</v>
      </c>
      <c r="D8746" s="164">
        <f>VLOOKUP(Pag_Inicio_Corr_mas_casos[[#This Row],[Corregimiento]],Hoja3!$A$2:$D$676,4,0)</f>
        <v>40612</v>
      </c>
      <c r="E8746">
        <v>7</v>
      </c>
    </row>
    <row r="8747" spans="2:5">
      <c r="B8747" s="22">
        <v>44306</v>
      </c>
      <c r="C8747" t="s">
        <v>512</v>
      </c>
      <c r="D8747" s="164">
        <f>VLOOKUP(Pag_Inicio_Corr_mas_casos[[#This Row],[Corregimiento]],Hoja3!$A$2:$D$676,4,0)</f>
        <v>80822</v>
      </c>
      <c r="E8747">
        <v>6</v>
      </c>
    </row>
    <row r="8748" spans="2:5">
      <c r="B8748" s="22">
        <v>44306</v>
      </c>
      <c r="C8748" t="s">
        <v>518</v>
      </c>
      <c r="D8748" s="164">
        <f>VLOOKUP(Pag_Inicio_Corr_mas_casos[[#This Row],[Corregimiento]],Hoja3!$A$2:$D$676,4,0)</f>
        <v>81009</v>
      </c>
      <c r="E8748">
        <v>6</v>
      </c>
    </row>
    <row r="8749" spans="2:5">
      <c r="B8749" s="22">
        <v>44306</v>
      </c>
      <c r="C8749" t="s">
        <v>528</v>
      </c>
      <c r="D8749" s="164">
        <f>VLOOKUP(Pag_Inicio_Corr_mas_casos[[#This Row],[Corregimiento]],Hoja3!$A$2:$D$676,4,0)</f>
        <v>80807</v>
      </c>
      <c r="E8749">
        <v>6</v>
      </c>
    </row>
    <row r="8750" spans="2:5">
      <c r="B8750" s="22">
        <v>44306</v>
      </c>
      <c r="C8750" t="s">
        <v>536</v>
      </c>
      <c r="D8750" s="164">
        <f>VLOOKUP(Pag_Inicio_Corr_mas_casos[[#This Row],[Corregimiento]],Hoja3!$A$2:$D$676,4,0)</f>
        <v>91013</v>
      </c>
      <c r="E8750">
        <v>5</v>
      </c>
    </row>
    <row r="8751" spans="2:5">
      <c r="B8751" s="22">
        <v>44306</v>
      </c>
      <c r="C8751" t="s">
        <v>557</v>
      </c>
      <c r="D8751" s="164">
        <f>VLOOKUP(Pag_Inicio_Corr_mas_casos[[#This Row],[Corregimiento]],Hoja3!$A$2:$D$676,4,0)</f>
        <v>80808</v>
      </c>
      <c r="E8751">
        <v>5</v>
      </c>
    </row>
    <row r="8752" spans="2:5">
      <c r="B8752" s="22">
        <v>44306</v>
      </c>
      <c r="C8752" t="s">
        <v>526</v>
      </c>
      <c r="D8752" s="164">
        <f>VLOOKUP(Pag_Inicio_Corr_mas_casos[[#This Row],[Corregimiento]],Hoja3!$A$2:$D$676,4,0)</f>
        <v>10101</v>
      </c>
      <c r="E8752">
        <v>5</v>
      </c>
    </row>
    <row r="8753" spans="2:5">
      <c r="B8753" s="22">
        <v>44306</v>
      </c>
      <c r="C8753" t="s">
        <v>517</v>
      </c>
      <c r="D8753" s="164">
        <f>VLOOKUP(Pag_Inicio_Corr_mas_casos[[#This Row],[Corregimiento]],Hoja3!$A$2:$D$676,4,0)</f>
        <v>80814</v>
      </c>
      <c r="E8753">
        <v>4</v>
      </c>
    </row>
    <row r="8754" spans="2:5">
      <c r="B8754" s="22">
        <v>44306</v>
      </c>
      <c r="C8754" t="s">
        <v>550</v>
      </c>
      <c r="D8754" s="164">
        <f>VLOOKUP(Pag_Inicio_Corr_mas_casos[[#This Row],[Corregimiento]],Hoja3!$A$2:$D$676,4,0)</f>
        <v>40606</v>
      </c>
      <c r="E8754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28" workbookViewId="0">
      <selection activeCell="U68" sqref="U6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582</v>
      </c>
      <c r="B1" t="s">
        <v>79</v>
      </c>
      <c r="C1" t="s">
        <v>1110</v>
      </c>
      <c r="D1" t="s">
        <v>1111</v>
      </c>
    </row>
    <row r="2" spans="1:4">
      <c r="A2" t="s">
        <v>590</v>
      </c>
      <c r="B2" t="s">
        <v>499</v>
      </c>
      <c r="C2" t="s">
        <v>499</v>
      </c>
      <c r="D2">
        <v>80821</v>
      </c>
    </row>
    <row r="3" spans="1:4">
      <c r="A3" t="s">
        <v>1112</v>
      </c>
      <c r="B3" t="s">
        <v>495</v>
      </c>
      <c r="C3" t="s">
        <v>1113</v>
      </c>
      <c r="D3">
        <v>30202</v>
      </c>
    </row>
    <row r="4" spans="1:4">
      <c r="A4" t="s">
        <v>1114</v>
      </c>
      <c r="B4" t="s">
        <v>502</v>
      </c>
      <c r="C4" t="s">
        <v>502</v>
      </c>
      <c r="D4">
        <v>70313</v>
      </c>
    </row>
    <row r="5" spans="1:4">
      <c r="A5" t="s">
        <v>1115</v>
      </c>
      <c r="B5" t="s">
        <v>494</v>
      </c>
      <c r="C5" t="s">
        <v>1116</v>
      </c>
      <c r="D5">
        <v>120502</v>
      </c>
    </row>
    <row r="6" spans="1:4">
      <c r="A6" t="s">
        <v>1117</v>
      </c>
      <c r="B6" t="s">
        <v>498</v>
      </c>
      <c r="C6" t="s">
        <v>1118</v>
      </c>
      <c r="D6">
        <v>50313</v>
      </c>
    </row>
    <row r="7" spans="1:4">
      <c r="A7" t="s">
        <v>653</v>
      </c>
      <c r="B7" t="s">
        <v>500</v>
      </c>
      <c r="C7" t="s">
        <v>1119</v>
      </c>
      <c r="D7">
        <v>20101</v>
      </c>
    </row>
    <row r="8" spans="1:4">
      <c r="A8" t="s">
        <v>683</v>
      </c>
      <c r="B8" t="s">
        <v>497</v>
      </c>
      <c r="C8" t="s">
        <v>497</v>
      </c>
      <c r="D8">
        <v>100102</v>
      </c>
    </row>
    <row r="9" spans="1:4">
      <c r="A9" t="s">
        <v>651</v>
      </c>
      <c r="B9" t="s">
        <v>504</v>
      </c>
      <c r="C9" t="s">
        <v>1120</v>
      </c>
      <c r="D9">
        <v>40101</v>
      </c>
    </row>
    <row r="10" spans="1:4">
      <c r="A10" t="s">
        <v>595</v>
      </c>
      <c r="B10" t="s">
        <v>499</v>
      </c>
      <c r="C10" t="s">
        <v>499</v>
      </c>
      <c r="D10">
        <v>80822</v>
      </c>
    </row>
    <row r="11" spans="1:4">
      <c r="A11" t="s">
        <v>657</v>
      </c>
      <c r="B11" t="s">
        <v>493</v>
      </c>
      <c r="C11" t="s">
        <v>1121</v>
      </c>
      <c r="D11">
        <v>10401</v>
      </c>
    </row>
    <row r="12" spans="1:4">
      <c r="A12" t="s">
        <v>1122</v>
      </c>
      <c r="B12" t="s">
        <v>494</v>
      </c>
      <c r="C12" t="s">
        <v>1123</v>
      </c>
      <c r="D12">
        <v>120902</v>
      </c>
    </row>
    <row r="13" spans="1:4">
      <c r="A13" t="s">
        <v>704</v>
      </c>
      <c r="B13" t="s">
        <v>504</v>
      </c>
      <c r="C13" t="s">
        <v>1124</v>
      </c>
      <c r="D13">
        <v>40404</v>
      </c>
    </row>
    <row r="14" spans="1:4">
      <c r="A14" t="s">
        <v>690</v>
      </c>
      <c r="B14" t="s">
        <v>494</v>
      </c>
      <c r="C14" t="s">
        <v>1125</v>
      </c>
      <c r="D14">
        <v>120302</v>
      </c>
    </row>
    <row r="15" spans="1:4">
      <c r="A15" t="s">
        <v>778</v>
      </c>
      <c r="B15" t="s">
        <v>494</v>
      </c>
      <c r="C15" t="s">
        <v>1116</v>
      </c>
      <c r="D15">
        <v>120503</v>
      </c>
    </row>
    <row r="16" spans="1:4">
      <c r="A16" t="s">
        <v>1126</v>
      </c>
      <c r="B16" t="s">
        <v>502</v>
      </c>
      <c r="C16" t="s">
        <v>1127</v>
      </c>
      <c r="D16">
        <v>70702</v>
      </c>
    </row>
    <row r="17" spans="1:4">
      <c r="A17" t="s">
        <v>750</v>
      </c>
      <c r="B17" t="s">
        <v>496</v>
      </c>
      <c r="C17" t="s">
        <v>1128</v>
      </c>
      <c r="D17">
        <v>130703</v>
      </c>
    </row>
    <row r="18" spans="1:4">
      <c r="A18" t="s">
        <v>597</v>
      </c>
      <c r="B18" t="s">
        <v>499</v>
      </c>
      <c r="C18" t="s">
        <v>1129</v>
      </c>
      <c r="D18">
        <v>81001</v>
      </c>
    </row>
    <row r="19" spans="1:4">
      <c r="A19" t="s">
        <v>637</v>
      </c>
      <c r="B19" t="s">
        <v>499</v>
      </c>
      <c r="C19" t="s">
        <v>499</v>
      </c>
      <c r="D19">
        <v>80814</v>
      </c>
    </row>
    <row r="20" spans="1:4">
      <c r="A20" t="s">
        <v>725</v>
      </c>
      <c r="B20" t="s">
        <v>500</v>
      </c>
      <c r="C20" t="s">
        <v>1130</v>
      </c>
      <c r="D20">
        <v>20201</v>
      </c>
    </row>
    <row r="21" spans="1:4">
      <c r="A21" t="s">
        <v>1131</v>
      </c>
      <c r="B21" t="s">
        <v>503</v>
      </c>
      <c r="C21" t="s">
        <v>1132</v>
      </c>
      <c r="D21">
        <v>91202</v>
      </c>
    </row>
    <row r="22" spans="1:4">
      <c r="A22" t="s">
        <v>600</v>
      </c>
      <c r="B22" t="s">
        <v>499</v>
      </c>
      <c r="C22" t="s">
        <v>1129</v>
      </c>
      <c r="D22">
        <v>81006</v>
      </c>
    </row>
    <row r="23" spans="1:4">
      <c r="A23" t="s">
        <v>1133</v>
      </c>
      <c r="B23" t="s">
        <v>496</v>
      </c>
      <c r="C23" t="s">
        <v>1128</v>
      </c>
      <c r="D23">
        <v>130704</v>
      </c>
    </row>
    <row r="24" spans="1:4">
      <c r="A24" t="s">
        <v>585</v>
      </c>
      <c r="B24" t="s">
        <v>496</v>
      </c>
      <c r="C24" t="s">
        <v>1134</v>
      </c>
      <c r="D24">
        <v>130101</v>
      </c>
    </row>
    <row r="25" spans="1:4">
      <c r="A25" t="s">
        <v>722</v>
      </c>
      <c r="B25" t="s">
        <v>504</v>
      </c>
      <c r="C25" t="s">
        <v>655</v>
      </c>
      <c r="D25">
        <v>40502</v>
      </c>
    </row>
    <row r="26" spans="1:4">
      <c r="A26" t="s">
        <v>753</v>
      </c>
      <c r="B26" t="s">
        <v>503</v>
      </c>
      <c r="C26" t="s">
        <v>1135</v>
      </c>
      <c r="D26">
        <v>90101</v>
      </c>
    </row>
    <row r="27" spans="1:4">
      <c r="A27" t="s">
        <v>728</v>
      </c>
      <c r="B27" t="s">
        <v>504</v>
      </c>
      <c r="C27" t="s">
        <v>1136</v>
      </c>
      <c r="D27">
        <v>40204</v>
      </c>
    </row>
    <row r="28" spans="1:4">
      <c r="A28" t="s">
        <v>1137</v>
      </c>
      <c r="B28" t="s">
        <v>504</v>
      </c>
      <c r="C28" t="s">
        <v>1138</v>
      </c>
      <c r="D28">
        <v>40302</v>
      </c>
    </row>
    <row r="29" spans="1:4">
      <c r="A29" t="s">
        <v>1047</v>
      </c>
      <c r="B29" t="s">
        <v>494</v>
      </c>
      <c r="C29" t="s">
        <v>662</v>
      </c>
      <c r="D29">
        <v>120702</v>
      </c>
    </row>
    <row r="30" spans="1:4">
      <c r="A30" t="s">
        <v>685</v>
      </c>
      <c r="B30" t="s">
        <v>503</v>
      </c>
      <c r="C30" t="s">
        <v>1139</v>
      </c>
      <c r="D30">
        <v>91102</v>
      </c>
    </row>
    <row r="31" spans="1:4">
      <c r="A31" t="s">
        <v>685</v>
      </c>
      <c r="B31" t="s">
        <v>502</v>
      </c>
      <c r="C31" t="s">
        <v>1140</v>
      </c>
      <c r="D31">
        <v>70402</v>
      </c>
    </row>
    <row r="32" spans="1:4">
      <c r="A32" t="s">
        <v>1141</v>
      </c>
      <c r="B32" t="s">
        <v>493</v>
      </c>
      <c r="C32" t="s">
        <v>1142</v>
      </c>
      <c r="D32">
        <v>10306</v>
      </c>
    </row>
    <row r="33" spans="1:4">
      <c r="A33" t="s">
        <v>1143</v>
      </c>
      <c r="B33" t="s">
        <v>502</v>
      </c>
      <c r="C33" t="s">
        <v>681</v>
      </c>
      <c r="D33">
        <v>70202</v>
      </c>
    </row>
    <row r="34" spans="1:4">
      <c r="A34" t="s">
        <v>1144</v>
      </c>
      <c r="B34" t="s">
        <v>502</v>
      </c>
      <c r="C34" t="s">
        <v>1140</v>
      </c>
      <c r="D34">
        <v>70403</v>
      </c>
    </row>
    <row r="35" spans="1:4">
      <c r="A35" t="s">
        <v>700</v>
      </c>
      <c r="B35" t="s">
        <v>494</v>
      </c>
      <c r="C35" t="s">
        <v>1125</v>
      </c>
      <c r="D35">
        <v>120303</v>
      </c>
    </row>
    <row r="36" spans="1:4">
      <c r="A36" t="s">
        <v>1145</v>
      </c>
      <c r="B36" t="s">
        <v>503</v>
      </c>
      <c r="C36" t="s">
        <v>1146</v>
      </c>
      <c r="D36">
        <v>90202</v>
      </c>
    </row>
    <row r="37" spans="1:4">
      <c r="A37" t="s">
        <v>1147</v>
      </c>
      <c r="B37" t="s">
        <v>493</v>
      </c>
      <c r="C37" t="s">
        <v>1148</v>
      </c>
      <c r="D37">
        <v>10213</v>
      </c>
    </row>
    <row r="38" spans="1:4">
      <c r="A38" t="s">
        <v>680</v>
      </c>
      <c r="B38" t="s">
        <v>493</v>
      </c>
      <c r="C38" t="s">
        <v>1121</v>
      </c>
      <c r="D38">
        <v>10403</v>
      </c>
    </row>
    <row r="39" spans="1:4">
      <c r="A39" t="s">
        <v>633</v>
      </c>
      <c r="B39" t="s">
        <v>496</v>
      </c>
      <c r="C39" t="s">
        <v>1128</v>
      </c>
      <c r="D39">
        <v>130701</v>
      </c>
    </row>
    <row r="40" spans="1:4">
      <c r="A40" t="s">
        <v>602</v>
      </c>
      <c r="B40" t="s">
        <v>496</v>
      </c>
      <c r="C40" t="s">
        <v>1128</v>
      </c>
      <c r="D40">
        <v>130702</v>
      </c>
    </row>
    <row r="41" spans="1:4">
      <c r="A41" t="s">
        <v>1149</v>
      </c>
      <c r="B41" t="s">
        <v>493</v>
      </c>
      <c r="C41" t="s">
        <v>1121</v>
      </c>
      <c r="D41">
        <v>10402</v>
      </c>
    </row>
    <row r="42" spans="1:4">
      <c r="A42" t="s">
        <v>667</v>
      </c>
      <c r="B42" t="s">
        <v>495</v>
      </c>
      <c r="C42" t="s">
        <v>495</v>
      </c>
      <c r="D42">
        <v>30101</v>
      </c>
    </row>
    <row r="43" spans="1:4">
      <c r="A43" t="s">
        <v>1044</v>
      </c>
      <c r="B43" t="s">
        <v>495</v>
      </c>
      <c r="C43" t="s">
        <v>495</v>
      </c>
      <c r="D43">
        <v>30102</v>
      </c>
    </row>
    <row r="44" spans="1:4">
      <c r="A44" t="s">
        <v>804</v>
      </c>
      <c r="B44" t="s">
        <v>500</v>
      </c>
      <c r="C44" t="s">
        <v>1119</v>
      </c>
      <c r="D44">
        <v>20105</v>
      </c>
    </row>
    <row r="45" spans="1:4">
      <c r="A45" t="s">
        <v>1150</v>
      </c>
      <c r="B45" t="s">
        <v>493</v>
      </c>
      <c r="C45" t="s">
        <v>493</v>
      </c>
      <c r="D45">
        <v>10102</v>
      </c>
    </row>
    <row r="46" spans="1:4">
      <c r="A46" t="s">
        <v>1151</v>
      </c>
      <c r="B46" t="s">
        <v>502</v>
      </c>
      <c r="C46" t="s">
        <v>681</v>
      </c>
      <c r="D46">
        <v>70203</v>
      </c>
    </row>
    <row r="47" spans="1:4">
      <c r="A47" t="s">
        <v>796</v>
      </c>
      <c r="B47" t="s">
        <v>496</v>
      </c>
      <c r="C47" t="s">
        <v>1152</v>
      </c>
      <c r="D47">
        <v>130402</v>
      </c>
    </row>
    <row r="48" spans="1:4">
      <c r="A48" t="s">
        <v>591</v>
      </c>
      <c r="B48" t="s">
        <v>499</v>
      </c>
      <c r="C48" t="s">
        <v>1129</v>
      </c>
      <c r="D48">
        <v>81007</v>
      </c>
    </row>
    <row r="49" spans="1:4">
      <c r="A49" t="s">
        <v>586</v>
      </c>
      <c r="B49" t="s">
        <v>499</v>
      </c>
      <c r="C49" t="s">
        <v>1129</v>
      </c>
      <c r="D49">
        <v>81002</v>
      </c>
    </row>
    <row r="50" spans="1:4">
      <c r="A50" t="s">
        <v>636</v>
      </c>
      <c r="B50" t="s">
        <v>499</v>
      </c>
      <c r="C50" t="s">
        <v>499</v>
      </c>
      <c r="D50">
        <v>80807</v>
      </c>
    </row>
    <row r="51" spans="1:4">
      <c r="A51" t="s">
        <v>636</v>
      </c>
      <c r="B51" t="s">
        <v>504</v>
      </c>
      <c r="C51" t="s">
        <v>1153</v>
      </c>
      <c r="D51">
        <v>41302</v>
      </c>
    </row>
    <row r="52" spans="1:4">
      <c r="A52" t="s">
        <v>604</v>
      </c>
      <c r="B52" t="s">
        <v>499</v>
      </c>
      <c r="C52" t="s">
        <v>499</v>
      </c>
      <c r="D52">
        <v>80806</v>
      </c>
    </row>
    <row r="53" spans="1:4">
      <c r="A53" t="s">
        <v>1154</v>
      </c>
      <c r="B53" t="s">
        <v>504</v>
      </c>
      <c r="C53" t="s">
        <v>1155</v>
      </c>
      <c r="D53">
        <v>40602</v>
      </c>
    </row>
    <row r="54" spans="1:4">
      <c r="A54" t="s">
        <v>658</v>
      </c>
      <c r="B54" t="s">
        <v>494</v>
      </c>
      <c r="C54" t="s">
        <v>612</v>
      </c>
      <c r="D54">
        <v>120601</v>
      </c>
    </row>
    <row r="55" spans="1:4">
      <c r="A55" t="s">
        <v>719</v>
      </c>
      <c r="B55" t="s">
        <v>503</v>
      </c>
      <c r="C55" t="s">
        <v>766</v>
      </c>
      <c r="D55">
        <v>90402</v>
      </c>
    </row>
    <row r="56" spans="1:4">
      <c r="A56" t="s">
        <v>1156</v>
      </c>
      <c r="B56" t="s">
        <v>504</v>
      </c>
      <c r="C56" t="s">
        <v>1157</v>
      </c>
      <c r="D56">
        <v>41202</v>
      </c>
    </row>
    <row r="57" spans="1:4">
      <c r="A57" t="s">
        <v>749</v>
      </c>
      <c r="B57" t="s">
        <v>494</v>
      </c>
      <c r="C57" t="s">
        <v>1158</v>
      </c>
      <c r="D57">
        <v>120102</v>
      </c>
    </row>
    <row r="58" spans="1:4">
      <c r="A58" t="s">
        <v>654</v>
      </c>
      <c r="B58" t="s">
        <v>498</v>
      </c>
      <c r="C58" t="s">
        <v>642</v>
      </c>
      <c r="D58">
        <v>50202</v>
      </c>
    </row>
    <row r="59" spans="1:4">
      <c r="A59" t="s">
        <v>1159</v>
      </c>
      <c r="B59" t="s">
        <v>504</v>
      </c>
      <c r="C59" t="s">
        <v>1157</v>
      </c>
      <c r="D59">
        <v>41203</v>
      </c>
    </row>
    <row r="60" spans="1:4">
      <c r="A60" t="s">
        <v>682</v>
      </c>
      <c r="B60" t="s">
        <v>493</v>
      </c>
      <c r="C60" t="s">
        <v>493</v>
      </c>
      <c r="D60">
        <v>10101</v>
      </c>
    </row>
    <row r="61" spans="1:4">
      <c r="A61" t="s">
        <v>705</v>
      </c>
      <c r="B61" t="s">
        <v>504</v>
      </c>
      <c r="C61" t="s">
        <v>1138</v>
      </c>
      <c r="D61">
        <v>40301</v>
      </c>
    </row>
    <row r="62" spans="1:4">
      <c r="A62" t="s">
        <v>759</v>
      </c>
      <c r="B62" t="s">
        <v>504</v>
      </c>
      <c r="C62" t="s">
        <v>1124</v>
      </c>
      <c r="D62">
        <v>40401</v>
      </c>
    </row>
    <row r="63" spans="1:4">
      <c r="A63" t="s">
        <v>1082</v>
      </c>
      <c r="B63" t="s">
        <v>503</v>
      </c>
      <c r="C63" t="s">
        <v>766</v>
      </c>
      <c r="D63">
        <v>90403</v>
      </c>
    </row>
    <row r="64" spans="1:4">
      <c r="A64" t="s">
        <v>1160</v>
      </c>
      <c r="B64" t="s">
        <v>504</v>
      </c>
      <c r="C64" t="s">
        <v>1161</v>
      </c>
      <c r="D64">
        <v>41002</v>
      </c>
    </row>
    <row r="65" spans="1:4">
      <c r="A65" t="s">
        <v>1162</v>
      </c>
      <c r="B65" t="s">
        <v>499</v>
      </c>
      <c r="C65" t="s">
        <v>1163</v>
      </c>
      <c r="D65">
        <v>80602</v>
      </c>
    </row>
    <row r="66" spans="1:4">
      <c r="A66" t="s">
        <v>668</v>
      </c>
      <c r="B66" t="s">
        <v>495</v>
      </c>
      <c r="C66" t="s">
        <v>495</v>
      </c>
      <c r="D66">
        <v>30103</v>
      </c>
    </row>
    <row r="67" spans="1:4">
      <c r="A67" t="s">
        <v>1164</v>
      </c>
      <c r="B67" t="s">
        <v>496</v>
      </c>
      <c r="C67" t="s">
        <v>1152</v>
      </c>
      <c r="D67">
        <v>130403</v>
      </c>
    </row>
    <row r="68" spans="1:4">
      <c r="A68" t="s">
        <v>1165</v>
      </c>
      <c r="B68" t="s">
        <v>494</v>
      </c>
      <c r="C68" t="s">
        <v>1116</v>
      </c>
      <c r="D68">
        <v>120501</v>
      </c>
    </row>
    <row r="69" spans="1:4">
      <c r="A69" t="s">
        <v>655</v>
      </c>
      <c r="B69" t="s">
        <v>504</v>
      </c>
      <c r="C69" t="s">
        <v>655</v>
      </c>
      <c r="D69">
        <v>40503</v>
      </c>
    </row>
    <row r="70" spans="1:4">
      <c r="A70" t="s">
        <v>1166</v>
      </c>
      <c r="B70" t="s">
        <v>494</v>
      </c>
      <c r="C70" t="s">
        <v>1167</v>
      </c>
      <c r="D70">
        <v>120802</v>
      </c>
    </row>
    <row r="71" spans="1:4">
      <c r="A71" t="s">
        <v>599</v>
      </c>
      <c r="B71" t="s">
        <v>496</v>
      </c>
      <c r="C71" t="s">
        <v>1134</v>
      </c>
      <c r="D71">
        <v>130107</v>
      </c>
    </row>
    <row r="72" spans="1:4">
      <c r="A72" t="s">
        <v>1168</v>
      </c>
      <c r="B72" t="s">
        <v>500</v>
      </c>
      <c r="C72" t="s">
        <v>1130</v>
      </c>
      <c r="D72">
        <v>20210</v>
      </c>
    </row>
    <row r="73" spans="1:4">
      <c r="A73" t="s">
        <v>1169</v>
      </c>
      <c r="B73" t="s">
        <v>501</v>
      </c>
      <c r="C73" t="s">
        <v>1170</v>
      </c>
      <c r="D73">
        <v>60502</v>
      </c>
    </row>
    <row r="74" spans="1:4">
      <c r="A74" t="s">
        <v>1169</v>
      </c>
      <c r="B74" t="s">
        <v>496</v>
      </c>
      <c r="C74" t="s">
        <v>1152</v>
      </c>
      <c r="D74">
        <v>130404</v>
      </c>
    </row>
    <row r="75" spans="1:4">
      <c r="A75" t="s">
        <v>1169</v>
      </c>
      <c r="B75" t="s">
        <v>500</v>
      </c>
      <c r="C75" t="s">
        <v>1130</v>
      </c>
      <c r="D75">
        <v>20202</v>
      </c>
    </row>
    <row r="76" spans="1:4">
      <c r="A76" t="s">
        <v>1171</v>
      </c>
      <c r="B76" t="s">
        <v>495</v>
      </c>
      <c r="C76" t="s">
        <v>1172</v>
      </c>
      <c r="D76">
        <v>30402</v>
      </c>
    </row>
    <row r="77" spans="1:4">
      <c r="A77" t="s">
        <v>616</v>
      </c>
      <c r="B77" t="s">
        <v>499</v>
      </c>
      <c r="C77" t="s">
        <v>499</v>
      </c>
      <c r="D77">
        <v>80815</v>
      </c>
    </row>
    <row r="78" spans="1:4">
      <c r="A78" t="s">
        <v>800</v>
      </c>
      <c r="B78" t="s">
        <v>496</v>
      </c>
      <c r="C78" t="s">
        <v>1173</v>
      </c>
      <c r="D78">
        <v>130302</v>
      </c>
    </row>
    <row r="79" spans="1:4">
      <c r="A79" t="s">
        <v>1174</v>
      </c>
      <c r="B79" t="s">
        <v>494</v>
      </c>
      <c r="C79" t="s">
        <v>612</v>
      </c>
      <c r="D79">
        <v>120610</v>
      </c>
    </row>
    <row r="80" spans="1:4">
      <c r="A80" t="s">
        <v>1040</v>
      </c>
      <c r="B80" t="s">
        <v>504</v>
      </c>
      <c r="C80" t="s">
        <v>1124</v>
      </c>
      <c r="D80">
        <v>40402</v>
      </c>
    </row>
    <row r="81" spans="1:4">
      <c r="A81" t="s">
        <v>780</v>
      </c>
      <c r="B81" t="s">
        <v>503</v>
      </c>
      <c r="C81" t="s">
        <v>1139</v>
      </c>
      <c r="D81">
        <v>91103</v>
      </c>
    </row>
    <row r="82" spans="1:4">
      <c r="A82" t="s">
        <v>1175</v>
      </c>
      <c r="B82" t="s">
        <v>503</v>
      </c>
      <c r="C82" t="s">
        <v>1146</v>
      </c>
      <c r="D82">
        <v>90201</v>
      </c>
    </row>
    <row r="83" spans="1:4">
      <c r="A83" t="s">
        <v>1176</v>
      </c>
      <c r="B83" t="s">
        <v>503</v>
      </c>
      <c r="C83" t="s">
        <v>1118</v>
      </c>
      <c r="D83">
        <v>90902</v>
      </c>
    </row>
    <row r="84" spans="1:4">
      <c r="A84" t="s">
        <v>1177</v>
      </c>
      <c r="B84" t="s">
        <v>494</v>
      </c>
      <c r="C84" t="s">
        <v>1158</v>
      </c>
      <c r="D84">
        <v>120103</v>
      </c>
    </row>
    <row r="85" spans="1:4">
      <c r="A85" t="s">
        <v>1178</v>
      </c>
      <c r="B85" t="s">
        <v>502</v>
      </c>
      <c r="C85" t="s">
        <v>1127</v>
      </c>
      <c r="D85">
        <v>70710</v>
      </c>
    </row>
    <row r="86" spans="1:4">
      <c r="A86" t="s">
        <v>1179</v>
      </c>
      <c r="B86" t="s">
        <v>498</v>
      </c>
      <c r="C86" t="s">
        <v>1180</v>
      </c>
      <c r="D86">
        <v>50102</v>
      </c>
    </row>
    <row r="87" spans="1:4">
      <c r="A87" t="s">
        <v>1181</v>
      </c>
      <c r="B87" t="s">
        <v>496</v>
      </c>
      <c r="C87" t="s">
        <v>1173</v>
      </c>
      <c r="D87">
        <v>130303</v>
      </c>
    </row>
    <row r="88" spans="1:4">
      <c r="A88" t="s">
        <v>1182</v>
      </c>
      <c r="B88" t="s">
        <v>504</v>
      </c>
      <c r="C88" t="s">
        <v>1120</v>
      </c>
      <c r="D88">
        <v>40108</v>
      </c>
    </row>
    <row r="89" spans="1:4">
      <c r="A89" t="s">
        <v>768</v>
      </c>
      <c r="B89" t="s">
        <v>503</v>
      </c>
      <c r="C89" t="s">
        <v>1183</v>
      </c>
      <c r="D89">
        <v>91007</v>
      </c>
    </row>
    <row r="90" spans="1:4">
      <c r="A90" t="s">
        <v>1184</v>
      </c>
      <c r="B90" t="s">
        <v>502</v>
      </c>
      <c r="C90" t="s">
        <v>1127</v>
      </c>
      <c r="D90">
        <v>70703</v>
      </c>
    </row>
    <row r="91" spans="1:4">
      <c r="A91" t="s">
        <v>802</v>
      </c>
      <c r="B91" t="s">
        <v>504</v>
      </c>
      <c r="C91" t="s">
        <v>1161</v>
      </c>
      <c r="D91">
        <v>41003</v>
      </c>
    </row>
    <row r="92" spans="1:4">
      <c r="A92" t="s">
        <v>792</v>
      </c>
      <c r="B92" t="s">
        <v>500</v>
      </c>
      <c r="C92" t="s">
        <v>1185</v>
      </c>
      <c r="D92">
        <v>20602</v>
      </c>
    </row>
    <row r="93" spans="1:4">
      <c r="A93" t="s">
        <v>792</v>
      </c>
      <c r="B93" t="s">
        <v>494</v>
      </c>
      <c r="C93" t="s">
        <v>662</v>
      </c>
      <c r="D93">
        <v>120708</v>
      </c>
    </row>
    <row r="94" spans="1:4">
      <c r="A94" t="s">
        <v>686</v>
      </c>
      <c r="B94" t="s">
        <v>503</v>
      </c>
      <c r="C94" t="s">
        <v>1186</v>
      </c>
      <c r="D94">
        <v>90301</v>
      </c>
    </row>
    <row r="95" spans="1:4">
      <c r="A95" t="s">
        <v>673</v>
      </c>
      <c r="B95" t="s">
        <v>499</v>
      </c>
      <c r="C95" t="s">
        <v>785</v>
      </c>
      <c r="D95">
        <v>80502</v>
      </c>
    </row>
    <row r="96" spans="1:4">
      <c r="A96" t="s">
        <v>1187</v>
      </c>
      <c r="B96" t="s">
        <v>500</v>
      </c>
      <c r="C96" t="s">
        <v>1188</v>
      </c>
      <c r="D96">
        <v>20402</v>
      </c>
    </row>
    <row r="97" spans="1:4">
      <c r="A97" t="s">
        <v>650</v>
      </c>
      <c r="B97" t="s">
        <v>496</v>
      </c>
      <c r="C97" t="s">
        <v>1173</v>
      </c>
      <c r="D97">
        <v>130301</v>
      </c>
    </row>
    <row r="98" spans="1:4">
      <c r="A98" t="s">
        <v>1189</v>
      </c>
      <c r="B98" t="s">
        <v>503</v>
      </c>
      <c r="C98" t="s">
        <v>1183</v>
      </c>
      <c r="D98">
        <v>91009</v>
      </c>
    </row>
    <row r="99" spans="1:4">
      <c r="A99" t="s">
        <v>1190</v>
      </c>
      <c r="B99" t="s">
        <v>494</v>
      </c>
      <c r="C99" t="s">
        <v>1191</v>
      </c>
      <c r="D99">
        <v>120202</v>
      </c>
    </row>
    <row r="100" spans="1:4">
      <c r="A100" t="s">
        <v>632</v>
      </c>
      <c r="B100" t="s">
        <v>495</v>
      </c>
      <c r="C100" t="s">
        <v>495</v>
      </c>
      <c r="D100">
        <v>30104</v>
      </c>
    </row>
    <row r="101" spans="1:4">
      <c r="A101" t="s">
        <v>1192</v>
      </c>
      <c r="B101" t="s">
        <v>503</v>
      </c>
      <c r="C101" t="s">
        <v>1139</v>
      </c>
      <c r="D101">
        <v>91104</v>
      </c>
    </row>
    <row r="102" spans="1:4">
      <c r="A102" t="s">
        <v>816</v>
      </c>
      <c r="B102" t="s">
        <v>503</v>
      </c>
      <c r="C102" t="s">
        <v>1193</v>
      </c>
      <c r="D102">
        <v>90705</v>
      </c>
    </row>
    <row r="103" spans="1:4">
      <c r="A103" t="s">
        <v>1194</v>
      </c>
      <c r="B103" t="s">
        <v>493</v>
      </c>
      <c r="C103" t="s">
        <v>493</v>
      </c>
      <c r="D103">
        <v>10103</v>
      </c>
    </row>
    <row r="104" spans="1:4">
      <c r="A104" t="s">
        <v>1195</v>
      </c>
      <c r="B104" t="s">
        <v>503</v>
      </c>
      <c r="C104" t="s">
        <v>1196</v>
      </c>
      <c r="D104">
        <v>90606</v>
      </c>
    </row>
    <row r="105" spans="1:4">
      <c r="A105" t="s">
        <v>1197</v>
      </c>
      <c r="B105" t="s">
        <v>496</v>
      </c>
      <c r="C105" t="s">
        <v>1173</v>
      </c>
      <c r="D105">
        <v>130304</v>
      </c>
    </row>
    <row r="106" spans="1:4">
      <c r="A106" t="s">
        <v>1198</v>
      </c>
      <c r="B106" t="s">
        <v>494</v>
      </c>
      <c r="C106" t="s">
        <v>1158</v>
      </c>
      <c r="D106">
        <v>120104</v>
      </c>
    </row>
    <row r="107" spans="1:4">
      <c r="A107" t="s">
        <v>1199</v>
      </c>
      <c r="B107" t="s">
        <v>494</v>
      </c>
      <c r="C107" t="s">
        <v>1125</v>
      </c>
      <c r="D107">
        <v>120304</v>
      </c>
    </row>
    <row r="108" spans="1:4">
      <c r="A108" t="s">
        <v>1200</v>
      </c>
      <c r="B108" t="s">
        <v>503</v>
      </c>
      <c r="C108" t="s">
        <v>718</v>
      </c>
      <c r="D108">
        <v>90502</v>
      </c>
    </row>
    <row r="109" spans="1:4">
      <c r="A109" t="s">
        <v>1201</v>
      </c>
      <c r="B109" t="s">
        <v>494</v>
      </c>
      <c r="C109" t="s">
        <v>1158</v>
      </c>
      <c r="D109">
        <v>120105</v>
      </c>
    </row>
    <row r="110" spans="1:4">
      <c r="A110" t="s">
        <v>1202</v>
      </c>
      <c r="B110" t="s">
        <v>494</v>
      </c>
      <c r="C110" t="s">
        <v>1203</v>
      </c>
      <c r="D110">
        <v>120401</v>
      </c>
    </row>
    <row r="111" spans="1:4">
      <c r="A111" t="s">
        <v>1204</v>
      </c>
      <c r="B111" t="s">
        <v>501</v>
      </c>
      <c r="C111" t="s">
        <v>1205</v>
      </c>
      <c r="D111">
        <v>60402</v>
      </c>
    </row>
    <row r="112" spans="1:4">
      <c r="A112" t="s">
        <v>659</v>
      </c>
      <c r="B112" t="s">
        <v>494</v>
      </c>
      <c r="C112" t="s">
        <v>1116</v>
      </c>
      <c r="D112">
        <v>120504</v>
      </c>
    </row>
    <row r="113" spans="1:4">
      <c r="A113" t="s">
        <v>788</v>
      </c>
      <c r="B113" t="s">
        <v>503</v>
      </c>
      <c r="C113" t="s">
        <v>1186</v>
      </c>
      <c r="D113">
        <v>90302</v>
      </c>
    </row>
    <row r="114" spans="1:4">
      <c r="A114" t="s">
        <v>1206</v>
      </c>
      <c r="B114" t="s">
        <v>494</v>
      </c>
      <c r="C114" t="s">
        <v>1125</v>
      </c>
      <c r="D114">
        <v>120305</v>
      </c>
    </row>
    <row r="115" spans="1:4">
      <c r="A115" t="s">
        <v>670</v>
      </c>
      <c r="B115" t="s">
        <v>504</v>
      </c>
      <c r="C115" t="s">
        <v>1207</v>
      </c>
      <c r="D115">
        <v>41402</v>
      </c>
    </row>
    <row r="116" spans="1:4">
      <c r="A116" t="s">
        <v>605</v>
      </c>
      <c r="B116" t="s">
        <v>496</v>
      </c>
      <c r="C116" t="s">
        <v>1134</v>
      </c>
      <c r="D116">
        <v>130108</v>
      </c>
    </row>
    <row r="117" spans="1:4">
      <c r="A117" t="s">
        <v>1208</v>
      </c>
      <c r="B117" t="s">
        <v>504</v>
      </c>
      <c r="C117" t="s">
        <v>1153</v>
      </c>
      <c r="D117">
        <v>41303</v>
      </c>
    </row>
    <row r="118" spans="1:4">
      <c r="A118" t="s">
        <v>797</v>
      </c>
      <c r="B118" t="s">
        <v>496</v>
      </c>
      <c r="C118" t="s">
        <v>1152</v>
      </c>
      <c r="D118">
        <v>130401</v>
      </c>
    </row>
    <row r="119" spans="1:4">
      <c r="A119" t="s">
        <v>609</v>
      </c>
      <c r="B119" t="s">
        <v>493</v>
      </c>
      <c r="C119" t="s">
        <v>1148</v>
      </c>
      <c r="D119">
        <v>10201</v>
      </c>
    </row>
    <row r="120" spans="1:4">
      <c r="A120" t="s">
        <v>1180</v>
      </c>
      <c r="B120" t="s">
        <v>498</v>
      </c>
      <c r="C120" t="s">
        <v>1180</v>
      </c>
      <c r="D120">
        <v>50103</v>
      </c>
    </row>
    <row r="121" spans="1:4">
      <c r="A121" t="s">
        <v>785</v>
      </c>
      <c r="B121" t="s">
        <v>501</v>
      </c>
      <c r="C121" t="s">
        <v>1209</v>
      </c>
      <c r="D121">
        <v>60202</v>
      </c>
    </row>
    <row r="122" spans="1:4">
      <c r="A122" t="s">
        <v>613</v>
      </c>
      <c r="B122" t="s">
        <v>499</v>
      </c>
      <c r="C122" t="s">
        <v>785</v>
      </c>
      <c r="D122">
        <v>80501</v>
      </c>
    </row>
    <row r="123" spans="1:4">
      <c r="A123" t="s">
        <v>1210</v>
      </c>
      <c r="B123" t="s">
        <v>496</v>
      </c>
      <c r="C123" t="s">
        <v>1152</v>
      </c>
      <c r="D123">
        <v>130405</v>
      </c>
    </row>
    <row r="124" spans="1:4">
      <c r="A124" t="s">
        <v>663</v>
      </c>
      <c r="B124" t="s">
        <v>494</v>
      </c>
      <c r="C124" t="s">
        <v>1125</v>
      </c>
      <c r="D124">
        <v>120301</v>
      </c>
    </row>
    <row r="125" spans="1:4">
      <c r="A125" t="s">
        <v>817</v>
      </c>
      <c r="B125" t="s">
        <v>500</v>
      </c>
      <c r="C125" t="s">
        <v>1185</v>
      </c>
      <c r="D125">
        <v>20604</v>
      </c>
    </row>
    <row r="126" spans="1:4">
      <c r="A126" t="s">
        <v>708</v>
      </c>
      <c r="B126" t="s">
        <v>499</v>
      </c>
      <c r="C126" t="s">
        <v>1163</v>
      </c>
      <c r="D126">
        <v>80601</v>
      </c>
    </row>
    <row r="127" spans="1:4">
      <c r="A127" t="s">
        <v>504</v>
      </c>
      <c r="B127" t="s">
        <v>504</v>
      </c>
      <c r="C127" t="s">
        <v>1155</v>
      </c>
      <c r="D127">
        <v>40604</v>
      </c>
    </row>
    <row r="128" spans="1:4">
      <c r="A128" t="s">
        <v>1211</v>
      </c>
      <c r="B128" t="s">
        <v>493</v>
      </c>
      <c r="C128" t="s">
        <v>1142</v>
      </c>
      <c r="D128">
        <v>10301</v>
      </c>
    </row>
    <row r="129" spans="1:4">
      <c r="A129" t="s">
        <v>1212</v>
      </c>
      <c r="B129" t="s">
        <v>503</v>
      </c>
      <c r="C129" t="s">
        <v>1146</v>
      </c>
      <c r="D129">
        <v>90203</v>
      </c>
    </row>
    <row r="130" spans="1:4">
      <c r="A130" t="s">
        <v>744</v>
      </c>
      <c r="B130" t="s">
        <v>501</v>
      </c>
      <c r="C130" t="s">
        <v>1213</v>
      </c>
      <c r="D130">
        <v>60101</v>
      </c>
    </row>
    <row r="131" spans="1:4">
      <c r="A131" t="s">
        <v>1214</v>
      </c>
      <c r="B131" t="s">
        <v>501</v>
      </c>
      <c r="C131" t="s">
        <v>1209</v>
      </c>
      <c r="D131">
        <v>60203</v>
      </c>
    </row>
    <row r="132" spans="1:4">
      <c r="A132" t="s">
        <v>1215</v>
      </c>
      <c r="B132" t="s">
        <v>502</v>
      </c>
      <c r="C132" t="s">
        <v>1140</v>
      </c>
      <c r="D132">
        <v>70405</v>
      </c>
    </row>
    <row r="133" spans="1:4">
      <c r="A133" t="s">
        <v>1216</v>
      </c>
      <c r="B133" t="s">
        <v>501</v>
      </c>
      <c r="C133" t="s">
        <v>1217</v>
      </c>
      <c r="D133">
        <v>60702</v>
      </c>
    </row>
    <row r="134" spans="1:4">
      <c r="A134" t="s">
        <v>1218</v>
      </c>
      <c r="B134" t="s">
        <v>496</v>
      </c>
      <c r="C134" t="s">
        <v>1173</v>
      </c>
      <c r="D134">
        <v>130305</v>
      </c>
    </row>
    <row r="135" spans="1:4">
      <c r="A135" t="s">
        <v>1219</v>
      </c>
      <c r="B135" t="s">
        <v>496</v>
      </c>
      <c r="C135" t="s">
        <v>1173</v>
      </c>
      <c r="D135">
        <v>130306</v>
      </c>
    </row>
    <row r="136" spans="1:4">
      <c r="A136" t="s">
        <v>1220</v>
      </c>
      <c r="B136" t="s">
        <v>495</v>
      </c>
      <c r="C136" t="s">
        <v>495</v>
      </c>
      <c r="D136">
        <v>30105</v>
      </c>
    </row>
    <row r="137" spans="1:4">
      <c r="A137" t="s">
        <v>652</v>
      </c>
      <c r="B137" t="s">
        <v>1221</v>
      </c>
      <c r="C137" t="s">
        <v>1222</v>
      </c>
      <c r="D137">
        <v>110101</v>
      </c>
    </row>
    <row r="138" spans="1:4">
      <c r="A138" t="s">
        <v>1223</v>
      </c>
      <c r="B138" t="s">
        <v>504</v>
      </c>
      <c r="C138" t="s">
        <v>1155</v>
      </c>
      <c r="D138">
        <v>40603</v>
      </c>
    </row>
    <row r="139" spans="1:4">
      <c r="A139" t="s">
        <v>1224</v>
      </c>
      <c r="B139" t="s">
        <v>493</v>
      </c>
      <c r="C139" t="s">
        <v>1148</v>
      </c>
      <c r="D139">
        <v>10208</v>
      </c>
    </row>
    <row r="140" spans="1:4">
      <c r="A140" t="s">
        <v>500</v>
      </c>
      <c r="B140" t="s">
        <v>500</v>
      </c>
      <c r="C140" t="s">
        <v>1185</v>
      </c>
      <c r="D140">
        <v>20603</v>
      </c>
    </row>
    <row r="141" spans="1:4">
      <c r="A141" t="s">
        <v>786</v>
      </c>
      <c r="B141" t="s">
        <v>495</v>
      </c>
      <c r="C141" t="s">
        <v>1225</v>
      </c>
      <c r="D141">
        <v>30302</v>
      </c>
    </row>
    <row r="142" spans="1:4">
      <c r="A142" t="s">
        <v>1226</v>
      </c>
      <c r="B142" t="s">
        <v>499</v>
      </c>
      <c r="C142" t="s">
        <v>785</v>
      </c>
      <c r="D142">
        <v>80507</v>
      </c>
    </row>
    <row r="143" spans="1:4">
      <c r="A143" t="s">
        <v>1227</v>
      </c>
      <c r="B143" t="s">
        <v>498</v>
      </c>
      <c r="C143" t="s">
        <v>642</v>
      </c>
      <c r="D143">
        <v>50209</v>
      </c>
    </row>
    <row r="144" spans="1:4">
      <c r="A144" t="s">
        <v>1228</v>
      </c>
      <c r="B144" t="s">
        <v>504</v>
      </c>
      <c r="C144" t="s">
        <v>1138</v>
      </c>
      <c r="D144">
        <v>40303</v>
      </c>
    </row>
    <row r="145" spans="1:4">
      <c r="A145" t="s">
        <v>1229</v>
      </c>
      <c r="B145" t="s">
        <v>503</v>
      </c>
      <c r="C145" t="s">
        <v>718</v>
      </c>
      <c r="D145">
        <v>90503</v>
      </c>
    </row>
    <row r="146" spans="1:4">
      <c r="A146" t="s">
        <v>1229</v>
      </c>
      <c r="B146" t="s">
        <v>502</v>
      </c>
      <c r="C146" t="s">
        <v>1140</v>
      </c>
      <c r="D146">
        <v>70404</v>
      </c>
    </row>
    <row r="147" spans="1:4">
      <c r="A147" t="s">
        <v>1230</v>
      </c>
      <c r="B147" t="s">
        <v>503</v>
      </c>
      <c r="C147" t="s">
        <v>626</v>
      </c>
      <c r="D147">
        <v>90802</v>
      </c>
    </row>
    <row r="148" spans="1:4">
      <c r="A148" t="s">
        <v>820</v>
      </c>
      <c r="B148" t="s">
        <v>503</v>
      </c>
      <c r="C148" t="s">
        <v>1196</v>
      </c>
      <c r="D148">
        <v>90607</v>
      </c>
    </row>
    <row r="149" spans="1:4">
      <c r="A149" t="s">
        <v>607</v>
      </c>
      <c r="B149" t="s">
        <v>495</v>
      </c>
      <c r="C149" t="s">
        <v>495</v>
      </c>
      <c r="D149">
        <v>30107</v>
      </c>
    </row>
    <row r="150" spans="1:4">
      <c r="A150" t="s">
        <v>661</v>
      </c>
      <c r="B150" t="s">
        <v>495</v>
      </c>
      <c r="C150" t="s">
        <v>495</v>
      </c>
      <c r="D150">
        <v>30115</v>
      </c>
    </row>
    <row r="151" spans="1:4">
      <c r="A151" t="s">
        <v>1231</v>
      </c>
      <c r="B151" t="s">
        <v>495</v>
      </c>
      <c r="C151" t="s">
        <v>1232</v>
      </c>
      <c r="D151">
        <v>30502</v>
      </c>
    </row>
    <row r="152" spans="1:4">
      <c r="A152" t="s">
        <v>1233</v>
      </c>
      <c r="B152" t="s">
        <v>498</v>
      </c>
      <c r="C152" t="s">
        <v>1118</v>
      </c>
      <c r="D152">
        <v>50314</v>
      </c>
    </row>
    <row r="153" spans="1:4">
      <c r="A153" t="s">
        <v>1234</v>
      </c>
      <c r="B153" t="s">
        <v>504</v>
      </c>
      <c r="C153" t="s">
        <v>1207</v>
      </c>
      <c r="D153">
        <v>41403</v>
      </c>
    </row>
    <row r="154" spans="1:4">
      <c r="A154" t="s">
        <v>628</v>
      </c>
      <c r="B154" t="s">
        <v>499</v>
      </c>
      <c r="C154" t="s">
        <v>499</v>
      </c>
      <c r="D154">
        <v>80805</v>
      </c>
    </row>
    <row r="155" spans="1:4">
      <c r="A155" t="s">
        <v>603</v>
      </c>
      <c r="B155" t="s">
        <v>504</v>
      </c>
      <c r="C155" t="s">
        <v>1155</v>
      </c>
      <c r="D155">
        <v>40601</v>
      </c>
    </row>
    <row r="156" spans="1:4">
      <c r="A156" t="s">
        <v>664</v>
      </c>
      <c r="B156" t="s">
        <v>504</v>
      </c>
      <c r="C156" t="s">
        <v>1155</v>
      </c>
      <c r="D156">
        <v>40611</v>
      </c>
    </row>
    <row r="157" spans="1:4">
      <c r="A157" t="s">
        <v>703</v>
      </c>
      <c r="B157" t="s">
        <v>504</v>
      </c>
      <c r="C157" t="s">
        <v>1155</v>
      </c>
      <c r="D157">
        <v>40612</v>
      </c>
    </row>
    <row r="158" spans="1:4">
      <c r="A158" t="s">
        <v>1235</v>
      </c>
      <c r="B158" t="s">
        <v>494</v>
      </c>
      <c r="C158" t="s">
        <v>1125</v>
      </c>
      <c r="D158">
        <v>120313</v>
      </c>
    </row>
    <row r="159" spans="1:4">
      <c r="A159" t="s">
        <v>1236</v>
      </c>
      <c r="B159" t="s">
        <v>494</v>
      </c>
      <c r="C159" t="s">
        <v>1125</v>
      </c>
      <c r="D159">
        <v>120315</v>
      </c>
    </row>
    <row r="160" spans="1:4">
      <c r="A160" t="s">
        <v>1237</v>
      </c>
      <c r="B160" t="s">
        <v>504</v>
      </c>
      <c r="C160" t="s">
        <v>1120</v>
      </c>
      <c r="D160">
        <v>40102</v>
      </c>
    </row>
    <row r="161" spans="1:4">
      <c r="A161" t="s">
        <v>669</v>
      </c>
      <c r="B161" t="s">
        <v>504</v>
      </c>
      <c r="C161" t="s">
        <v>1238</v>
      </c>
      <c r="D161">
        <v>40701</v>
      </c>
    </row>
    <row r="162" spans="1:4">
      <c r="A162" t="s">
        <v>1239</v>
      </c>
      <c r="B162" t="s">
        <v>504</v>
      </c>
      <c r="C162" t="s">
        <v>1161</v>
      </c>
      <c r="D162">
        <v>41007</v>
      </c>
    </row>
    <row r="163" spans="1:4">
      <c r="A163" t="s">
        <v>621</v>
      </c>
      <c r="B163" t="s">
        <v>499</v>
      </c>
      <c r="C163" t="s">
        <v>499</v>
      </c>
      <c r="D163">
        <v>80826</v>
      </c>
    </row>
    <row r="164" spans="1:4">
      <c r="A164" t="s">
        <v>1240</v>
      </c>
      <c r="B164" t="s">
        <v>504</v>
      </c>
      <c r="C164" t="s">
        <v>1238</v>
      </c>
      <c r="D164">
        <v>40702</v>
      </c>
    </row>
    <row r="165" spans="1:4">
      <c r="A165" t="s">
        <v>807</v>
      </c>
      <c r="B165" t="s">
        <v>503</v>
      </c>
      <c r="C165" t="s">
        <v>1183</v>
      </c>
      <c r="D165">
        <v>91010</v>
      </c>
    </row>
    <row r="166" spans="1:4">
      <c r="A166" t="s">
        <v>1241</v>
      </c>
      <c r="B166" t="s">
        <v>503</v>
      </c>
      <c r="C166" t="s">
        <v>1118</v>
      </c>
      <c r="D166">
        <v>90903</v>
      </c>
    </row>
    <row r="167" spans="1:4">
      <c r="A167" t="s">
        <v>701</v>
      </c>
      <c r="B167" t="s">
        <v>496</v>
      </c>
      <c r="C167" t="s">
        <v>1128</v>
      </c>
      <c r="D167">
        <v>130705</v>
      </c>
    </row>
    <row r="168" spans="1:4">
      <c r="A168" t="s">
        <v>1242</v>
      </c>
      <c r="B168" t="s">
        <v>503</v>
      </c>
      <c r="C168" t="s">
        <v>1186</v>
      </c>
      <c r="D168">
        <v>90307</v>
      </c>
    </row>
    <row r="169" spans="1:4">
      <c r="A169" t="s">
        <v>1243</v>
      </c>
      <c r="B169" t="s">
        <v>494</v>
      </c>
      <c r="C169" t="s">
        <v>1116</v>
      </c>
      <c r="D169">
        <v>120505</v>
      </c>
    </row>
    <row r="170" spans="1:4">
      <c r="A170" t="s">
        <v>760</v>
      </c>
      <c r="B170" t="s">
        <v>501</v>
      </c>
      <c r="C170" t="s">
        <v>1244</v>
      </c>
      <c r="D170">
        <v>60604</v>
      </c>
    </row>
    <row r="171" spans="1:4">
      <c r="A171" t="s">
        <v>1245</v>
      </c>
      <c r="B171" t="s">
        <v>503</v>
      </c>
      <c r="C171" t="s">
        <v>1135</v>
      </c>
      <c r="D171">
        <v>90102</v>
      </c>
    </row>
    <row r="172" spans="1:4">
      <c r="A172" t="s">
        <v>1246</v>
      </c>
      <c r="B172" t="s">
        <v>502</v>
      </c>
      <c r="C172" t="s">
        <v>1127</v>
      </c>
      <c r="D172">
        <v>70704</v>
      </c>
    </row>
    <row r="173" spans="1:4">
      <c r="A173" t="s">
        <v>726</v>
      </c>
      <c r="B173" t="s">
        <v>504</v>
      </c>
      <c r="C173" t="s">
        <v>655</v>
      </c>
      <c r="D173">
        <v>40513</v>
      </c>
    </row>
    <row r="174" spans="1:4">
      <c r="A174" t="s">
        <v>1247</v>
      </c>
      <c r="B174" t="s">
        <v>502</v>
      </c>
      <c r="C174" t="s">
        <v>1127</v>
      </c>
      <c r="D174">
        <v>70705</v>
      </c>
    </row>
    <row r="175" spans="1:4">
      <c r="A175" t="s">
        <v>1247</v>
      </c>
      <c r="B175" t="s">
        <v>503</v>
      </c>
      <c r="C175" t="s">
        <v>1132</v>
      </c>
      <c r="D175">
        <v>91203</v>
      </c>
    </row>
    <row r="176" spans="1:4">
      <c r="A176" t="s">
        <v>1247</v>
      </c>
      <c r="B176" t="s">
        <v>496</v>
      </c>
      <c r="C176" t="s">
        <v>1173</v>
      </c>
      <c r="D176">
        <v>130307</v>
      </c>
    </row>
    <row r="177" spans="1:4">
      <c r="A177" t="s">
        <v>1248</v>
      </c>
      <c r="B177" t="s">
        <v>501</v>
      </c>
      <c r="C177" t="s">
        <v>1249</v>
      </c>
      <c r="D177">
        <v>60303</v>
      </c>
    </row>
    <row r="178" spans="1:4">
      <c r="A178" t="s">
        <v>1250</v>
      </c>
      <c r="B178" t="s">
        <v>502</v>
      </c>
      <c r="C178" t="s">
        <v>1251</v>
      </c>
      <c r="D178">
        <v>70602</v>
      </c>
    </row>
    <row r="179" spans="1:4">
      <c r="A179" t="s">
        <v>1252</v>
      </c>
      <c r="B179" t="s">
        <v>500</v>
      </c>
      <c r="C179" t="s">
        <v>1188</v>
      </c>
      <c r="D179">
        <v>20403</v>
      </c>
    </row>
    <row r="180" spans="1:4">
      <c r="A180" t="s">
        <v>1253</v>
      </c>
      <c r="B180" t="s">
        <v>501</v>
      </c>
      <c r="C180" t="s">
        <v>1249</v>
      </c>
      <c r="D180">
        <v>60302</v>
      </c>
    </row>
    <row r="181" spans="1:4">
      <c r="A181" t="s">
        <v>1254</v>
      </c>
      <c r="B181" t="s">
        <v>502</v>
      </c>
      <c r="C181" t="s">
        <v>681</v>
      </c>
      <c r="D181">
        <v>70204</v>
      </c>
    </row>
    <row r="182" spans="1:4">
      <c r="A182" t="s">
        <v>1255</v>
      </c>
      <c r="B182" t="s">
        <v>501</v>
      </c>
      <c r="C182" t="s">
        <v>1249</v>
      </c>
      <c r="D182">
        <v>60304</v>
      </c>
    </row>
    <row r="183" spans="1:4">
      <c r="A183" t="s">
        <v>1255</v>
      </c>
      <c r="B183" t="s">
        <v>502</v>
      </c>
      <c r="C183" t="s">
        <v>1140</v>
      </c>
      <c r="D183">
        <v>70406</v>
      </c>
    </row>
    <row r="184" spans="1:4">
      <c r="A184" t="s">
        <v>1256</v>
      </c>
      <c r="B184" t="s">
        <v>500</v>
      </c>
      <c r="C184" t="s">
        <v>1130</v>
      </c>
      <c r="D184">
        <v>20203</v>
      </c>
    </row>
    <row r="185" spans="1:4">
      <c r="A185" t="s">
        <v>588</v>
      </c>
      <c r="B185" t="s">
        <v>499</v>
      </c>
      <c r="C185" t="s">
        <v>499</v>
      </c>
      <c r="D185">
        <v>80802</v>
      </c>
    </row>
    <row r="186" spans="1:4">
      <c r="A186" t="s">
        <v>1257</v>
      </c>
      <c r="B186" t="s">
        <v>501</v>
      </c>
      <c r="C186" t="s">
        <v>1244</v>
      </c>
      <c r="D186">
        <v>60606</v>
      </c>
    </row>
    <row r="187" spans="1:4">
      <c r="A187" t="s">
        <v>1258</v>
      </c>
      <c r="B187" t="s">
        <v>502</v>
      </c>
      <c r="C187" t="s">
        <v>681</v>
      </c>
      <c r="D187">
        <v>70205</v>
      </c>
    </row>
    <row r="188" spans="1:4">
      <c r="A188" t="s">
        <v>1259</v>
      </c>
      <c r="B188" t="s">
        <v>503</v>
      </c>
      <c r="C188" t="s">
        <v>1146</v>
      </c>
      <c r="D188">
        <v>90204</v>
      </c>
    </row>
    <row r="189" spans="1:4">
      <c r="A189" t="s">
        <v>640</v>
      </c>
      <c r="B189" t="s">
        <v>496</v>
      </c>
      <c r="C189" t="s">
        <v>1128</v>
      </c>
      <c r="D189">
        <v>130706</v>
      </c>
    </row>
    <row r="190" spans="1:4">
      <c r="A190" t="s">
        <v>640</v>
      </c>
      <c r="B190" t="s">
        <v>500</v>
      </c>
      <c r="C190" t="s">
        <v>1185</v>
      </c>
      <c r="D190">
        <v>20605</v>
      </c>
    </row>
    <row r="191" spans="1:4">
      <c r="A191" t="s">
        <v>1260</v>
      </c>
      <c r="B191" t="s">
        <v>500</v>
      </c>
      <c r="C191" t="s">
        <v>1261</v>
      </c>
      <c r="D191">
        <v>20502</v>
      </c>
    </row>
    <row r="192" spans="1:4">
      <c r="A192" t="s">
        <v>1262</v>
      </c>
      <c r="B192" t="s">
        <v>502</v>
      </c>
      <c r="C192" t="s">
        <v>1127</v>
      </c>
      <c r="D192">
        <v>70706</v>
      </c>
    </row>
    <row r="193" spans="1:4">
      <c r="A193" t="s">
        <v>773</v>
      </c>
      <c r="B193" t="s">
        <v>500</v>
      </c>
      <c r="C193" t="s">
        <v>1119</v>
      </c>
      <c r="D193">
        <v>20102</v>
      </c>
    </row>
    <row r="194" spans="1:4">
      <c r="A194" t="s">
        <v>773</v>
      </c>
      <c r="B194" t="s">
        <v>504</v>
      </c>
      <c r="C194" t="s">
        <v>1153</v>
      </c>
      <c r="D194">
        <v>41304</v>
      </c>
    </row>
    <row r="195" spans="1:4">
      <c r="A195" t="s">
        <v>1263</v>
      </c>
      <c r="B195" t="s">
        <v>503</v>
      </c>
      <c r="C195" t="s">
        <v>1118</v>
      </c>
      <c r="D195">
        <v>90904</v>
      </c>
    </row>
    <row r="196" spans="1:4">
      <c r="A196" t="s">
        <v>1264</v>
      </c>
      <c r="B196" t="s">
        <v>502</v>
      </c>
      <c r="C196" t="s">
        <v>502</v>
      </c>
      <c r="D196">
        <v>70315</v>
      </c>
    </row>
    <row r="197" spans="1:4">
      <c r="A197" t="s">
        <v>666</v>
      </c>
      <c r="B197" t="s">
        <v>493</v>
      </c>
      <c r="C197" t="s">
        <v>1148</v>
      </c>
      <c r="D197">
        <v>10206</v>
      </c>
    </row>
    <row r="198" spans="1:4">
      <c r="A198" t="s">
        <v>1265</v>
      </c>
      <c r="B198" t="s">
        <v>502</v>
      </c>
      <c r="C198" t="s">
        <v>1266</v>
      </c>
      <c r="D198">
        <v>70102</v>
      </c>
    </row>
    <row r="199" spans="1:4">
      <c r="A199" t="s">
        <v>1267</v>
      </c>
      <c r="B199" t="s">
        <v>496</v>
      </c>
      <c r="C199" t="s">
        <v>787</v>
      </c>
      <c r="D199">
        <v>130902</v>
      </c>
    </row>
    <row r="200" spans="1:4">
      <c r="A200" t="s">
        <v>712</v>
      </c>
      <c r="B200" t="s">
        <v>495</v>
      </c>
      <c r="C200" t="s">
        <v>1113</v>
      </c>
      <c r="D200">
        <v>30203</v>
      </c>
    </row>
    <row r="201" spans="1:4">
      <c r="A201" t="s">
        <v>1268</v>
      </c>
      <c r="B201" t="s">
        <v>495</v>
      </c>
      <c r="C201" t="s">
        <v>1225</v>
      </c>
      <c r="D201">
        <v>30303</v>
      </c>
    </row>
    <row r="202" spans="1:4">
      <c r="A202" t="s">
        <v>1268</v>
      </c>
      <c r="B202" t="s">
        <v>502</v>
      </c>
      <c r="C202" t="s">
        <v>502</v>
      </c>
      <c r="D202">
        <v>70302</v>
      </c>
    </row>
    <row r="203" spans="1:4">
      <c r="A203" t="s">
        <v>783</v>
      </c>
      <c r="B203" t="s">
        <v>500</v>
      </c>
      <c r="C203" t="s">
        <v>1269</v>
      </c>
      <c r="D203">
        <v>20302</v>
      </c>
    </row>
    <row r="204" spans="1:4">
      <c r="A204" t="s">
        <v>1270</v>
      </c>
      <c r="B204" t="s">
        <v>502</v>
      </c>
      <c r="C204" t="s">
        <v>1266</v>
      </c>
      <c r="D204">
        <v>70109</v>
      </c>
    </row>
    <row r="205" spans="1:4">
      <c r="A205" t="s">
        <v>1271</v>
      </c>
      <c r="B205" t="s">
        <v>500</v>
      </c>
      <c r="C205" t="s">
        <v>1119</v>
      </c>
      <c r="D205">
        <v>20108</v>
      </c>
    </row>
    <row r="206" spans="1:4">
      <c r="A206" t="s">
        <v>740</v>
      </c>
      <c r="B206" t="s">
        <v>503</v>
      </c>
      <c r="C206" t="s">
        <v>766</v>
      </c>
      <c r="D206">
        <v>90407</v>
      </c>
    </row>
    <row r="207" spans="1:4">
      <c r="A207" t="s">
        <v>740</v>
      </c>
      <c r="B207" t="s">
        <v>496</v>
      </c>
      <c r="C207" t="s">
        <v>787</v>
      </c>
      <c r="D207">
        <v>130903</v>
      </c>
    </row>
    <row r="208" spans="1:4">
      <c r="A208" t="s">
        <v>1272</v>
      </c>
      <c r="B208" t="s">
        <v>496</v>
      </c>
      <c r="C208" t="s">
        <v>1152</v>
      </c>
      <c r="D208">
        <v>130406</v>
      </c>
    </row>
    <row r="209" spans="1:4">
      <c r="A209" t="s">
        <v>1273</v>
      </c>
      <c r="B209" t="s">
        <v>501</v>
      </c>
      <c r="C209" t="s">
        <v>1217</v>
      </c>
      <c r="D209">
        <v>60704</v>
      </c>
    </row>
    <row r="210" spans="1:4">
      <c r="A210" t="s">
        <v>1274</v>
      </c>
      <c r="B210" t="s">
        <v>499</v>
      </c>
      <c r="C210" t="s">
        <v>785</v>
      </c>
      <c r="D210">
        <v>80504</v>
      </c>
    </row>
    <row r="211" spans="1:4">
      <c r="A211" t="s">
        <v>1275</v>
      </c>
      <c r="B211" t="s">
        <v>502</v>
      </c>
      <c r="C211" t="s">
        <v>1266</v>
      </c>
      <c r="D211">
        <v>70103</v>
      </c>
    </row>
    <row r="212" spans="1:4">
      <c r="A212" t="s">
        <v>1276</v>
      </c>
      <c r="B212" t="s">
        <v>502</v>
      </c>
      <c r="C212" t="s">
        <v>681</v>
      </c>
      <c r="D212">
        <v>70206</v>
      </c>
    </row>
    <row r="213" spans="1:4">
      <c r="A213" t="s">
        <v>784</v>
      </c>
      <c r="B213" t="s">
        <v>503</v>
      </c>
      <c r="C213" t="s">
        <v>1139</v>
      </c>
      <c r="D213">
        <v>91105</v>
      </c>
    </row>
    <row r="214" spans="1:4">
      <c r="A214" t="s">
        <v>1277</v>
      </c>
      <c r="B214" t="s">
        <v>503</v>
      </c>
      <c r="C214" t="s">
        <v>718</v>
      </c>
      <c r="D214">
        <v>90504</v>
      </c>
    </row>
    <row r="215" spans="1:4">
      <c r="A215" t="s">
        <v>1278</v>
      </c>
      <c r="B215" t="s">
        <v>502</v>
      </c>
      <c r="C215" t="s">
        <v>681</v>
      </c>
      <c r="D215">
        <v>70207</v>
      </c>
    </row>
    <row r="216" spans="1:4">
      <c r="A216" t="s">
        <v>1279</v>
      </c>
      <c r="B216" t="s">
        <v>504</v>
      </c>
      <c r="C216" t="s">
        <v>1280</v>
      </c>
      <c r="D216">
        <v>40902</v>
      </c>
    </row>
    <row r="217" spans="1:4">
      <c r="A217" t="s">
        <v>1281</v>
      </c>
      <c r="B217" t="s">
        <v>501</v>
      </c>
      <c r="C217" t="s">
        <v>1244</v>
      </c>
      <c r="D217">
        <v>60603</v>
      </c>
    </row>
    <row r="218" spans="1:4">
      <c r="A218" t="s">
        <v>1282</v>
      </c>
      <c r="B218" t="s">
        <v>500</v>
      </c>
      <c r="C218" t="s">
        <v>1261</v>
      </c>
      <c r="D218">
        <v>20503</v>
      </c>
    </row>
    <row r="219" spans="1:4">
      <c r="A219" t="s">
        <v>1283</v>
      </c>
      <c r="B219" t="s">
        <v>503</v>
      </c>
      <c r="C219" t="s">
        <v>1118</v>
      </c>
      <c r="D219">
        <v>90905</v>
      </c>
    </row>
    <row r="220" spans="1:4">
      <c r="A220" t="s">
        <v>1284</v>
      </c>
      <c r="B220" t="s">
        <v>494</v>
      </c>
      <c r="C220" t="s">
        <v>1116</v>
      </c>
      <c r="D220">
        <v>120506</v>
      </c>
    </row>
    <row r="221" spans="1:4">
      <c r="A221" t="s">
        <v>1285</v>
      </c>
      <c r="B221" t="s">
        <v>501</v>
      </c>
      <c r="C221" t="s">
        <v>1244</v>
      </c>
      <c r="D221">
        <v>60605</v>
      </c>
    </row>
    <row r="222" spans="1:4">
      <c r="A222" t="s">
        <v>1285</v>
      </c>
      <c r="B222" t="s">
        <v>502</v>
      </c>
      <c r="C222" t="s">
        <v>681</v>
      </c>
      <c r="D222">
        <v>70208</v>
      </c>
    </row>
    <row r="223" spans="1:4">
      <c r="A223" t="s">
        <v>762</v>
      </c>
      <c r="B223" t="s">
        <v>494</v>
      </c>
      <c r="C223" t="s">
        <v>1116</v>
      </c>
      <c r="D223">
        <v>120510</v>
      </c>
    </row>
    <row r="224" spans="1:4">
      <c r="A224" t="s">
        <v>1286</v>
      </c>
      <c r="B224" t="s">
        <v>500</v>
      </c>
      <c r="C224" t="s">
        <v>1261</v>
      </c>
      <c r="D224">
        <v>20504</v>
      </c>
    </row>
    <row r="225" spans="1:4">
      <c r="A225" t="s">
        <v>1038</v>
      </c>
      <c r="B225" t="s">
        <v>503</v>
      </c>
      <c r="C225" t="s">
        <v>1186</v>
      </c>
      <c r="D225">
        <v>90303</v>
      </c>
    </row>
    <row r="226" spans="1:4">
      <c r="A226" t="s">
        <v>674</v>
      </c>
      <c r="B226" t="s">
        <v>494</v>
      </c>
      <c r="C226" t="s">
        <v>1116</v>
      </c>
      <c r="D226">
        <v>120507</v>
      </c>
    </row>
    <row r="227" spans="1:4">
      <c r="A227" t="s">
        <v>1287</v>
      </c>
      <c r="B227" t="s">
        <v>494</v>
      </c>
      <c r="C227" t="s">
        <v>1116</v>
      </c>
      <c r="D227">
        <v>120511</v>
      </c>
    </row>
    <row r="228" spans="1:4">
      <c r="A228" t="s">
        <v>1288</v>
      </c>
      <c r="B228" t="s">
        <v>504</v>
      </c>
      <c r="C228" t="s">
        <v>1280</v>
      </c>
      <c r="D228">
        <v>40903</v>
      </c>
    </row>
    <row r="229" spans="1:4">
      <c r="A229" t="s">
        <v>1289</v>
      </c>
      <c r="B229" t="s">
        <v>500</v>
      </c>
      <c r="C229" t="s">
        <v>1269</v>
      </c>
      <c r="D229">
        <v>20303</v>
      </c>
    </row>
    <row r="230" spans="1:4">
      <c r="A230" t="s">
        <v>1289</v>
      </c>
      <c r="B230" t="s">
        <v>503</v>
      </c>
      <c r="C230" t="s">
        <v>1146</v>
      </c>
      <c r="D230">
        <v>90205</v>
      </c>
    </row>
    <row r="231" spans="1:4">
      <c r="A231" t="s">
        <v>1290</v>
      </c>
      <c r="B231" t="s">
        <v>503</v>
      </c>
      <c r="C231" t="s">
        <v>718</v>
      </c>
      <c r="D231">
        <v>90505</v>
      </c>
    </row>
    <row r="232" spans="1:4">
      <c r="A232" t="s">
        <v>1291</v>
      </c>
      <c r="B232" t="s">
        <v>504</v>
      </c>
      <c r="C232" t="s">
        <v>1280</v>
      </c>
      <c r="D232">
        <v>40904</v>
      </c>
    </row>
    <row r="233" spans="1:4">
      <c r="A233" t="s">
        <v>1292</v>
      </c>
      <c r="B233" t="s">
        <v>498</v>
      </c>
      <c r="C233" t="s">
        <v>642</v>
      </c>
      <c r="D233">
        <v>50201</v>
      </c>
    </row>
    <row r="234" spans="1:4">
      <c r="A234" t="s">
        <v>1293</v>
      </c>
      <c r="B234" t="s">
        <v>500</v>
      </c>
      <c r="C234" t="s">
        <v>1130</v>
      </c>
      <c r="D234">
        <v>20204</v>
      </c>
    </row>
    <row r="235" spans="1:4">
      <c r="A235" t="s">
        <v>758</v>
      </c>
      <c r="B235" t="s">
        <v>501</v>
      </c>
      <c r="C235" t="s">
        <v>1217</v>
      </c>
      <c r="D235">
        <v>60703</v>
      </c>
    </row>
    <row r="236" spans="1:4">
      <c r="A236" t="s">
        <v>758</v>
      </c>
      <c r="B236" t="s">
        <v>503</v>
      </c>
      <c r="C236" t="s">
        <v>718</v>
      </c>
      <c r="D236">
        <v>90506</v>
      </c>
    </row>
    <row r="237" spans="1:4">
      <c r="A237" t="s">
        <v>815</v>
      </c>
      <c r="B237" t="s">
        <v>500</v>
      </c>
      <c r="C237" t="s">
        <v>1119</v>
      </c>
      <c r="D237">
        <v>20103</v>
      </c>
    </row>
    <row r="238" spans="1:4">
      <c r="A238" t="s">
        <v>1294</v>
      </c>
      <c r="B238" t="s">
        <v>493</v>
      </c>
      <c r="C238" t="s">
        <v>1148</v>
      </c>
      <c r="D238">
        <v>10214</v>
      </c>
    </row>
    <row r="239" spans="1:4">
      <c r="A239" t="s">
        <v>1295</v>
      </c>
      <c r="B239" t="s">
        <v>504</v>
      </c>
      <c r="C239" t="s">
        <v>1120</v>
      </c>
      <c r="D239">
        <v>40103</v>
      </c>
    </row>
    <row r="240" spans="1:4">
      <c r="A240" t="s">
        <v>738</v>
      </c>
      <c r="B240" t="s">
        <v>493</v>
      </c>
      <c r="C240" t="s">
        <v>1148</v>
      </c>
      <c r="D240">
        <v>10204</v>
      </c>
    </row>
    <row r="241" spans="1:4">
      <c r="A241" t="s">
        <v>1296</v>
      </c>
      <c r="B241" t="s">
        <v>501</v>
      </c>
      <c r="C241" t="s">
        <v>1205</v>
      </c>
      <c r="D241">
        <v>60406</v>
      </c>
    </row>
    <row r="242" spans="1:4">
      <c r="A242" t="s">
        <v>1297</v>
      </c>
      <c r="B242" t="s">
        <v>501</v>
      </c>
      <c r="C242" t="s">
        <v>1209</v>
      </c>
      <c r="D242">
        <v>60204</v>
      </c>
    </row>
    <row r="243" spans="1:4">
      <c r="A243" t="s">
        <v>721</v>
      </c>
      <c r="B243" t="s">
        <v>500</v>
      </c>
      <c r="C243" t="s">
        <v>1130</v>
      </c>
      <c r="D243">
        <v>20205</v>
      </c>
    </row>
    <row r="244" spans="1:4">
      <c r="A244" t="s">
        <v>1298</v>
      </c>
      <c r="B244" t="s">
        <v>494</v>
      </c>
      <c r="C244" t="s">
        <v>1158</v>
      </c>
      <c r="D244">
        <v>120106</v>
      </c>
    </row>
    <row r="245" spans="1:4">
      <c r="A245" t="s">
        <v>1299</v>
      </c>
      <c r="B245" t="s">
        <v>501</v>
      </c>
      <c r="C245" t="s">
        <v>1205</v>
      </c>
      <c r="D245">
        <v>60408</v>
      </c>
    </row>
    <row r="246" spans="1:4">
      <c r="A246" t="s">
        <v>596</v>
      </c>
      <c r="B246" t="s">
        <v>499</v>
      </c>
      <c r="C246" t="s">
        <v>499</v>
      </c>
      <c r="D246">
        <v>80823</v>
      </c>
    </row>
    <row r="247" spans="1:4">
      <c r="A247" t="s">
        <v>1300</v>
      </c>
      <c r="B247" t="s">
        <v>502</v>
      </c>
      <c r="C247" t="s">
        <v>1140</v>
      </c>
      <c r="D247">
        <v>70407</v>
      </c>
    </row>
    <row r="248" spans="1:4">
      <c r="A248" t="s">
        <v>1301</v>
      </c>
      <c r="B248" t="s">
        <v>496</v>
      </c>
      <c r="C248" t="s">
        <v>1128</v>
      </c>
      <c r="D248">
        <v>130707</v>
      </c>
    </row>
    <row r="249" spans="1:4">
      <c r="A249" t="s">
        <v>1302</v>
      </c>
      <c r="B249" t="s">
        <v>493</v>
      </c>
      <c r="C249" t="s">
        <v>1148</v>
      </c>
      <c r="D249">
        <v>10216</v>
      </c>
    </row>
    <row r="250" spans="1:4">
      <c r="A250" t="s">
        <v>1043</v>
      </c>
      <c r="B250" t="s">
        <v>493</v>
      </c>
      <c r="C250" t="s">
        <v>1148</v>
      </c>
      <c r="D250">
        <v>10215</v>
      </c>
    </row>
    <row r="251" spans="1:4">
      <c r="A251" t="s">
        <v>1303</v>
      </c>
      <c r="B251" t="s">
        <v>493</v>
      </c>
      <c r="C251" t="s">
        <v>1148</v>
      </c>
      <c r="D251">
        <v>10217</v>
      </c>
    </row>
    <row r="252" spans="1:4">
      <c r="A252" t="s">
        <v>1304</v>
      </c>
      <c r="B252" t="s">
        <v>502</v>
      </c>
      <c r="C252" t="s">
        <v>1127</v>
      </c>
      <c r="D252">
        <v>70707</v>
      </c>
    </row>
    <row r="253" spans="1:4">
      <c r="A253" t="s">
        <v>713</v>
      </c>
      <c r="B253" t="s">
        <v>498</v>
      </c>
      <c r="C253" t="s">
        <v>1180</v>
      </c>
      <c r="D253">
        <v>50104</v>
      </c>
    </row>
    <row r="254" spans="1:4">
      <c r="A254" t="s">
        <v>1305</v>
      </c>
      <c r="B254" t="s">
        <v>503</v>
      </c>
      <c r="C254" t="s">
        <v>1118</v>
      </c>
      <c r="D254">
        <v>90906</v>
      </c>
    </row>
    <row r="255" spans="1:4">
      <c r="A255" t="s">
        <v>1306</v>
      </c>
      <c r="B255" t="s">
        <v>495</v>
      </c>
      <c r="C255" t="s">
        <v>1225</v>
      </c>
      <c r="D255">
        <v>30304</v>
      </c>
    </row>
    <row r="256" spans="1:4">
      <c r="A256" t="s">
        <v>1307</v>
      </c>
      <c r="B256" t="s">
        <v>503</v>
      </c>
      <c r="C256" t="s">
        <v>1196</v>
      </c>
      <c r="D256">
        <v>90602</v>
      </c>
    </row>
    <row r="257" spans="1:4">
      <c r="A257" t="s">
        <v>1308</v>
      </c>
      <c r="B257" t="s">
        <v>504</v>
      </c>
      <c r="C257" t="s">
        <v>655</v>
      </c>
      <c r="D257">
        <v>40505</v>
      </c>
    </row>
    <row r="258" spans="1:4">
      <c r="A258" t="s">
        <v>1309</v>
      </c>
      <c r="B258" t="s">
        <v>499</v>
      </c>
      <c r="C258" t="s">
        <v>1163</v>
      </c>
      <c r="D258">
        <v>80603</v>
      </c>
    </row>
    <row r="259" spans="1:4">
      <c r="A259" t="s">
        <v>1065</v>
      </c>
      <c r="B259" t="s">
        <v>504</v>
      </c>
      <c r="C259" t="s">
        <v>1138</v>
      </c>
      <c r="D259">
        <v>40304</v>
      </c>
    </row>
    <row r="260" spans="1:4">
      <c r="A260" t="s">
        <v>720</v>
      </c>
      <c r="B260" t="s">
        <v>493</v>
      </c>
      <c r="C260" t="s">
        <v>1148</v>
      </c>
      <c r="D260">
        <v>10203</v>
      </c>
    </row>
    <row r="261" spans="1:4">
      <c r="A261" t="s">
        <v>1310</v>
      </c>
      <c r="B261" t="s">
        <v>504</v>
      </c>
      <c r="C261" t="s">
        <v>1155</v>
      </c>
      <c r="D261">
        <v>40605</v>
      </c>
    </row>
    <row r="262" spans="1:4">
      <c r="A262" t="s">
        <v>620</v>
      </c>
      <c r="B262" t="s">
        <v>496</v>
      </c>
      <c r="C262" t="s">
        <v>1128</v>
      </c>
      <c r="D262">
        <v>130708</v>
      </c>
    </row>
    <row r="263" spans="1:4">
      <c r="A263" t="s">
        <v>678</v>
      </c>
      <c r="B263" t="s">
        <v>504</v>
      </c>
      <c r="C263" t="s">
        <v>678</v>
      </c>
      <c r="D263">
        <v>40801</v>
      </c>
    </row>
    <row r="264" spans="1:4">
      <c r="A264" t="s">
        <v>1311</v>
      </c>
      <c r="B264" t="s">
        <v>502</v>
      </c>
      <c r="C264" t="s">
        <v>1127</v>
      </c>
      <c r="D264">
        <v>70708</v>
      </c>
    </row>
    <row r="265" spans="1:4">
      <c r="A265" t="s">
        <v>1312</v>
      </c>
      <c r="B265" t="s">
        <v>502</v>
      </c>
      <c r="C265" t="s">
        <v>1266</v>
      </c>
      <c r="D265">
        <v>70101</v>
      </c>
    </row>
    <row r="266" spans="1:4">
      <c r="A266" t="s">
        <v>1313</v>
      </c>
      <c r="B266" t="s">
        <v>502</v>
      </c>
      <c r="C266" t="s">
        <v>1266</v>
      </c>
      <c r="D266">
        <v>70104</v>
      </c>
    </row>
    <row r="267" spans="1:4">
      <c r="A267" t="s">
        <v>808</v>
      </c>
      <c r="B267" t="s">
        <v>504</v>
      </c>
      <c r="C267" t="s">
        <v>1120</v>
      </c>
      <c r="D267">
        <v>40104</v>
      </c>
    </row>
    <row r="268" spans="1:4">
      <c r="A268" t="s">
        <v>808</v>
      </c>
      <c r="B268" t="s">
        <v>503</v>
      </c>
      <c r="C268" t="s">
        <v>1139</v>
      </c>
      <c r="D268">
        <v>91106</v>
      </c>
    </row>
    <row r="269" spans="1:4">
      <c r="A269" t="s">
        <v>1314</v>
      </c>
      <c r="B269" t="s">
        <v>504</v>
      </c>
      <c r="C269" t="s">
        <v>1138</v>
      </c>
      <c r="D269">
        <v>40305</v>
      </c>
    </row>
    <row r="270" spans="1:4">
      <c r="A270" t="s">
        <v>1315</v>
      </c>
      <c r="B270" t="s">
        <v>496</v>
      </c>
      <c r="C270" t="s">
        <v>787</v>
      </c>
      <c r="D270">
        <v>130904</v>
      </c>
    </row>
    <row r="271" spans="1:4">
      <c r="A271" t="s">
        <v>1315</v>
      </c>
      <c r="B271" t="s">
        <v>494</v>
      </c>
      <c r="C271" t="s">
        <v>1116</v>
      </c>
      <c r="D271">
        <v>120508</v>
      </c>
    </row>
    <row r="272" spans="1:4">
      <c r="A272" t="s">
        <v>772</v>
      </c>
      <c r="B272" t="s">
        <v>494</v>
      </c>
      <c r="C272" t="s">
        <v>1116</v>
      </c>
      <c r="D272">
        <v>120509</v>
      </c>
    </row>
    <row r="273" spans="1:4">
      <c r="A273" t="s">
        <v>1316</v>
      </c>
      <c r="B273" t="s">
        <v>500</v>
      </c>
      <c r="C273" t="s">
        <v>1188</v>
      </c>
      <c r="D273">
        <v>20404</v>
      </c>
    </row>
    <row r="274" spans="1:4">
      <c r="A274" t="s">
        <v>1317</v>
      </c>
      <c r="B274" t="s">
        <v>494</v>
      </c>
      <c r="C274" t="s">
        <v>1167</v>
      </c>
      <c r="D274">
        <v>120803</v>
      </c>
    </row>
    <row r="275" spans="1:4">
      <c r="A275" t="s">
        <v>1318</v>
      </c>
      <c r="B275" t="s">
        <v>494</v>
      </c>
      <c r="C275" t="s">
        <v>612</v>
      </c>
      <c r="D275">
        <v>120604</v>
      </c>
    </row>
    <row r="276" spans="1:4">
      <c r="A276" t="s">
        <v>691</v>
      </c>
      <c r="B276" t="s">
        <v>494</v>
      </c>
      <c r="C276" t="s">
        <v>1203</v>
      </c>
      <c r="D276">
        <v>120402</v>
      </c>
    </row>
    <row r="277" spans="1:4">
      <c r="A277" t="s">
        <v>1319</v>
      </c>
      <c r="B277" t="s">
        <v>494</v>
      </c>
      <c r="C277" t="s">
        <v>1191</v>
      </c>
      <c r="D277">
        <v>120203</v>
      </c>
    </row>
    <row r="278" spans="1:4">
      <c r="A278" t="s">
        <v>1320</v>
      </c>
      <c r="B278" t="s">
        <v>494</v>
      </c>
      <c r="C278" t="s">
        <v>1191</v>
      </c>
      <c r="D278">
        <v>120204</v>
      </c>
    </row>
    <row r="279" spans="1:4">
      <c r="A279" t="s">
        <v>1321</v>
      </c>
      <c r="B279" t="s">
        <v>494</v>
      </c>
      <c r="C279" t="s">
        <v>1191</v>
      </c>
      <c r="D279">
        <v>120205</v>
      </c>
    </row>
    <row r="280" spans="1:4">
      <c r="A280" t="s">
        <v>1322</v>
      </c>
      <c r="B280" t="s">
        <v>494</v>
      </c>
      <c r="C280" t="s">
        <v>1191</v>
      </c>
      <c r="D280">
        <v>120206</v>
      </c>
    </row>
    <row r="281" spans="1:4">
      <c r="A281" t="s">
        <v>1323</v>
      </c>
      <c r="B281" t="s">
        <v>494</v>
      </c>
      <c r="C281" t="s">
        <v>1191</v>
      </c>
      <c r="D281">
        <v>120201</v>
      </c>
    </row>
    <row r="282" spans="1:4">
      <c r="A282" t="s">
        <v>501</v>
      </c>
      <c r="B282" t="s">
        <v>496</v>
      </c>
      <c r="C282" t="s">
        <v>1128</v>
      </c>
      <c r="D282">
        <v>130709</v>
      </c>
    </row>
    <row r="283" spans="1:4">
      <c r="A283" t="s">
        <v>1324</v>
      </c>
      <c r="B283" t="s">
        <v>503</v>
      </c>
      <c r="C283" t="s">
        <v>1139</v>
      </c>
      <c r="D283">
        <v>91111</v>
      </c>
    </row>
    <row r="284" spans="1:4">
      <c r="A284" t="s">
        <v>774</v>
      </c>
      <c r="B284" t="s">
        <v>504</v>
      </c>
      <c r="C284" t="s">
        <v>1157</v>
      </c>
      <c r="D284">
        <v>41201</v>
      </c>
    </row>
    <row r="285" spans="1:4">
      <c r="A285" t="s">
        <v>1325</v>
      </c>
      <c r="B285" t="s">
        <v>504</v>
      </c>
      <c r="C285" t="s">
        <v>678</v>
      </c>
      <c r="D285">
        <v>40802</v>
      </c>
    </row>
    <row r="286" spans="1:4">
      <c r="A286" t="s">
        <v>1326</v>
      </c>
      <c r="B286" t="s">
        <v>496</v>
      </c>
      <c r="C286" t="s">
        <v>1128</v>
      </c>
      <c r="D286">
        <v>130710</v>
      </c>
    </row>
    <row r="287" spans="1:4">
      <c r="A287" t="s">
        <v>1327</v>
      </c>
      <c r="B287" t="s">
        <v>502</v>
      </c>
      <c r="C287" t="s">
        <v>1127</v>
      </c>
      <c r="D287">
        <v>70711</v>
      </c>
    </row>
    <row r="288" spans="1:4">
      <c r="A288" t="s">
        <v>1328</v>
      </c>
      <c r="B288" t="s">
        <v>495</v>
      </c>
      <c r="C288" t="s">
        <v>1172</v>
      </c>
      <c r="D288">
        <v>30404</v>
      </c>
    </row>
    <row r="289" spans="1:4">
      <c r="A289" t="s">
        <v>1329</v>
      </c>
      <c r="B289" t="s">
        <v>496</v>
      </c>
      <c r="C289" t="s">
        <v>1128</v>
      </c>
      <c r="D289">
        <v>130711</v>
      </c>
    </row>
    <row r="290" spans="1:4">
      <c r="A290" t="s">
        <v>1330</v>
      </c>
      <c r="B290" t="s">
        <v>494</v>
      </c>
      <c r="C290" t="s">
        <v>1203</v>
      </c>
      <c r="D290">
        <v>120403</v>
      </c>
    </row>
    <row r="291" spans="1:4">
      <c r="A291" t="s">
        <v>715</v>
      </c>
      <c r="B291" t="s">
        <v>498</v>
      </c>
      <c r="C291" t="s">
        <v>1180</v>
      </c>
      <c r="D291">
        <v>50105</v>
      </c>
    </row>
    <row r="292" spans="1:4">
      <c r="A292" t="s">
        <v>1088</v>
      </c>
      <c r="B292" t="s">
        <v>504</v>
      </c>
      <c r="C292" t="s">
        <v>1124</v>
      </c>
      <c r="D292">
        <v>40405</v>
      </c>
    </row>
    <row r="293" spans="1:4">
      <c r="A293" t="s">
        <v>755</v>
      </c>
      <c r="B293" t="s">
        <v>1221</v>
      </c>
      <c r="C293" t="s">
        <v>756</v>
      </c>
      <c r="D293">
        <v>110202</v>
      </c>
    </row>
    <row r="294" spans="1:4">
      <c r="A294" t="s">
        <v>630</v>
      </c>
      <c r="B294" t="s">
        <v>499</v>
      </c>
      <c r="C294" t="s">
        <v>1129</v>
      </c>
      <c r="D294">
        <v>81003</v>
      </c>
    </row>
    <row r="295" spans="1:4">
      <c r="A295" t="s">
        <v>589</v>
      </c>
      <c r="B295" t="s">
        <v>496</v>
      </c>
      <c r="C295" t="s">
        <v>1134</v>
      </c>
      <c r="D295">
        <v>130102</v>
      </c>
    </row>
    <row r="296" spans="1:4">
      <c r="A296" t="s">
        <v>601</v>
      </c>
      <c r="B296" t="s">
        <v>499</v>
      </c>
      <c r="C296" t="s">
        <v>499</v>
      </c>
      <c r="D296">
        <v>80812</v>
      </c>
    </row>
    <row r="297" spans="1:4">
      <c r="A297" t="s">
        <v>601</v>
      </c>
      <c r="B297" t="s">
        <v>500</v>
      </c>
      <c r="C297" t="s">
        <v>1130</v>
      </c>
      <c r="D297">
        <v>20206</v>
      </c>
    </row>
    <row r="298" spans="1:4">
      <c r="A298" t="s">
        <v>561</v>
      </c>
      <c r="B298" t="s">
        <v>504</v>
      </c>
      <c r="C298" t="s">
        <v>1331</v>
      </c>
      <c r="D298">
        <v>41102</v>
      </c>
    </row>
    <row r="299" spans="1:4">
      <c r="A299" t="s">
        <v>1332</v>
      </c>
      <c r="B299" t="s">
        <v>504</v>
      </c>
      <c r="C299" t="s">
        <v>1153</v>
      </c>
      <c r="D299">
        <v>41305</v>
      </c>
    </row>
    <row r="300" spans="1:4">
      <c r="A300" t="s">
        <v>612</v>
      </c>
      <c r="B300" t="s">
        <v>494</v>
      </c>
      <c r="C300" t="s">
        <v>612</v>
      </c>
      <c r="D300">
        <v>120605</v>
      </c>
    </row>
    <row r="301" spans="1:4">
      <c r="A301" t="s">
        <v>1333</v>
      </c>
      <c r="B301" t="s">
        <v>494</v>
      </c>
      <c r="C301" t="s">
        <v>1125</v>
      </c>
      <c r="D301">
        <v>120306</v>
      </c>
    </row>
    <row r="302" spans="1:4">
      <c r="A302" t="s">
        <v>662</v>
      </c>
      <c r="B302" t="s">
        <v>494</v>
      </c>
      <c r="C302" t="s">
        <v>662</v>
      </c>
      <c r="D302">
        <v>120701</v>
      </c>
    </row>
    <row r="303" spans="1:4">
      <c r="A303" t="s">
        <v>745</v>
      </c>
      <c r="B303" t="s">
        <v>501</v>
      </c>
      <c r="C303" t="s">
        <v>1213</v>
      </c>
      <c r="D303">
        <v>60102</v>
      </c>
    </row>
    <row r="304" spans="1:4">
      <c r="A304" t="s">
        <v>745</v>
      </c>
      <c r="B304" t="s">
        <v>501</v>
      </c>
      <c r="C304" t="s">
        <v>1249</v>
      </c>
      <c r="D304">
        <v>60305</v>
      </c>
    </row>
    <row r="305" spans="1:4">
      <c r="A305" t="s">
        <v>1334</v>
      </c>
      <c r="B305" t="s">
        <v>503</v>
      </c>
      <c r="C305" t="s">
        <v>1135</v>
      </c>
      <c r="D305">
        <v>90104</v>
      </c>
    </row>
    <row r="306" spans="1:4">
      <c r="A306" t="s">
        <v>1335</v>
      </c>
      <c r="B306" t="s">
        <v>503</v>
      </c>
      <c r="C306" t="s">
        <v>1183</v>
      </c>
      <c r="D306">
        <v>91002</v>
      </c>
    </row>
    <row r="307" spans="1:4">
      <c r="A307" t="s">
        <v>1335</v>
      </c>
      <c r="B307" t="s">
        <v>502</v>
      </c>
      <c r="C307" t="s">
        <v>502</v>
      </c>
      <c r="D307">
        <v>70303</v>
      </c>
    </row>
    <row r="308" spans="1:4">
      <c r="A308" t="s">
        <v>693</v>
      </c>
      <c r="B308" t="s">
        <v>504</v>
      </c>
      <c r="C308" t="s">
        <v>655</v>
      </c>
      <c r="D308">
        <v>40501</v>
      </c>
    </row>
    <row r="309" spans="1:4">
      <c r="A309" t="s">
        <v>1336</v>
      </c>
      <c r="B309" t="s">
        <v>495</v>
      </c>
      <c r="C309" t="s">
        <v>1113</v>
      </c>
      <c r="D309">
        <v>30204</v>
      </c>
    </row>
    <row r="310" spans="1:4">
      <c r="A310" t="s">
        <v>1337</v>
      </c>
      <c r="B310" t="s">
        <v>502</v>
      </c>
      <c r="C310" t="s">
        <v>1266</v>
      </c>
      <c r="D310">
        <v>70105</v>
      </c>
    </row>
    <row r="311" spans="1:4">
      <c r="A311" t="s">
        <v>1338</v>
      </c>
      <c r="B311" t="s">
        <v>499</v>
      </c>
      <c r="C311" t="s">
        <v>1339</v>
      </c>
      <c r="D311">
        <v>80202</v>
      </c>
    </row>
    <row r="312" spans="1:4">
      <c r="A312" t="s">
        <v>1340</v>
      </c>
      <c r="B312" t="s">
        <v>496</v>
      </c>
      <c r="C312" t="s">
        <v>787</v>
      </c>
      <c r="D312">
        <v>130905</v>
      </c>
    </row>
    <row r="313" spans="1:4">
      <c r="A313" t="s">
        <v>1341</v>
      </c>
      <c r="B313" t="s">
        <v>499</v>
      </c>
      <c r="C313" t="s">
        <v>1339</v>
      </c>
      <c r="D313">
        <v>80203</v>
      </c>
    </row>
    <row r="314" spans="1:4">
      <c r="A314" t="s">
        <v>1342</v>
      </c>
      <c r="B314" t="s">
        <v>502</v>
      </c>
      <c r="C314" t="s">
        <v>502</v>
      </c>
      <c r="D314">
        <v>70304</v>
      </c>
    </row>
    <row r="315" spans="1:4">
      <c r="A315" t="s">
        <v>1343</v>
      </c>
      <c r="B315" t="s">
        <v>504</v>
      </c>
      <c r="C315" t="s">
        <v>655</v>
      </c>
      <c r="D315">
        <v>40506</v>
      </c>
    </row>
    <row r="316" spans="1:4">
      <c r="A316" t="s">
        <v>634</v>
      </c>
      <c r="B316" t="s">
        <v>499</v>
      </c>
      <c r="C316" t="s">
        <v>499</v>
      </c>
      <c r="D316">
        <v>80804</v>
      </c>
    </row>
    <row r="317" spans="1:4">
      <c r="A317" t="s">
        <v>1344</v>
      </c>
      <c r="B317" t="s">
        <v>503</v>
      </c>
      <c r="C317" t="s">
        <v>1196</v>
      </c>
      <c r="D317">
        <v>90603</v>
      </c>
    </row>
    <row r="318" spans="1:4">
      <c r="A318" t="s">
        <v>1345</v>
      </c>
      <c r="B318" t="s">
        <v>493</v>
      </c>
      <c r="C318" t="s">
        <v>1148</v>
      </c>
      <c r="D318">
        <v>10209</v>
      </c>
    </row>
    <row r="319" spans="1:4">
      <c r="A319" t="s">
        <v>1346</v>
      </c>
      <c r="B319" t="s">
        <v>499</v>
      </c>
      <c r="C319" t="s">
        <v>1339</v>
      </c>
      <c r="D319">
        <v>80204</v>
      </c>
    </row>
    <row r="320" spans="1:4">
      <c r="A320" t="s">
        <v>1347</v>
      </c>
      <c r="B320" t="s">
        <v>496</v>
      </c>
      <c r="C320" t="s">
        <v>787</v>
      </c>
      <c r="D320">
        <v>130906</v>
      </c>
    </row>
    <row r="321" spans="1:4">
      <c r="A321" t="s">
        <v>1347</v>
      </c>
      <c r="B321" t="s">
        <v>503</v>
      </c>
      <c r="C321" t="s">
        <v>1146</v>
      </c>
      <c r="D321">
        <v>90206</v>
      </c>
    </row>
    <row r="322" spans="1:4">
      <c r="A322" t="s">
        <v>1348</v>
      </c>
      <c r="B322" t="s">
        <v>502</v>
      </c>
      <c r="C322" t="s">
        <v>681</v>
      </c>
      <c r="D322">
        <v>70209</v>
      </c>
    </row>
    <row r="323" spans="1:4">
      <c r="A323" t="s">
        <v>766</v>
      </c>
      <c r="B323" t="s">
        <v>502</v>
      </c>
      <c r="C323" t="s">
        <v>1140</v>
      </c>
      <c r="D323">
        <v>70408</v>
      </c>
    </row>
    <row r="324" spans="1:4">
      <c r="A324" t="s">
        <v>741</v>
      </c>
      <c r="B324" t="s">
        <v>503</v>
      </c>
      <c r="C324" t="s">
        <v>766</v>
      </c>
      <c r="D324">
        <v>90401</v>
      </c>
    </row>
    <row r="325" spans="1:4">
      <c r="A325" t="s">
        <v>1349</v>
      </c>
      <c r="B325" t="s">
        <v>502</v>
      </c>
      <c r="C325" t="s">
        <v>681</v>
      </c>
      <c r="D325">
        <v>70210</v>
      </c>
    </row>
    <row r="326" spans="1:4">
      <c r="A326" t="s">
        <v>941</v>
      </c>
      <c r="B326" t="s">
        <v>503</v>
      </c>
      <c r="C326" t="s">
        <v>1135</v>
      </c>
      <c r="D326">
        <v>90103</v>
      </c>
    </row>
    <row r="327" spans="1:4">
      <c r="A327" t="s">
        <v>737</v>
      </c>
      <c r="B327" t="s">
        <v>502</v>
      </c>
      <c r="C327" t="s">
        <v>681</v>
      </c>
      <c r="D327">
        <v>70211</v>
      </c>
    </row>
    <row r="328" spans="1:4">
      <c r="A328" t="s">
        <v>1350</v>
      </c>
      <c r="B328" t="s">
        <v>498</v>
      </c>
      <c r="C328" t="s">
        <v>1180</v>
      </c>
      <c r="D328">
        <v>50101</v>
      </c>
    </row>
    <row r="329" spans="1:4">
      <c r="A329" t="s">
        <v>1351</v>
      </c>
      <c r="B329" t="s">
        <v>502</v>
      </c>
      <c r="C329" t="s">
        <v>1266</v>
      </c>
      <c r="D329">
        <v>70106</v>
      </c>
    </row>
    <row r="330" spans="1:4">
      <c r="A330" t="s">
        <v>1352</v>
      </c>
      <c r="B330" t="s">
        <v>500</v>
      </c>
      <c r="C330" t="s">
        <v>1261</v>
      </c>
      <c r="D330">
        <v>20505</v>
      </c>
    </row>
    <row r="331" spans="1:4">
      <c r="A331" t="s">
        <v>732</v>
      </c>
      <c r="B331" t="s">
        <v>503</v>
      </c>
      <c r="C331" t="s">
        <v>1183</v>
      </c>
      <c r="D331">
        <v>91003</v>
      </c>
    </row>
    <row r="332" spans="1:4">
      <c r="A332" t="s">
        <v>1353</v>
      </c>
      <c r="B332" t="s">
        <v>500</v>
      </c>
      <c r="C332" t="s">
        <v>1269</v>
      </c>
      <c r="D332">
        <v>20301</v>
      </c>
    </row>
    <row r="333" spans="1:4">
      <c r="A333" t="s">
        <v>1354</v>
      </c>
      <c r="B333" t="s">
        <v>501</v>
      </c>
      <c r="C333" t="s">
        <v>1249</v>
      </c>
      <c r="D333">
        <v>60306</v>
      </c>
    </row>
    <row r="334" spans="1:4">
      <c r="A334" t="s">
        <v>1355</v>
      </c>
      <c r="B334" t="s">
        <v>503</v>
      </c>
      <c r="C334" t="s">
        <v>1146</v>
      </c>
      <c r="D334">
        <v>90207</v>
      </c>
    </row>
    <row r="335" spans="1:4">
      <c r="A335" t="s">
        <v>1356</v>
      </c>
      <c r="B335" t="s">
        <v>503</v>
      </c>
      <c r="C335" t="s">
        <v>1183</v>
      </c>
      <c r="D335">
        <v>91004</v>
      </c>
    </row>
    <row r="336" spans="1:4">
      <c r="A336" t="s">
        <v>1357</v>
      </c>
      <c r="B336" t="s">
        <v>496</v>
      </c>
      <c r="C336" t="s">
        <v>1128</v>
      </c>
      <c r="D336">
        <v>130712</v>
      </c>
    </row>
    <row r="337" spans="1:4">
      <c r="A337" t="s">
        <v>763</v>
      </c>
      <c r="B337" t="s">
        <v>503</v>
      </c>
      <c r="C337" t="s">
        <v>1139</v>
      </c>
      <c r="D337">
        <v>91107</v>
      </c>
    </row>
    <row r="338" spans="1:4">
      <c r="A338" t="s">
        <v>1358</v>
      </c>
      <c r="B338" t="s">
        <v>503</v>
      </c>
      <c r="C338" t="s">
        <v>1146</v>
      </c>
      <c r="D338">
        <v>90208</v>
      </c>
    </row>
    <row r="339" spans="1:4">
      <c r="A339" t="s">
        <v>1359</v>
      </c>
      <c r="B339" t="s">
        <v>502</v>
      </c>
      <c r="C339" t="s">
        <v>681</v>
      </c>
      <c r="D339">
        <v>70212</v>
      </c>
    </row>
    <row r="340" spans="1:4">
      <c r="A340" t="s">
        <v>764</v>
      </c>
      <c r="B340" t="s">
        <v>503</v>
      </c>
      <c r="C340" t="s">
        <v>1139</v>
      </c>
      <c r="D340">
        <v>91112</v>
      </c>
    </row>
    <row r="341" spans="1:4">
      <c r="A341" t="s">
        <v>1360</v>
      </c>
      <c r="B341" t="s">
        <v>496</v>
      </c>
      <c r="C341" t="s">
        <v>1173</v>
      </c>
      <c r="D341">
        <v>130308</v>
      </c>
    </row>
    <row r="342" spans="1:4">
      <c r="A342" t="s">
        <v>1361</v>
      </c>
      <c r="B342" t="s">
        <v>502</v>
      </c>
      <c r="C342" t="s">
        <v>1127</v>
      </c>
      <c r="D342">
        <v>70709</v>
      </c>
    </row>
    <row r="343" spans="1:4">
      <c r="A343" t="s">
        <v>795</v>
      </c>
      <c r="B343" t="s">
        <v>502</v>
      </c>
      <c r="C343" t="s">
        <v>502</v>
      </c>
      <c r="D343">
        <v>70301</v>
      </c>
    </row>
    <row r="344" spans="1:4">
      <c r="A344" t="s">
        <v>1362</v>
      </c>
      <c r="B344" t="s">
        <v>503</v>
      </c>
      <c r="C344" t="s">
        <v>1146</v>
      </c>
      <c r="D344">
        <v>90209</v>
      </c>
    </row>
    <row r="345" spans="1:4">
      <c r="A345" t="s">
        <v>1363</v>
      </c>
      <c r="B345" t="s">
        <v>502</v>
      </c>
      <c r="C345" t="s">
        <v>1251</v>
      </c>
      <c r="D345">
        <v>70603</v>
      </c>
    </row>
    <row r="346" spans="1:4">
      <c r="A346" t="s">
        <v>1364</v>
      </c>
      <c r="B346" t="s">
        <v>504</v>
      </c>
      <c r="C346" t="s">
        <v>1331</v>
      </c>
      <c r="D346">
        <v>41103</v>
      </c>
    </row>
    <row r="347" spans="1:4">
      <c r="A347" t="s">
        <v>617</v>
      </c>
      <c r="B347" t="s">
        <v>1221</v>
      </c>
      <c r="C347" t="s">
        <v>1222</v>
      </c>
      <c r="D347">
        <v>110102</v>
      </c>
    </row>
    <row r="348" spans="1:4">
      <c r="A348" t="s">
        <v>1365</v>
      </c>
      <c r="B348" t="s">
        <v>504</v>
      </c>
      <c r="C348" t="s">
        <v>1153</v>
      </c>
      <c r="D348">
        <v>41306</v>
      </c>
    </row>
    <row r="349" spans="1:4">
      <c r="A349" t="s">
        <v>1366</v>
      </c>
      <c r="B349" t="s">
        <v>494</v>
      </c>
      <c r="C349" t="s">
        <v>1203</v>
      </c>
      <c r="D349">
        <v>120404</v>
      </c>
    </row>
    <row r="350" spans="1:4">
      <c r="A350" t="s">
        <v>1367</v>
      </c>
      <c r="B350" t="s">
        <v>501</v>
      </c>
      <c r="C350" t="s">
        <v>1244</v>
      </c>
      <c r="D350">
        <v>60602</v>
      </c>
    </row>
    <row r="351" spans="1:4">
      <c r="A351" t="s">
        <v>1368</v>
      </c>
      <c r="B351" t="s">
        <v>502</v>
      </c>
      <c r="C351" t="s">
        <v>502</v>
      </c>
      <c r="D351">
        <v>70305</v>
      </c>
    </row>
    <row r="352" spans="1:4">
      <c r="A352" t="s">
        <v>1368</v>
      </c>
      <c r="B352" t="s">
        <v>503</v>
      </c>
      <c r="C352" t="s">
        <v>1186</v>
      </c>
      <c r="D352">
        <v>90308</v>
      </c>
    </row>
    <row r="353" spans="1:4">
      <c r="A353" t="s">
        <v>593</v>
      </c>
      <c r="B353" t="s">
        <v>499</v>
      </c>
      <c r="C353" t="s">
        <v>499</v>
      </c>
      <c r="D353">
        <v>80816</v>
      </c>
    </row>
    <row r="354" spans="1:4">
      <c r="A354" t="s">
        <v>1369</v>
      </c>
      <c r="B354" t="s">
        <v>493</v>
      </c>
      <c r="C354" t="s">
        <v>1148</v>
      </c>
      <c r="D354">
        <v>10210</v>
      </c>
    </row>
    <row r="355" spans="1:4">
      <c r="A355" t="s">
        <v>1370</v>
      </c>
      <c r="B355" t="s">
        <v>502</v>
      </c>
      <c r="C355" t="s">
        <v>502</v>
      </c>
      <c r="D355">
        <v>70306</v>
      </c>
    </row>
    <row r="356" spans="1:4">
      <c r="A356" t="s">
        <v>1371</v>
      </c>
      <c r="B356" t="s">
        <v>503</v>
      </c>
      <c r="C356" t="s">
        <v>1146</v>
      </c>
      <c r="D356">
        <v>90210</v>
      </c>
    </row>
    <row r="357" spans="1:4">
      <c r="A357" t="s">
        <v>1042</v>
      </c>
      <c r="B357" t="s">
        <v>500</v>
      </c>
      <c r="C357" t="s">
        <v>1188</v>
      </c>
      <c r="D357">
        <v>20405</v>
      </c>
    </row>
    <row r="358" spans="1:4">
      <c r="A358" t="s">
        <v>1042</v>
      </c>
      <c r="B358" t="s">
        <v>503</v>
      </c>
      <c r="C358" t="s">
        <v>1193</v>
      </c>
      <c r="D358">
        <v>90702</v>
      </c>
    </row>
    <row r="359" spans="1:4">
      <c r="A359" t="s">
        <v>840</v>
      </c>
      <c r="B359" t="s">
        <v>496</v>
      </c>
      <c r="C359" t="s">
        <v>1152</v>
      </c>
      <c r="D359">
        <v>130407</v>
      </c>
    </row>
    <row r="360" spans="1:4">
      <c r="A360" t="s">
        <v>840</v>
      </c>
      <c r="B360" t="s">
        <v>504</v>
      </c>
      <c r="C360" t="s">
        <v>1331</v>
      </c>
      <c r="D360">
        <v>41101</v>
      </c>
    </row>
    <row r="361" spans="1:4">
      <c r="A361" t="s">
        <v>1372</v>
      </c>
      <c r="B361" t="s">
        <v>501</v>
      </c>
      <c r="C361" t="s">
        <v>1249</v>
      </c>
      <c r="D361">
        <v>60309</v>
      </c>
    </row>
    <row r="362" spans="1:4">
      <c r="A362" t="s">
        <v>687</v>
      </c>
      <c r="B362" t="s">
        <v>504</v>
      </c>
      <c r="C362" t="s">
        <v>1155</v>
      </c>
      <c r="D362">
        <v>40606</v>
      </c>
    </row>
    <row r="363" spans="1:4">
      <c r="A363" t="s">
        <v>687</v>
      </c>
      <c r="B363" t="s">
        <v>500</v>
      </c>
      <c r="C363" t="s">
        <v>1269</v>
      </c>
      <c r="D363">
        <v>20306</v>
      </c>
    </row>
    <row r="364" spans="1:4">
      <c r="A364" t="s">
        <v>615</v>
      </c>
      <c r="B364" t="s">
        <v>499</v>
      </c>
      <c r="C364" t="s">
        <v>499</v>
      </c>
      <c r="D364">
        <v>80820</v>
      </c>
    </row>
    <row r="365" spans="1:4">
      <c r="A365" t="s">
        <v>638</v>
      </c>
      <c r="B365" t="s">
        <v>499</v>
      </c>
      <c r="C365" t="s">
        <v>785</v>
      </c>
      <c r="D365">
        <v>80505</v>
      </c>
    </row>
    <row r="366" spans="1:4">
      <c r="A366" t="s">
        <v>1373</v>
      </c>
      <c r="B366" t="s">
        <v>501</v>
      </c>
      <c r="C366" t="s">
        <v>1209</v>
      </c>
      <c r="D366">
        <v>60201</v>
      </c>
    </row>
    <row r="367" spans="1:4">
      <c r="A367" t="s">
        <v>1374</v>
      </c>
      <c r="B367" t="s">
        <v>496</v>
      </c>
      <c r="C367" t="s">
        <v>1173</v>
      </c>
      <c r="D367">
        <v>130309</v>
      </c>
    </row>
    <row r="368" spans="1:4">
      <c r="A368" t="s">
        <v>718</v>
      </c>
      <c r="B368" t="s">
        <v>502</v>
      </c>
      <c r="C368" t="s">
        <v>1140</v>
      </c>
      <c r="D368">
        <v>70409</v>
      </c>
    </row>
    <row r="369" spans="1:4">
      <c r="A369" t="s">
        <v>1375</v>
      </c>
      <c r="B369" t="s">
        <v>503</v>
      </c>
      <c r="C369" t="s">
        <v>718</v>
      </c>
      <c r="D369">
        <v>90501</v>
      </c>
    </row>
    <row r="370" spans="1:4">
      <c r="A370" t="s">
        <v>1376</v>
      </c>
      <c r="B370" t="s">
        <v>502</v>
      </c>
      <c r="C370" t="s">
        <v>681</v>
      </c>
      <c r="D370">
        <v>70213</v>
      </c>
    </row>
    <row r="371" spans="1:4">
      <c r="A371" t="s">
        <v>681</v>
      </c>
      <c r="B371" t="s">
        <v>493</v>
      </c>
      <c r="C371" t="s">
        <v>1148</v>
      </c>
      <c r="D371">
        <v>10207</v>
      </c>
    </row>
    <row r="372" spans="1:4">
      <c r="A372" t="s">
        <v>1377</v>
      </c>
      <c r="B372" t="s">
        <v>502</v>
      </c>
      <c r="C372" t="s">
        <v>681</v>
      </c>
      <c r="D372">
        <v>70201</v>
      </c>
    </row>
    <row r="373" spans="1:4">
      <c r="A373" t="s">
        <v>1378</v>
      </c>
      <c r="B373" t="s">
        <v>502</v>
      </c>
      <c r="C373" t="s">
        <v>681</v>
      </c>
      <c r="D373">
        <v>70214</v>
      </c>
    </row>
    <row r="374" spans="1:4">
      <c r="A374" t="s">
        <v>1379</v>
      </c>
      <c r="B374" t="s">
        <v>502</v>
      </c>
      <c r="C374" t="s">
        <v>1266</v>
      </c>
      <c r="D374">
        <v>70107</v>
      </c>
    </row>
    <row r="375" spans="1:4">
      <c r="A375" t="s">
        <v>1380</v>
      </c>
      <c r="B375" t="s">
        <v>496</v>
      </c>
      <c r="C375" t="s">
        <v>787</v>
      </c>
      <c r="D375">
        <v>130907</v>
      </c>
    </row>
    <row r="376" spans="1:4">
      <c r="A376" t="s">
        <v>1381</v>
      </c>
      <c r="B376" t="s">
        <v>503</v>
      </c>
      <c r="C376" t="s">
        <v>1196</v>
      </c>
      <c r="D376">
        <v>90604</v>
      </c>
    </row>
    <row r="377" spans="1:4">
      <c r="A377" t="s">
        <v>1381</v>
      </c>
      <c r="B377" t="s">
        <v>501</v>
      </c>
      <c r="C377" t="s">
        <v>1209</v>
      </c>
      <c r="D377">
        <v>60205</v>
      </c>
    </row>
    <row r="378" spans="1:4">
      <c r="A378" t="s">
        <v>729</v>
      </c>
      <c r="B378" t="s">
        <v>496</v>
      </c>
      <c r="C378" t="s">
        <v>1173</v>
      </c>
      <c r="D378">
        <v>130310</v>
      </c>
    </row>
    <row r="379" spans="1:4">
      <c r="A379" t="s">
        <v>1382</v>
      </c>
      <c r="B379" t="s">
        <v>495</v>
      </c>
      <c r="C379" t="s">
        <v>495</v>
      </c>
      <c r="D379">
        <v>30108</v>
      </c>
    </row>
    <row r="380" spans="1:4">
      <c r="A380" t="s">
        <v>809</v>
      </c>
      <c r="B380" t="s">
        <v>504</v>
      </c>
      <c r="C380" t="s">
        <v>1136</v>
      </c>
      <c r="D380">
        <v>40202</v>
      </c>
    </row>
    <row r="381" spans="1:4">
      <c r="A381" t="s">
        <v>1383</v>
      </c>
      <c r="B381" t="s">
        <v>502</v>
      </c>
      <c r="C381" t="s">
        <v>1266</v>
      </c>
      <c r="D381">
        <v>70108</v>
      </c>
    </row>
    <row r="382" spans="1:4">
      <c r="A382" t="s">
        <v>1384</v>
      </c>
      <c r="B382" t="s">
        <v>501</v>
      </c>
      <c r="C382" t="s">
        <v>1213</v>
      </c>
      <c r="D382">
        <v>60104</v>
      </c>
    </row>
    <row r="383" spans="1:4">
      <c r="A383" t="s">
        <v>998</v>
      </c>
      <c r="B383" t="s">
        <v>503</v>
      </c>
      <c r="C383" t="s">
        <v>1132</v>
      </c>
      <c r="D383">
        <v>91201</v>
      </c>
    </row>
    <row r="384" spans="1:4">
      <c r="A384" t="s">
        <v>1385</v>
      </c>
      <c r="B384" t="s">
        <v>501</v>
      </c>
      <c r="C384" t="s">
        <v>1170</v>
      </c>
      <c r="D384">
        <v>60504</v>
      </c>
    </row>
    <row r="385" spans="1:4">
      <c r="A385" t="s">
        <v>1386</v>
      </c>
      <c r="B385" t="s">
        <v>502</v>
      </c>
      <c r="C385" t="s">
        <v>1140</v>
      </c>
      <c r="D385">
        <v>70410</v>
      </c>
    </row>
    <row r="386" spans="1:4">
      <c r="A386" t="s">
        <v>1387</v>
      </c>
      <c r="B386" t="s">
        <v>500</v>
      </c>
      <c r="C386" t="s">
        <v>1269</v>
      </c>
      <c r="D386">
        <v>20304</v>
      </c>
    </row>
    <row r="387" spans="1:4">
      <c r="A387" t="s">
        <v>1387</v>
      </c>
      <c r="B387" t="s">
        <v>501</v>
      </c>
      <c r="C387" t="s">
        <v>1205</v>
      </c>
      <c r="D387">
        <v>60404</v>
      </c>
    </row>
    <row r="388" spans="1:4">
      <c r="A388" t="s">
        <v>1387</v>
      </c>
      <c r="B388" t="s">
        <v>503</v>
      </c>
      <c r="C388" t="s">
        <v>766</v>
      </c>
      <c r="D388">
        <v>90404</v>
      </c>
    </row>
    <row r="389" spans="1:4">
      <c r="A389" t="s">
        <v>1388</v>
      </c>
      <c r="B389" t="s">
        <v>502</v>
      </c>
      <c r="C389" t="s">
        <v>502</v>
      </c>
      <c r="D389">
        <v>70309</v>
      </c>
    </row>
    <row r="390" spans="1:4">
      <c r="A390" t="s">
        <v>790</v>
      </c>
      <c r="B390" t="s">
        <v>500</v>
      </c>
      <c r="C390" t="s">
        <v>1269</v>
      </c>
      <c r="D390">
        <v>20307</v>
      </c>
    </row>
    <row r="391" spans="1:4">
      <c r="A391" t="s">
        <v>1389</v>
      </c>
      <c r="B391" t="s">
        <v>503</v>
      </c>
      <c r="C391" t="s">
        <v>718</v>
      </c>
      <c r="D391">
        <v>90507</v>
      </c>
    </row>
    <row r="392" spans="1:4">
      <c r="A392" t="s">
        <v>1390</v>
      </c>
      <c r="B392" t="s">
        <v>494</v>
      </c>
      <c r="C392" t="s">
        <v>1123</v>
      </c>
      <c r="D392">
        <v>120903</v>
      </c>
    </row>
    <row r="393" spans="1:4">
      <c r="A393" t="s">
        <v>694</v>
      </c>
      <c r="B393" t="s">
        <v>503</v>
      </c>
      <c r="C393" t="s">
        <v>1183</v>
      </c>
      <c r="D393">
        <v>91008</v>
      </c>
    </row>
    <row r="394" spans="1:4">
      <c r="A394" t="s">
        <v>694</v>
      </c>
      <c r="B394" t="s">
        <v>504</v>
      </c>
      <c r="C394" t="s">
        <v>1238</v>
      </c>
      <c r="D394">
        <v>40708</v>
      </c>
    </row>
    <row r="395" spans="1:4">
      <c r="A395" t="s">
        <v>1391</v>
      </c>
      <c r="B395" t="s">
        <v>504</v>
      </c>
      <c r="C395" t="s">
        <v>1238</v>
      </c>
      <c r="D395">
        <v>40703</v>
      </c>
    </row>
    <row r="396" spans="1:4">
      <c r="A396" t="s">
        <v>1392</v>
      </c>
      <c r="B396" t="s">
        <v>504</v>
      </c>
      <c r="C396" t="s">
        <v>678</v>
      </c>
      <c r="D396">
        <v>40803</v>
      </c>
    </row>
    <row r="397" spans="1:4">
      <c r="A397" t="s">
        <v>1392</v>
      </c>
      <c r="B397" t="s">
        <v>502</v>
      </c>
      <c r="C397" t="s">
        <v>502</v>
      </c>
      <c r="D397">
        <v>70307</v>
      </c>
    </row>
    <row r="398" spans="1:4">
      <c r="A398" t="s">
        <v>1393</v>
      </c>
      <c r="B398" t="s">
        <v>502</v>
      </c>
      <c r="C398" t="s">
        <v>1394</v>
      </c>
      <c r="D398">
        <v>70502</v>
      </c>
    </row>
    <row r="399" spans="1:4">
      <c r="A399" t="s">
        <v>1395</v>
      </c>
      <c r="B399" t="s">
        <v>501</v>
      </c>
      <c r="C399" t="s">
        <v>1217</v>
      </c>
      <c r="D399">
        <v>60705</v>
      </c>
    </row>
    <row r="400" spans="1:4">
      <c r="A400" t="s">
        <v>1396</v>
      </c>
      <c r="B400" t="s">
        <v>503</v>
      </c>
      <c r="C400" t="s">
        <v>1193</v>
      </c>
      <c r="D400">
        <v>90703</v>
      </c>
    </row>
    <row r="401" spans="1:4">
      <c r="A401" t="s">
        <v>1396</v>
      </c>
      <c r="B401" t="s">
        <v>501</v>
      </c>
      <c r="C401" t="s">
        <v>1170</v>
      </c>
      <c r="D401">
        <v>60503</v>
      </c>
    </row>
    <row r="402" spans="1:4">
      <c r="A402" t="s">
        <v>1397</v>
      </c>
      <c r="B402" t="s">
        <v>501</v>
      </c>
      <c r="C402" t="s">
        <v>1249</v>
      </c>
      <c r="D402">
        <v>60307</v>
      </c>
    </row>
    <row r="403" spans="1:4">
      <c r="A403" t="s">
        <v>1398</v>
      </c>
      <c r="B403" t="s">
        <v>501</v>
      </c>
      <c r="C403" t="s">
        <v>1249</v>
      </c>
      <c r="D403">
        <v>60308</v>
      </c>
    </row>
    <row r="404" spans="1:4">
      <c r="A404" t="s">
        <v>1399</v>
      </c>
      <c r="B404" t="s">
        <v>496</v>
      </c>
      <c r="C404" t="s">
        <v>1128</v>
      </c>
      <c r="D404">
        <v>130713</v>
      </c>
    </row>
    <row r="405" spans="1:4">
      <c r="A405" t="s">
        <v>1400</v>
      </c>
      <c r="B405" t="s">
        <v>503</v>
      </c>
      <c r="C405" t="s">
        <v>626</v>
      </c>
      <c r="D405">
        <v>90803</v>
      </c>
    </row>
    <row r="406" spans="1:4">
      <c r="A406" t="s">
        <v>781</v>
      </c>
      <c r="B406" t="s">
        <v>496</v>
      </c>
      <c r="C406" t="s">
        <v>787</v>
      </c>
      <c r="D406">
        <v>130908</v>
      </c>
    </row>
    <row r="407" spans="1:4">
      <c r="A407" t="s">
        <v>1401</v>
      </c>
      <c r="B407" t="s">
        <v>501</v>
      </c>
      <c r="C407" t="s">
        <v>1205</v>
      </c>
      <c r="D407">
        <v>60403</v>
      </c>
    </row>
    <row r="408" spans="1:4">
      <c r="A408" t="s">
        <v>1402</v>
      </c>
      <c r="B408" t="s">
        <v>503</v>
      </c>
      <c r="C408" t="s">
        <v>766</v>
      </c>
      <c r="D408">
        <v>90406</v>
      </c>
    </row>
    <row r="409" spans="1:4">
      <c r="A409" t="s">
        <v>716</v>
      </c>
      <c r="B409" t="s">
        <v>504</v>
      </c>
      <c r="C409" t="s">
        <v>1124</v>
      </c>
      <c r="D409">
        <v>40406</v>
      </c>
    </row>
    <row r="410" spans="1:4">
      <c r="A410" t="s">
        <v>1403</v>
      </c>
      <c r="B410" t="s">
        <v>502</v>
      </c>
      <c r="C410" t="s">
        <v>502</v>
      </c>
      <c r="D410">
        <v>70308</v>
      </c>
    </row>
    <row r="411" spans="1:4">
      <c r="A411" t="s">
        <v>1404</v>
      </c>
      <c r="B411" t="s">
        <v>501</v>
      </c>
      <c r="C411" t="s">
        <v>1249</v>
      </c>
      <c r="D411">
        <v>60301</v>
      </c>
    </row>
    <row r="412" spans="1:4">
      <c r="A412" t="s">
        <v>814</v>
      </c>
      <c r="B412" t="s">
        <v>503</v>
      </c>
      <c r="C412" t="s">
        <v>1186</v>
      </c>
      <c r="D412">
        <v>90304</v>
      </c>
    </row>
    <row r="413" spans="1:4">
      <c r="A413" t="s">
        <v>1405</v>
      </c>
      <c r="B413" t="s">
        <v>502</v>
      </c>
      <c r="C413" t="s">
        <v>1140</v>
      </c>
      <c r="D413">
        <v>70401</v>
      </c>
    </row>
    <row r="414" spans="1:4">
      <c r="A414" t="s">
        <v>1406</v>
      </c>
      <c r="B414" t="s">
        <v>494</v>
      </c>
      <c r="C414" t="s">
        <v>1167</v>
      </c>
      <c r="D414">
        <v>120804</v>
      </c>
    </row>
    <row r="415" spans="1:4">
      <c r="A415" t="s">
        <v>1407</v>
      </c>
      <c r="B415" t="s">
        <v>503</v>
      </c>
      <c r="C415" t="s">
        <v>718</v>
      </c>
      <c r="D415">
        <v>90513</v>
      </c>
    </row>
    <row r="416" spans="1:4">
      <c r="A416" t="s">
        <v>1408</v>
      </c>
      <c r="B416" t="s">
        <v>1221</v>
      </c>
      <c r="C416" t="s">
        <v>1222</v>
      </c>
      <c r="D416">
        <v>110103</v>
      </c>
    </row>
    <row r="417" spans="1:4">
      <c r="A417" t="s">
        <v>1409</v>
      </c>
      <c r="B417" t="s">
        <v>494</v>
      </c>
      <c r="C417" t="s">
        <v>1125</v>
      </c>
      <c r="D417">
        <v>120307</v>
      </c>
    </row>
    <row r="418" spans="1:4">
      <c r="A418" t="s">
        <v>702</v>
      </c>
      <c r="B418" t="s">
        <v>495</v>
      </c>
      <c r="C418" t="s">
        <v>1172</v>
      </c>
      <c r="D418">
        <v>30405</v>
      </c>
    </row>
    <row r="419" spans="1:4">
      <c r="A419" t="s">
        <v>1410</v>
      </c>
      <c r="B419" t="s">
        <v>502</v>
      </c>
      <c r="C419" t="s">
        <v>1394</v>
      </c>
      <c r="D419">
        <v>70503</v>
      </c>
    </row>
    <row r="420" spans="1:4">
      <c r="A420" t="s">
        <v>660</v>
      </c>
      <c r="B420" t="s">
        <v>499</v>
      </c>
      <c r="C420" t="s">
        <v>1129</v>
      </c>
      <c r="D420">
        <v>81004</v>
      </c>
    </row>
    <row r="421" spans="1:4">
      <c r="A421" t="s">
        <v>1411</v>
      </c>
      <c r="B421" t="s">
        <v>501</v>
      </c>
      <c r="C421" t="s">
        <v>1205</v>
      </c>
      <c r="D421">
        <v>60407</v>
      </c>
    </row>
    <row r="422" spans="1:4">
      <c r="A422" t="s">
        <v>1412</v>
      </c>
      <c r="B422" t="s">
        <v>496</v>
      </c>
      <c r="C422" t="s">
        <v>1128</v>
      </c>
      <c r="D422">
        <v>130714</v>
      </c>
    </row>
    <row r="423" spans="1:4">
      <c r="A423" t="s">
        <v>622</v>
      </c>
      <c r="B423" t="s">
        <v>498</v>
      </c>
      <c r="C423" t="s">
        <v>642</v>
      </c>
      <c r="D423">
        <v>50208</v>
      </c>
    </row>
    <row r="424" spans="1:4">
      <c r="A424" t="s">
        <v>1413</v>
      </c>
      <c r="B424" t="s">
        <v>495</v>
      </c>
      <c r="C424" t="s">
        <v>1225</v>
      </c>
      <c r="D424">
        <v>30301</v>
      </c>
    </row>
    <row r="425" spans="1:4">
      <c r="A425" t="s">
        <v>1414</v>
      </c>
      <c r="B425" t="s">
        <v>493</v>
      </c>
      <c r="C425" t="s">
        <v>1142</v>
      </c>
      <c r="D425">
        <v>10302</v>
      </c>
    </row>
    <row r="426" spans="1:4">
      <c r="A426" t="s">
        <v>1414</v>
      </c>
      <c r="B426" t="s">
        <v>495</v>
      </c>
      <c r="C426" t="s">
        <v>1232</v>
      </c>
      <c r="D426">
        <v>30503</v>
      </c>
    </row>
    <row r="427" spans="1:4">
      <c r="A427" t="s">
        <v>1415</v>
      </c>
      <c r="B427" t="s">
        <v>502</v>
      </c>
      <c r="C427" t="s">
        <v>1140</v>
      </c>
      <c r="D427">
        <v>70411</v>
      </c>
    </row>
    <row r="428" spans="1:4">
      <c r="A428" t="s">
        <v>746</v>
      </c>
      <c r="B428" t="s">
        <v>501</v>
      </c>
      <c r="C428" t="s">
        <v>1213</v>
      </c>
      <c r="D428">
        <v>60103</v>
      </c>
    </row>
    <row r="429" spans="1:4">
      <c r="A429" t="s">
        <v>1416</v>
      </c>
      <c r="B429" t="s">
        <v>503</v>
      </c>
      <c r="C429" t="s">
        <v>1146</v>
      </c>
      <c r="D429">
        <v>90211</v>
      </c>
    </row>
    <row r="430" spans="1:4">
      <c r="A430" t="s">
        <v>1417</v>
      </c>
      <c r="B430" t="s">
        <v>504</v>
      </c>
      <c r="C430" t="s">
        <v>1161</v>
      </c>
      <c r="D430">
        <v>41004</v>
      </c>
    </row>
    <row r="431" spans="1:4">
      <c r="A431" t="s">
        <v>791</v>
      </c>
      <c r="B431" t="s">
        <v>503</v>
      </c>
      <c r="C431" t="s">
        <v>1196</v>
      </c>
      <c r="D431">
        <v>90601</v>
      </c>
    </row>
    <row r="432" spans="1:4">
      <c r="A432" t="s">
        <v>1418</v>
      </c>
      <c r="B432" t="s">
        <v>494</v>
      </c>
      <c r="C432" t="s">
        <v>1125</v>
      </c>
      <c r="D432">
        <v>120316</v>
      </c>
    </row>
    <row r="433" spans="1:4">
      <c r="A433" t="s">
        <v>733</v>
      </c>
      <c r="B433" t="s">
        <v>494</v>
      </c>
      <c r="C433" t="s">
        <v>612</v>
      </c>
      <c r="D433">
        <v>120606</v>
      </c>
    </row>
    <row r="434" spans="1:4">
      <c r="A434" t="s">
        <v>1419</v>
      </c>
      <c r="B434" t="s">
        <v>494</v>
      </c>
      <c r="C434" t="s">
        <v>1158</v>
      </c>
      <c r="D434">
        <v>120107</v>
      </c>
    </row>
    <row r="435" spans="1:4">
      <c r="A435" t="s">
        <v>1420</v>
      </c>
      <c r="B435" t="s">
        <v>493</v>
      </c>
      <c r="C435" t="s">
        <v>1121</v>
      </c>
      <c r="D435">
        <v>10404</v>
      </c>
    </row>
    <row r="436" spans="1:4">
      <c r="A436" t="s">
        <v>645</v>
      </c>
      <c r="B436" t="s">
        <v>497</v>
      </c>
      <c r="C436" t="s">
        <v>497</v>
      </c>
      <c r="D436">
        <v>100101</v>
      </c>
    </row>
    <row r="437" spans="1:4">
      <c r="A437" t="s">
        <v>754</v>
      </c>
      <c r="B437" t="s">
        <v>500</v>
      </c>
      <c r="C437" t="s">
        <v>1188</v>
      </c>
      <c r="D437">
        <v>20401</v>
      </c>
    </row>
    <row r="438" spans="1:4">
      <c r="A438" t="s">
        <v>1421</v>
      </c>
      <c r="B438" t="s">
        <v>494</v>
      </c>
      <c r="C438" t="s">
        <v>1158</v>
      </c>
      <c r="D438">
        <v>120108</v>
      </c>
    </row>
    <row r="439" spans="1:4">
      <c r="A439" t="s">
        <v>1422</v>
      </c>
      <c r="B439" t="s">
        <v>494</v>
      </c>
      <c r="C439" t="s">
        <v>1125</v>
      </c>
      <c r="D439">
        <v>120308</v>
      </c>
    </row>
    <row r="440" spans="1:4">
      <c r="A440" t="s">
        <v>1423</v>
      </c>
      <c r="B440" t="s">
        <v>495</v>
      </c>
      <c r="C440" t="s">
        <v>1232</v>
      </c>
      <c r="D440">
        <v>30504</v>
      </c>
    </row>
    <row r="441" spans="1:4">
      <c r="A441" t="s">
        <v>1424</v>
      </c>
      <c r="B441" t="s">
        <v>502</v>
      </c>
      <c r="C441" t="s">
        <v>681</v>
      </c>
      <c r="D441">
        <v>70215</v>
      </c>
    </row>
    <row r="442" spans="1:4">
      <c r="A442" t="s">
        <v>1425</v>
      </c>
      <c r="B442" t="s">
        <v>504</v>
      </c>
      <c r="C442" t="s">
        <v>1207</v>
      </c>
      <c r="D442">
        <v>41404</v>
      </c>
    </row>
    <row r="443" spans="1:4">
      <c r="A443" t="s">
        <v>1426</v>
      </c>
      <c r="B443" t="s">
        <v>495</v>
      </c>
      <c r="C443" t="s">
        <v>1427</v>
      </c>
      <c r="D443">
        <v>30602</v>
      </c>
    </row>
    <row r="444" spans="1:4">
      <c r="A444" t="s">
        <v>1428</v>
      </c>
      <c r="B444" t="s">
        <v>496</v>
      </c>
      <c r="C444" t="s">
        <v>1152</v>
      </c>
      <c r="D444">
        <v>130408</v>
      </c>
    </row>
    <row r="445" spans="1:4">
      <c r="A445" t="s">
        <v>1429</v>
      </c>
      <c r="B445" t="s">
        <v>495</v>
      </c>
      <c r="C445" t="s">
        <v>495</v>
      </c>
      <c r="D445">
        <v>30109</v>
      </c>
    </row>
    <row r="446" spans="1:4">
      <c r="A446" t="s">
        <v>1430</v>
      </c>
      <c r="B446" t="s">
        <v>495</v>
      </c>
      <c r="C446" t="s">
        <v>1113</v>
      </c>
      <c r="D446">
        <v>30201</v>
      </c>
    </row>
    <row r="447" spans="1:4">
      <c r="A447" t="s">
        <v>751</v>
      </c>
      <c r="B447" t="s">
        <v>496</v>
      </c>
      <c r="C447" t="s">
        <v>1134</v>
      </c>
      <c r="D447">
        <v>130103</v>
      </c>
    </row>
    <row r="448" spans="1:4">
      <c r="A448" t="s">
        <v>1431</v>
      </c>
      <c r="B448" t="s">
        <v>504</v>
      </c>
      <c r="C448" t="s">
        <v>1120</v>
      </c>
      <c r="D448">
        <v>40109</v>
      </c>
    </row>
    <row r="449" spans="1:4">
      <c r="A449" t="s">
        <v>677</v>
      </c>
      <c r="B449" t="s">
        <v>503</v>
      </c>
      <c r="C449" t="s">
        <v>1183</v>
      </c>
      <c r="D449">
        <v>91014</v>
      </c>
    </row>
    <row r="450" spans="1:4">
      <c r="A450" t="s">
        <v>1432</v>
      </c>
      <c r="B450" t="s">
        <v>496</v>
      </c>
      <c r="C450" t="s">
        <v>1128</v>
      </c>
      <c r="D450">
        <v>130715</v>
      </c>
    </row>
    <row r="451" spans="1:4">
      <c r="A451" t="s">
        <v>812</v>
      </c>
      <c r="B451" t="s">
        <v>501</v>
      </c>
      <c r="C451" t="s">
        <v>1205</v>
      </c>
      <c r="D451">
        <v>60401</v>
      </c>
    </row>
    <row r="452" spans="1:4">
      <c r="A452" t="s">
        <v>1433</v>
      </c>
      <c r="B452" t="s">
        <v>500</v>
      </c>
      <c r="C452" t="s">
        <v>1261</v>
      </c>
      <c r="D452">
        <v>20501</v>
      </c>
    </row>
    <row r="453" spans="1:4">
      <c r="A453" t="s">
        <v>592</v>
      </c>
      <c r="B453" t="s">
        <v>499</v>
      </c>
      <c r="C453" t="s">
        <v>1129</v>
      </c>
      <c r="D453">
        <v>81008</v>
      </c>
    </row>
    <row r="454" spans="1:4">
      <c r="A454" t="s">
        <v>1434</v>
      </c>
      <c r="B454" t="s">
        <v>502</v>
      </c>
      <c r="C454" t="s">
        <v>1394</v>
      </c>
      <c r="D454">
        <v>70505</v>
      </c>
    </row>
    <row r="455" spans="1:4">
      <c r="A455" t="s">
        <v>1435</v>
      </c>
      <c r="B455" t="s">
        <v>499</v>
      </c>
      <c r="C455" t="s">
        <v>1436</v>
      </c>
      <c r="D455">
        <v>81102</v>
      </c>
    </row>
    <row r="456" spans="1:4">
      <c r="A456" t="s">
        <v>1437</v>
      </c>
      <c r="B456" t="s">
        <v>499</v>
      </c>
      <c r="C456" t="s">
        <v>1436</v>
      </c>
      <c r="D456">
        <v>81103</v>
      </c>
    </row>
    <row r="457" spans="1:4">
      <c r="A457" t="s">
        <v>594</v>
      </c>
      <c r="B457" t="s">
        <v>499</v>
      </c>
      <c r="C457" t="s">
        <v>499</v>
      </c>
      <c r="D457">
        <v>80817</v>
      </c>
    </row>
    <row r="458" spans="1:4">
      <c r="A458" t="s">
        <v>811</v>
      </c>
      <c r="B458" t="s">
        <v>504</v>
      </c>
      <c r="C458" t="s">
        <v>678</v>
      </c>
      <c r="D458">
        <v>40804</v>
      </c>
    </row>
    <row r="459" spans="1:4">
      <c r="A459" t="s">
        <v>688</v>
      </c>
      <c r="B459" t="s">
        <v>500</v>
      </c>
      <c r="C459" t="s">
        <v>1185</v>
      </c>
      <c r="D459">
        <v>20606</v>
      </c>
    </row>
    <row r="460" spans="1:4">
      <c r="A460" t="s">
        <v>1438</v>
      </c>
      <c r="B460" t="s">
        <v>495</v>
      </c>
      <c r="C460" t="s">
        <v>1232</v>
      </c>
      <c r="D460">
        <v>30501</v>
      </c>
    </row>
    <row r="461" spans="1:4">
      <c r="A461" t="s">
        <v>1439</v>
      </c>
      <c r="B461" t="s">
        <v>495</v>
      </c>
      <c r="C461" t="s">
        <v>1113</v>
      </c>
      <c r="D461">
        <v>30205</v>
      </c>
    </row>
    <row r="462" spans="1:4">
      <c r="A462" t="s">
        <v>731</v>
      </c>
      <c r="B462" t="s">
        <v>504</v>
      </c>
      <c r="C462" t="s">
        <v>1124</v>
      </c>
      <c r="D462">
        <v>40403</v>
      </c>
    </row>
    <row r="463" spans="1:4">
      <c r="A463" t="s">
        <v>731</v>
      </c>
      <c r="B463" t="s">
        <v>495</v>
      </c>
      <c r="C463" t="s">
        <v>1232</v>
      </c>
      <c r="D463">
        <v>30505</v>
      </c>
    </row>
    <row r="464" spans="1:4">
      <c r="A464" t="s">
        <v>731</v>
      </c>
      <c r="B464" t="s">
        <v>502</v>
      </c>
      <c r="C464" t="s">
        <v>681</v>
      </c>
      <c r="D464">
        <v>70216</v>
      </c>
    </row>
    <row r="465" spans="1:5">
      <c r="A465" t="s">
        <v>1440</v>
      </c>
      <c r="B465" t="s">
        <v>504</v>
      </c>
      <c r="C465" t="s">
        <v>1120</v>
      </c>
      <c r="D465">
        <v>40105</v>
      </c>
    </row>
    <row r="466" spans="1:5">
      <c r="A466" t="s">
        <v>1441</v>
      </c>
      <c r="B466" t="s">
        <v>504</v>
      </c>
      <c r="C466" t="s">
        <v>1138</v>
      </c>
      <c r="D466">
        <v>40306</v>
      </c>
    </row>
    <row r="467" spans="1:5">
      <c r="A467" t="s">
        <v>1441</v>
      </c>
      <c r="B467" t="s">
        <v>502</v>
      </c>
      <c r="C467" t="s">
        <v>1251</v>
      </c>
      <c r="D467">
        <v>70604</v>
      </c>
    </row>
    <row r="468" spans="1:5">
      <c r="A468" t="s">
        <v>1442</v>
      </c>
      <c r="B468" t="s">
        <v>501</v>
      </c>
      <c r="C468" t="s">
        <v>1170</v>
      </c>
      <c r="D468">
        <v>60505</v>
      </c>
    </row>
    <row r="469" spans="1:5">
      <c r="A469" t="s">
        <v>776</v>
      </c>
      <c r="B469" t="s">
        <v>501</v>
      </c>
      <c r="C469" t="s">
        <v>1170</v>
      </c>
      <c r="D469">
        <v>60501</v>
      </c>
    </row>
    <row r="470" spans="1:5">
      <c r="A470" t="s">
        <v>1443</v>
      </c>
      <c r="B470" t="s">
        <v>502</v>
      </c>
      <c r="C470" t="s">
        <v>1251</v>
      </c>
      <c r="D470">
        <v>70605</v>
      </c>
    </row>
    <row r="471" spans="1:5">
      <c r="A471" t="s">
        <v>606</v>
      </c>
      <c r="B471" t="s">
        <v>499</v>
      </c>
      <c r="C471" t="s">
        <v>499</v>
      </c>
      <c r="D471">
        <v>80810</v>
      </c>
    </row>
    <row r="472" spans="1:5">
      <c r="A472" t="s">
        <v>1444</v>
      </c>
      <c r="B472" t="s">
        <v>499</v>
      </c>
      <c r="C472" t="s">
        <v>1163</v>
      </c>
      <c r="D472">
        <v>80604</v>
      </c>
    </row>
    <row r="473" spans="1:5">
      <c r="A473" t="s">
        <v>672</v>
      </c>
      <c r="B473" t="s">
        <v>504</v>
      </c>
      <c r="C473" t="s">
        <v>1207</v>
      </c>
      <c r="D473">
        <v>41405</v>
      </c>
    </row>
    <row r="474" spans="1:5">
      <c r="A474" t="s">
        <v>1445</v>
      </c>
      <c r="B474" t="s">
        <v>498</v>
      </c>
      <c r="C474" t="s">
        <v>642</v>
      </c>
      <c r="D474">
        <v>50203</v>
      </c>
    </row>
    <row r="475" spans="1:5">
      <c r="A475" t="s">
        <v>1446</v>
      </c>
      <c r="B475" t="s">
        <v>502</v>
      </c>
      <c r="C475" t="s">
        <v>1394</v>
      </c>
      <c r="D475">
        <v>70501</v>
      </c>
    </row>
    <row r="476" spans="1:5">
      <c r="A476" t="s">
        <v>611</v>
      </c>
      <c r="B476" t="s">
        <v>499</v>
      </c>
      <c r="C476" t="s">
        <v>499</v>
      </c>
      <c r="D476">
        <v>80813</v>
      </c>
      <c r="E476" s="49"/>
    </row>
    <row r="477" spans="1:5">
      <c r="A477" t="s">
        <v>611</v>
      </c>
      <c r="B477" t="s">
        <v>504</v>
      </c>
      <c r="C477" t="s">
        <v>1155</v>
      </c>
      <c r="D477">
        <v>40607</v>
      </c>
      <c r="E477" s="49"/>
    </row>
    <row r="478" spans="1:5">
      <c r="A478" t="s">
        <v>611</v>
      </c>
      <c r="B478" t="s">
        <v>504</v>
      </c>
      <c r="C478" t="s">
        <v>1138</v>
      </c>
      <c r="D478">
        <v>40307</v>
      </c>
    </row>
    <row r="479" spans="1:5">
      <c r="A479" t="s">
        <v>1447</v>
      </c>
      <c r="B479" t="s">
        <v>499</v>
      </c>
      <c r="C479" t="s">
        <v>1339</v>
      </c>
      <c r="D479">
        <v>80205</v>
      </c>
    </row>
    <row r="480" spans="1:5">
      <c r="A480" t="s">
        <v>643</v>
      </c>
      <c r="B480" t="s">
        <v>499</v>
      </c>
      <c r="C480" t="s">
        <v>499</v>
      </c>
      <c r="D480">
        <v>99999</v>
      </c>
    </row>
    <row r="481" spans="1:4">
      <c r="A481" t="s">
        <v>656</v>
      </c>
      <c r="B481" t="s">
        <v>500</v>
      </c>
      <c r="C481" t="s">
        <v>1185</v>
      </c>
      <c r="D481">
        <v>20601</v>
      </c>
    </row>
    <row r="482" spans="1:4">
      <c r="A482" t="s">
        <v>699</v>
      </c>
      <c r="B482" t="s">
        <v>494</v>
      </c>
      <c r="C482" t="s">
        <v>1125</v>
      </c>
      <c r="D482">
        <v>120309</v>
      </c>
    </row>
    <row r="483" spans="1:4">
      <c r="A483" t="s">
        <v>699</v>
      </c>
      <c r="B483" t="s">
        <v>502</v>
      </c>
      <c r="C483" t="s">
        <v>681</v>
      </c>
      <c r="D483">
        <v>70217</v>
      </c>
    </row>
    <row r="484" spans="1:4">
      <c r="A484" t="s">
        <v>1448</v>
      </c>
      <c r="B484" t="s">
        <v>501</v>
      </c>
      <c r="C484" t="s">
        <v>1205</v>
      </c>
      <c r="D484">
        <v>60405</v>
      </c>
    </row>
    <row r="485" spans="1:4">
      <c r="A485" t="s">
        <v>1449</v>
      </c>
      <c r="B485" t="s">
        <v>502</v>
      </c>
      <c r="C485" t="s">
        <v>1266</v>
      </c>
      <c r="D485">
        <v>70110</v>
      </c>
    </row>
    <row r="486" spans="1:4">
      <c r="A486" t="s">
        <v>1450</v>
      </c>
      <c r="B486" t="s">
        <v>501</v>
      </c>
      <c r="C486" t="s">
        <v>1244</v>
      </c>
      <c r="D486">
        <v>60601</v>
      </c>
    </row>
    <row r="487" spans="1:4">
      <c r="A487" t="s">
        <v>1451</v>
      </c>
      <c r="B487" t="s">
        <v>494</v>
      </c>
      <c r="C487" t="s">
        <v>612</v>
      </c>
      <c r="D487">
        <v>120607</v>
      </c>
    </row>
    <row r="488" spans="1:4">
      <c r="A488" t="s">
        <v>709</v>
      </c>
      <c r="B488" t="s">
        <v>500</v>
      </c>
      <c r="C488" t="s">
        <v>1269</v>
      </c>
      <c r="D488">
        <v>20305</v>
      </c>
    </row>
    <row r="489" spans="1:4">
      <c r="A489" t="s">
        <v>838</v>
      </c>
      <c r="B489" t="s">
        <v>503</v>
      </c>
      <c r="C489" t="s">
        <v>1196</v>
      </c>
      <c r="D489">
        <v>90605</v>
      </c>
    </row>
    <row r="490" spans="1:4">
      <c r="A490" t="s">
        <v>642</v>
      </c>
      <c r="B490" t="s">
        <v>498</v>
      </c>
      <c r="C490" t="s">
        <v>642</v>
      </c>
      <c r="D490">
        <v>50204</v>
      </c>
    </row>
    <row r="491" spans="1:4">
      <c r="A491" t="s">
        <v>1452</v>
      </c>
      <c r="B491" t="s">
        <v>495</v>
      </c>
      <c r="C491" t="s">
        <v>1113</v>
      </c>
      <c r="D491">
        <v>30206</v>
      </c>
    </row>
    <row r="492" spans="1:4">
      <c r="A492" t="s">
        <v>1453</v>
      </c>
      <c r="B492" t="s">
        <v>503</v>
      </c>
      <c r="C492" t="s">
        <v>718</v>
      </c>
      <c r="D492">
        <v>90508</v>
      </c>
    </row>
    <row r="493" spans="1:4">
      <c r="A493" t="s">
        <v>1454</v>
      </c>
      <c r="B493" t="s">
        <v>495</v>
      </c>
      <c r="C493" t="s">
        <v>1232</v>
      </c>
      <c r="D493">
        <v>30506</v>
      </c>
    </row>
    <row r="494" spans="1:4">
      <c r="A494" t="s">
        <v>648</v>
      </c>
      <c r="B494" t="s">
        <v>496</v>
      </c>
      <c r="C494" t="s">
        <v>1128</v>
      </c>
      <c r="D494">
        <v>130716</v>
      </c>
    </row>
    <row r="495" spans="1:4">
      <c r="A495" t="s">
        <v>1455</v>
      </c>
      <c r="B495" t="s">
        <v>504</v>
      </c>
      <c r="C495" t="s">
        <v>1161</v>
      </c>
      <c r="D495">
        <v>41005</v>
      </c>
    </row>
    <row r="496" spans="1:4">
      <c r="A496" t="s">
        <v>1251</v>
      </c>
      <c r="B496" t="s">
        <v>500</v>
      </c>
      <c r="C496" t="s">
        <v>1119</v>
      </c>
      <c r="D496">
        <v>20104</v>
      </c>
    </row>
    <row r="497" spans="1:4">
      <c r="A497" t="s">
        <v>1456</v>
      </c>
      <c r="B497" t="s">
        <v>502</v>
      </c>
      <c r="C497" t="s">
        <v>1251</v>
      </c>
      <c r="D497">
        <v>70601</v>
      </c>
    </row>
    <row r="498" spans="1:4">
      <c r="A498" t="s">
        <v>1457</v>
      </c>
      <c r="B498" t="s">
        <v>503</v>
      </c>
      <c r="C498" t="s">
        <v>1183</v>
      </c>
      <c r="D498">
        <v>91005</v>
      </c>
    </row>
    <row r="499" spans="1:4">
      <c r="A499" t="s">
        <v>1458</v>
      </c>
      <c r="B499" t="s">
        <v>501</v>
      </c>
      <c r="C499" t="s">
        <v>1170</v>
      </c>
      <c r="D499">
        <v>60506</v>
      </c>
    </row>
    <row r="500" spans="1:4">
      <c r="A500" t="s">
        <v>695</v>
      </c>
      <c r="B500" t="s">
        <v>495</v>
      </c>
      <c r="C500" t="s">
        <v>1172</v>
      </c>
      <c r="D500">
        <v>30401</v>
      </c>
    </row>
    <row r="501" spans="1:4">
      <c r="A501" t="s">
        <v>1459</v>
      </c>
      <c r="B501" t="s">
        <v>504</v>
      </c>
      <c r="C501" t="s">
        <v>1238</v>
      </c>
      <c r="D501">
        <v>40704</v>
      </c>
    </row>
    <row r="502" spans="1:4">
      <c r="A502" t="s">
        <v>1460</v>
      </c>
      <c r="B502" t="s">
        <v>504</v>
      </c>
      <c r="C502" t="s">
        <v>1238</v>
      </c>
      <c r="D502">
        <v>40705</v>
      </c>
    </row>
    <row r="503" spans="1:4">
      <c r="A503" t="s">
        <v>1461</v>
      </c>
      <c r="B503" t="s">
        <v>504</v>
      </c>
      <c r="C503" t="s">
        <v>1153</v>
      </c>
      <c r="D503">
        <v>41307</v>
      </c>
    </row>
    <row r="504" spans="1:4">
      <c r="A504" t="s">
        <v>1462</v>
      </c>
      <c r="B504" t="s">
        <v>501</v>
      </c>
      <c r="C504" t="s">
        <v>1170</v>
      </c>
      <c r="D504">
        <v>60507</v>
      </c>
    </row>
    <row r="505" spans="1:4">
      <c r="A505" t="s">
        <v>671</v>
      </c>
      <c r="B505" t="s">
        <v>504</v>
      </c>
      <c r="C505" t="s">
        <v>1136</v>
      </c>
      <c r="D505">
        <v>40203</v>
      </c>
    </row>
    <row r="506" spans="1:4">
      <c r="A506" t="s">
        <v>1463</v>
      </c>
      <c r="B506" t="s">
        <v>498</v>
      </c>
      <c r="C506" t="s">
        <v>642</v>
      </c>
      <c r="D506">
        <v>50205</v>
      </c>
    </row>
    <row r="507" spans="1:4">
      <c r="A507" t="s">
        <v>614</v>
      </c>
      <c r="B507" t="s">
        <v>499</v>
      </c>
      <c r="C507" t="s">
        <v>499</v>
      </c>
      <c r="D507">
        <v>80808</v>
      </c>
    </row>
    <row r="508" spans="1:4">
      <c r="A508" t="s">
        <v>1464</v>
      </c>
      <c r="B508" t="s">
        <v>500</v>
      </c>
      <c r="C508" t="s">
        <v>1119</v>
      </c>
      <c r="D508">
        <v>20106</v>
      </c>
    </row>
    <row r="509" spans="1:4">
      <c r="A509" t="s">
        <v>627</v>
      </c>
      <c r="B509" t="s">
        <v>504</v>
      </c>
      <c r="C509" t="s">
        <v>1136</v>
      </c>
      <c r="D509">
        <v>40201</v>
      </c>
    </row>
    <row r="510" spans="1:4">
      <c r="A510" t="s">
        <v>629</v>
      </c>
      <c r="B510" t="s">
        <v>496</v>
      </c>
      <c r="C510" t="s">
        <v>1128</v>
      </c>
      <c r="D510">
        <v>130717</v>
      </c>
    </row>
    <row r="511" spans="1:4">
      <c r="A511" t="s">
        <v>1465</v>
      </c>
      <c r="B511" t="s">
        <v>495</v>
      </c>
      <c r="C511" t="s">
        <v>1172</v>
      </c>
      <c r="D511">
        <v>30403</v>
      </c>
    </row>
    <row r="512" spans="1:4">
      <c r="A512" t="s">
        <v>1466</v>
      </c>
      <c r="B512" t="s">
        <v>497</v>
      </c>
      <c r="C512" t="s">
        <v>497</v>
      </c>
      <c r="D512">
        <v>100103</v>
      </c>
    </row>
    <row r="513" spans="1:4">
      <c r="A513" t="s">
        <v>675</v>
      </c>
      <c r="B513" t="s">
        <v>495</v>
      </c>
      <c r="C513" t="s">
        <v>495</v>
      </c>
      <c r="D513">
        <v>30110</v>
      </c>
    </row>
    <row r="514" spans="1:4">
      <c r="A514" t="s">
        <v>707</v>
      </c>
      <c r="B514" t="s">
        <v>498</v>
      </c>
      <c r="C514" t="s">
        <v>1180</v>
      </c>
      <c r="D514">
        <v>50106</v>
      </c>
    </row>
    <row r="515" spans="1:4">
      <c r="A515" t="s">
        <v>767</v>
      </c>
      <c r="B515" t="s">
        <v>503</v>
      </c>
      <c r="C515" t="s">
        <v>718</v>
      </c>
      <c r="D515">
        <v>90509</v>
      </c>
    </row>
    <row r="516" spans="1:4">
      <c r="A516" t="s">
        <v>1467</v>
      </c>
      <c r="B516" t="s">
        <v>496</v>
      </c>
      <c r="C516" t="s">
        <v>1152</v>
      </c>
      <c r="D516">
        <v>130409</v>
      </c>
    </row>
    <row r="517" spans="1:4">
      <c r="A517" t="s">
        <v>1468</v>
      </c>
      <c r="B517" t="s">
        <v>493</v>
      </c>
      <c r="C517" t="s">
        <v>493</v>
      </c>
      <c r="D517">
        <v>10104</v>
      </c>
    </row>
    <row r="518" spans="1:4">
      <c r="A518" t="s">
        <v>1469</v>
      </c>
      <c r="B518" t="s">
        <v>493</v>
      </c>
      <c r="C518" t="s">
        <v>1142</v>
      </c>
      <c r="D518">
        <v>10303</v>
      </c>
    </row>
    <row r="519" spans="1:4">
      <c r="A519" t="s">
        <v>1470</v>
      </c>
      <c r="B519" t="s">
        <v>493</v>
      </c>
      <c r="C519" t="s">
        <v>1142</v>
      </c>
      <c r="D519">
        <v>10304</v>
      </c>
    </row>
    <row r="520" spans="1:4">
      <c r="A520" t="s">
        <v>1471</v>
      </c>
      <c r="B520" t="s">
        <v>502</v>
      </c>
      <c r="C520" t="s">
        <v>1394</v>
      </c>
      <c r="D520">
        <v>70504</v>
      </c>
    </row>
    <row r="521" spans="1:4">
      <c r="A521" t="s">
        <v>1472</v>
      </c>
      <c r="B521" t="s">
        <v>494</v>
      </c>
      <c r="C521" t="s">
        <v>1191</v>
      </c>
      <c r="D521">
        <v>120207</v>
      </c>
    </row>
    <row r="522" spans="1:4">
      <c r="A522" t="s">
        <v>1473</v>
      </c>
      <c r="B522" t="s">
        <v>503</v>
      </c>
      <c r="C522" t="s">
        <v>1139</v>
      </c>
      <c r="D522">
        <v>91108</v>
      </c>
    </row>
    <row r="523" spans="1:4">
      <c r="A523" t="s">
        <v>743</v>
      </c>
      <c r="B523" t="s">
        <v>504</v>
      </c>
      <c r="C523" t="s">
        <v>1153</v>
      </c>
      <c r="D523">
        <v>41308</v>
      </c>
    </row>
    <row r="524" spans="1:4">
      <c r="A524" t="s">
        <v>1474</v>
      </c>
      <c r="B524" t="s">
        <v>501</v>
      </c>
      <c r="C524" t="s">
        <v>1209</v>
      </c>
      <c r="D524">
        <v>60206</v>
      </c>
    </row>
    <row r="525" spans="1:4">
      <c r="A525" t="s">
        <v>1475</v>
      </c>
      <c r="B525" t="s">
        <v>501</v>
      </c>
      <c r="C525" t="s">
        <v>1209</v>
      </c>
      <c r="D525">
        <v>60207</v>
      </c>
    </row>
    <row r="526" spans="1:4">
      <c r="A526" t="s">
        <v>1074</v>
      </c>
      <c r="B526" t="s">
        <v>503</v>
      </c>
      <c r="C526" t="s">
        <v>1132</v>
      </c>
      <c r="D526">
        <v>91204</v>
      </c>
    </row>
    <row r="527" spans="1:4">
      <c r="A527" t="s">
        <v>1476</v>
      </c>
      <c r="B527" t="s">
        <v>504</v>
      </c>
      <c r="C527" t="s">
        <v>1120</v>
      </c>
      <c r="D527">
        <v>40106</v>
      </c>
    </row>
    <row r="528" spans="1:4">
      <c r="A528" t="s">
        <v>697</v>
      </c>
      <c r="B528" t="s">
        <v>493</v>
      </c>
      <c r="C528" t="s">
        <v>1142</v>
      </c>
      <c r="D528">
        <v>10305</v>
      </c>
    </row>
    <row r="529" spans="1:4">
      <c r="A529" t="s">
        <v>714</v>
      </c>
      <c r="B529" t="s">
        <v>503</v>
      </c>
      <c r="C529" t="s">
        <v>626</v>
      </c>
      <c r="D529">
        <v>90804</v>
      </c>
    </row>
    <row r="530" spans="1:4">
      <c r="A530" t="s">
        <v>1477</v>
      </c>
      <c r="B530" t="s">
        <v>504</v>
      </c>
      <c r="C530" t="s">
        <v>1280</v>
      </c>
      <c r="D530">
        <v>40901</v>
      </c>
    </row>
    <row r="531" spans="1:4">
      <c r="A531" t="s">
        <v>1002</v>
      </c>
      <c r="B531" t="s">
        <v>504</v>
      </c>
      <c r="C531" t="s">
        <v>678</v>
      </c>
      <c r="D531">
        <v>40805</v>
      </c>
    </row>
    <row r="532" spans="1:4">
      <c r="A532" t="s">
        <v>1478</v>
      </c>
      <c r="B532" t="s">
        <v>501</v>
      </c>
      <c r="C532" t="s">
        <v>1244</v>
      </c>
      <c r="D532">
        <v>60608</v>
      </c>
    </row>
    <row r="533" spans="1:4">
      <c r="A533" t="s">
        <v>618</v>
      </c>
      <c r="B533" t="s">
        <v>499</v>
      </c>
      <c r="C533" t="s">
        <v>499</v>
      </c>
      <c r="D533">
        <v>80811</v>
      </c>
    </row>
    <row r="534" spans="1:4">
      <c r="A534" t="s">
        <v>752</v>
      </c>
      <c r="B534" t="s">
        <v>494</v>
      </c>
      <c r="C534" t="s">
        <v>662</v>
      </c>
      <c r="D534">
        <v>120705</v>
      </c>
    </row>
    <row r="535" spans="1:4">
      <c r="A535" t="s">
        <v>794</v>
      </c>
      <c r="B535" t="s">
        <v>498</v>
      </c>
      <c r="C535" t="s">
        <v>1118</v>
      </c>
      <c r="D535">
        <v>50307</v>
      </c>
    </row>
    <row r="536" spans="1:4">
      <c r="A536" t="s">
        <v>1479</v>
      </c>
      <c r="B536" t="s">
        <v>498</v>
      </c>
      <c r="C536" t="s">
        <v>1118</v>
      </c>
      <c r="D536">
        <v>50315</v>
      </c>
    </row>
    <row r="537" spans="1:4">
      <c r="A537" t="s">
        <v>803</v>
      </c>
      <c r="B537" t="s">
        <v>503</v>
      </c>
      <c r="C537" t="s">
        <v>1193</v>
      </c>
      <c r="D537">
        <v>90701</v>
      </c>
    </row>
    <row r="538" spans="1:4">
      <c r="A538" t="s">
        <v>1020</v>
      </c>
      <c r="B538" t="s">
        <v>503</v>
      </c>
      <c r="C538" t="s">
        <v>1139</v>
      </c>
      <c r="D538">
        <v>91109</v>
      </c>
    </row>
    <row r="539" spans="1:4">
      <c r="A539" t="s">
        <v>1020</v>
      </c>
      <c r="B539" t="s">
        <v>500</v>
      </c>
      <c r="C539" t="s">
        <v>1185</v>
      </c>
      <c r="D539">
        <v>20607</v>
      </c>
    </row>
    <row r="540" spans="1:4">
      <c r="A540" t="s">
        <v>649</v>
      </c>
      <c r="B540" t="s">
        <v>500</v>
      </c>
      <c r="C540" t="s">
        <v>1130</v>
      </c>
      <c r="D540">
        <v>20207</v>
      </c>
    </row>
    <row r="541" spans="1:4">
      <c r="A541" t="s">
        <v>1480</v>
      </c>
      <c r="B541" t="s">
        <v>502</v>
      </c>
      <c r="C541" t="s">
        <v>681</v>
      </c>
      <c r="D541">
        <v>70218</v>
      </c>
    </row>
    <row r="542" spans="1:4">
      <c r="A542" t="s">
        <v>1481</v>
      </c>
      <c r="B542" t="s">
        <v>498</v>
      </c>
      <c r="C542" t="s">
        <v>1118</v>
      </c>
      <c r="D542">
        <v>50308</v>
      </c>
    </row>
    <row r="543" spans="1:4">
      <c r="A543" t="s">
        <v>1482</v>
      </c>
      <c r="B543" t="s">
        <v>495</v>
      </c>
      <c r="C543" t="s">
        <v>1225</v>
      </c>
      <c r="D543">
        <v>30305</v>
      </c>
    </row>
    <row r="544" spans="1:4">
      <c r="A544" t="s">
        <v>1482</v>
      </c>
      <c r="B544" t="s">
        <v>500</v>
      </c>
      <c r="C544" t="s">
        <v>1185</v>
      </c>
      <c r="D544">
        <v>20608</v>
      </c>
    </row>
    <row r="545" spans="1:4">
      <c r="A545" t="s">
        <v>771</v>
      </c>
      <c r="B545" t="s">
        <v>503</v>
      </c>
      <c r="C545" t="s">
        <v>1118</v>
      </c>
      <c r="D545">
        <v>90907</v>
      </c>
    </row>
    <row r="546" spans="1:4">
      <c r="A546" t="s">
        <v>730</v>
      </c>
      <c r="B546" t="s">
        <v>1221</v>
      </c>
      <c r="C546" t="s">
        <v>756</v>
      </c>
      <c r="D546">
        <v>110201</v>
      </c>
    </row>
    <row r="547" spans="1:4">
      <c r="A547" t="s">
        <v>779</v>
      </c>
      <c r="B547" t="s">
        <v>504</v>
      </c>
      <c r="C547" t="s">
        <v>1161</v>
      </c>
      <c r="D547">
        <v>41001</v>
      </c>
    </row>
    <row r="548" spans="1:4">
      <c r="A548" t="s">
        <v>1483</v>
      </c>
      <c r="B548" t="s">
        <v>503</v>
      </c>
      <c r="C548" t="s">
        <v>1139</v>
      </c>
      <c r="D548">
        <v>91110</v>
      </c>
    </row>
    <row r="549" spans="1:4">
      <c r="A549" t="s">
        <v>739</v>
      </c>
      <c r="B549" t="s">
        <v>504</v>
      </c>
      <c r="C549" t="s">
        <v>1136</v>
      </c>
      <c r="D549">
        <v>40205</v>
      </c>
    </row>
    <row r="550" spans="1:4">
      <c r="A550" t="s">
        <v>1033</v>
      </c>
      <c r="B550" t="s">
        <v>503</v>
      </c>
      <c r="C550" t="s">
        <v>1183</v>
      </c>
      <c r="D550">
        <v>91013</v>
      </c>
    </row>
    <row r="551" spans="1:4">
      <c r="A551" t="s">
        <v>765</v>
      </c>
      <c r="B551" t="s">
        <v>494</v>
      </c>
      <c r="C551" t="s">
        <v>1125</v>
      </c>
      <c r="D551">
        <v>120310</v>
      </c>
    </row>
    <row r="552" spans="1:4">
      <c r="A552" t="s">
        <v>706</v>
      </c>
      <c r="B552" t="s">
        <v>504</v>
      </c>
      <c r="C552" t="s">
        <v>1238</v>
      </c>
      <c r="D552">
        <v>40706</v>
      </c>
    </row>
    <row r="553" spans="1:4">
      <c r="A553" t="s">
        <v>1484</v>
      </c>
      <c r="B553" t="s">
        <v>503</v>
      </c>
      <c r="C553" t="s">
        <v>1118</v>
      </c>
      <c r="D553">
        <v>90908</v>
      </c>
    </row>
    <row r="554" spans="1:4">
      <c r="A554" t="s">
        <v>631</v>
      </c>
      <c r="B554" t="s">
        <v>499</v>
      </c>
      <c r="C554" t="s">
        <v>1129</v>
      </c>
      <c r="D554">
        <v>81009</v>
      </c>
    </row>
    <row r="555" spans="1:4">
      <c r="A555" t="s">
        <v>1485</v>
      </c>
      <c r="B555" t="s">
        <v>502</v>
      </c>
      <c r="C555" t="s">
        <v>502</v>
      </c>
      <c r="D555">
        <v>70310</v>
      </c>
    </row>
    <row r="556" spans="1:4">
      <c r="A556" t="s">
        <v>1485</v>
      </c>
      <c r="B556" t="s">
        <v>501</v>
      </c>
      <c r="C556" t="s">
        <v>1244</v>
      </c>
      <c r="D556">
        <v>60607</v>
      </c>
    </row>
    <row r="557" spans="1:4">
      <c r="A557" t="s">
        <v>639</v>
      </c>
      <c r="B557" t="s">
        <v>495</v>
      </c>
      <c r="C557" t="s">
        <v>495</v>
      </c>
      <c r="D557">
        <v>30111</v>
      </c>
    </row>
    <row r="558" spans="1:4">
      <c r="A558" t="s">
        <v>1486</v>
      </c>
      <c r="B558" t="s">
        <v>499</v>
      </c>
      <c r="C558" t="s">
        <v>1339</v>
      </c>
      <c r="D558">
        <v>80206</v>
      </c>
    </row>
    <row r="559" spans="1:4">
      <c r="A559" t="s">
        <v>1487</v>
      </c>
      <c r="B559" t="s">
        <v>496</v>
      </c>
      <c r="C559" t="s">
        <v>1152</v>
      </c>
      <c r="D559">
        <v>130410</v>
      </c>
    </row>
    <row r="560" spans="1:4">
      <c r="A560" t="s">
        <v>1488</v>
      </c>
      <c r="B560" t="s">
        <v>495</v>
      </c>
      <c r="C560" t="s">
        <v>495</v>
      </c>
      <c r="D560">
        <v>30112</v>
      </c>
    </row>
    <row r="561" spans="1:4">
      <c r="A561" t="s">
        <v>1489</v>
      </c>
      <c r="B561" t="s">
        <v>494</v>
      </c>
      <c r="C561" t="s">
        <v>1191</v>
      </c>
      <c r="D561">
        <v>120208</v>
      </c>
    </row>
    <row r="562" spans="1:4">
      <c r="A562" t="s">
        <v>1490</v>
      </c>
      <c r="B562" t="s">
        <v>495</v>
      </c>
      <c r="C562" t="s">
        <v>1113</v>
      </c>
      <c r="D562">
        <v>30207</v>
      </c>
    </row>
    <row r="563" spans="1:4">
      <c r="A563" t="s">
        <v>665</v>
      </c>
      <c r="B563" t="s">
        <v>494</v>
      </c>
      <c r="C563" t="s">
        <v>1167</v>
      </c>
      <c r="D563">
        <v>120801</v>
      </c>
    </row>
    <row r="564" spans="1:4">
      <c r="A564" t="s">
        <v>756</v>
      </c>
      <c r="B564" t="s">
        <v>498</v>
      </c>
      <c r="C564" t="s">
        <v>1180</v>
      </c>
      <c r="D564">
        <v>50109</v>
      </c>
    </row>
    <row r="565" spans="1:4">
      <c r="A565" t="s">
        <v>1491</v>
      </c>
      <c r="B565" t="s">
        <v>504</v>
      </c>
      <c r="C565" t="s">
        <v>655</v>
      </c>
      <c r="D565">
        <v>40507</v>
      </c>
    </row>
    <row r="566" spans="1:4">
      <c r="A566" t="s">
        <v>1492</v>
      </c>
      <c r="B566" t="s">
        <v>503</v>
      </c>
      <c r="C566" t="s">
        <v>1135</v>
      </c>
      <c r="D566">
        <v>90105</v>
      </c>
    </row>
    <row r="567" spans="1:4">
      <c r="A567" t="s">
        <v>1493</v>
      </c>
      <c r="B567" t="s">
        <v>503</v>
      </c>
      <c r="C567" t="s">
        <v>766</v>
      </c>
      <c r="D567">
        <v>90405</v>
      </c>
    </row>
    <row r="568" spans="1:4">
      <c r="A568" t="s">
        <v>787</v>
      </c>
      <c r="B568" t="s">
        <v>504</v>
      </c>
      <c r="C568" t="s">
        <v>1155</v>
      </c>
      <c r="D568">
        <v>40608</v>
      </c>
    </row>
    <row r="569" spans="1:4">
      <c r="A569" t="s">
        <v>1494</v>
      </c>
      <c r="B569" t="s">
        <v>496</v>
      </c>
      <c r="C569" t="s">
        <v>787</v>
      </c>
      <c r="D569">
        <v>130901</v>
      </c>
    </row>
    <row r="570" spans="1:4">
      <c r="A570" t="s">
        <v>1495</v>
      </c>
      <c r="B570" t="s">
        <v>499</v>
      </c>
      <c r="C570" t="s">
        <v>499</v>
      </c>
      <c r="D570">
        <v>80801</v>
      </c>
    </row>
    <row r="571" spans="1:4">
      <c r="A571" t="s">
        <v>1331</v>
      </c>
      <c r="B571" t="s">
        <v>504</v>
      </c>
      <c r="C571" t="s">
        <v>1331</v>
      </c>
      <c r="D571">
        <v>41104</v>
      </c>
    </row>
    <row r="572" spans="1:4">
      <c r="A572" t="s">
        <v>626</v>
      </c>
      <c r="B572" t="s">
        <v>499</v>
      </c>
      <c r="C572" t="s">
        <v>499</v>
      </c>
      <c r="D572">
        <v>80809</v>
      </c>
    </row>
    <row r="573" spans="1:4">
      <c r="A573" t="s">
        <v>789</v>
      </c>
      <c r="B573" t="s">
        <v>503</v>
      </c>
      <c r="C573" t="s">
        <v>626</v>
      </c>
      <c r="D573">
        <v>90801</v>
      </c>
    </row>
    <row r="574" spans="1:4">
      <c r="A574" t="s">
        <v>777</v>
      </c>
      <c r="B574" t="s">
        <v>504</v>
      </c>
      <c r="C574" t="s">
        <v>655</v>
      </c>
      <c r="D574">
        <v>40515</v>
      </c>
    </row>
    <row r="575" spans="1:4">
      <c r="A575" t="s">
        <v>793</v>
      </c>
      <c r="B575" t="s">
        <v>503</v>
      </c>
      <c r="C575" t="s">
        <v>1186</v>
      </c>
      <c r="D575">
        <v>90305</v>
      </c>
    </row>
    <row r="576" spans="1:4">
      <c r="A576" t="s">
        <v>793</v>
      </c>
      <c r="B576" t="s">
        <v>503</v>
      </c>
      <c r="C576" t="s">
        <v>1146</v>
      </c>
      <c r="D576">
        <v>90212</v>
      </c>
    </row>
    <row r="577" spans="1:4">
      <c r="A577" t="s">
        <v>793</v>
      </c>
      <c r="B577" t="s">
        <v>496</v>
      </c>
      <c r="C577" t="s">
        <v>787</v>
      </c>
      <c r="D577">
        <v>130909</v>
      </c>
    </row>
    <row r="578" spans="1:4">
      <c r="A578" t="s">
        <v>793</v>
      </c>
      <c r="B578" t="s">
        <v>502</v>
      </c>
      <c r="C578" t="s">
        <v>681</v>
      </c>
      <c r="D578">
        <v>70219</v>
      </c>
    </row>
    <row r="579" spans="1:4">
      <c r="A579" t="s">
        <v>793</v>
      </c>
      <c r="B579" t="s">
        <v>503</v>
      </c>
      <c r="C579" t="s">
        <v>626</v>
      </c>
      <c r="D579">
        <v>90806</v>
      </c>
    </row>
    <row r="580" spans="1:4">
      <c r="A580" t="s">
        <v>1496</v>
      </c>
      <c r="B580" t="s">
        <v>495</v>
      </c>
      <c r="C580" t="s">
        <v>1427</v>
      </c>
      <c r="D580">
        <v>30601</v>
      </c>
    </row>
    <row r="581" spans="1:4">
      <c r="A581" t="s">
        <v>608</v>
      </c>
      <c r="B581" t="s">
        <v>495</v>
      </c>
      <c r="C581" t="s">
        <v>495</v>
      </c>
      <c r="D581">
        <v>30113</v>
      </c>
    </row>
    <row r="582" spans="1:4">
      <c r="A582" t="s">
        <v>608</v>
      </c>
      <c r="B582" t="s">
        <v>504</v>
      </c>
      <c r="C582" t="s">
        <v>1157</v>
      </c>
      <c r="D582">
        <v>41204</v>
      </c>
    </row>
    <row r="583" spans="1:4">
      <c r="A583" t="s">
        <v>608</v>
      </c>
      <c r="B583" t="s">
        <v>503</v>
      </c>
      <c r="C583" t="s">
        <v>626</v>
      </c>
      <c r="D583">
        <v>90805</v>
      </c>
    </row>
    <row r="584" spans="1:4">
      <c r="A584" t="s">
        <v>710</v>
      </c>
      <c r="B584" t="s">
        <v>501</v>
      </c>
      <c r="C584" t="s">
        <v>1213</v>
      </c>
      <c r="D584">
        <v>60105</v>
      </c>
    </row>
    <row r="585" spans="1:4">
      <c r="A585" t="s">
        <v>806</v>
      </c>
      <c r="B585" t="s">
        <v>500</v>
      </c>
      <c r="C585" t="s">
        <v>1130</v>
      </c>
      <c r="D585">
        <v>20208</v>
      </c>
    </row>
    <row r="586" spans="1:4">
      <c r="A586" t="s">
        <v>1497</v>
      </c>
      <c r="B586" t="s">
        <v>495</v>
      </c>
      <c r="C586" t="s">
        <v>1427</v>
      </c>
      <c r="D586">
        <v>30603</v>
      </c>
    </row>
    <row r="587" spans="1:4">
      <c r="A587" t="s">
        <v>1157</v>
      </c>
      <c r="B587" t="s">
        <v>504</v>
      </c>
      <c r="C587" t="s">
        <v>1157</v>
      </c>
      <c r="D587">
        <v>41205</v>
      </c>
    </row>
    <row r="588" spans="1:4">
      <c r="A588" t="s">
        <v>1498</v>
      </c>
      <c r="B588" t="s">
        <v>503</v>
      </c>
      <c r="C588" t="s">
        <v>1186</v>
      </c>
      <c r="D588">
        <v>90306</v>
      </c>
    </row>
    <row r="589" spans="1:4">
      <c r="A589" t="s">
        <v>646</v>
      </c>
      <c r="B589" t="s">
        <v>499</v>
      </c>
      <c r="C589" t="s">
        <v>499</v>
      </c>
      <c r="D589">
        <v>80818</v>
      </c>
    </row>
    <row r="590" spans="1:4">
      <c r="A590" t="s">
        <v>757</v>
      </c>
      <c r="B590" t="s">
        <v>503</v>
      </c>
      <c r="C590" t="s">
        <v>1183</v>
      </c>
      <c r="D590">
        <v>91011</v>
      </c>
    </row>
    <row r="591" spans="1:4">
      <c r="A591" t="s">
        <v>757</v>
      </c>
      <c r="B591" t="s">
        <v>503</v>
      </c>
      <c r="C591" t="s">
        <v>718</v>
      </c>
      <c r="D591">
        <v>90510</v>
      </c>
    </row>
    <row r="592" spans="1:4">
      <c r="A592" t="s">
        <v>769</v>
      </c>
      <c r="B592" t="s">
        <v>502</v>
      </c>
      <c r="C592" t="s">
        <v>681</v>
      </c>
      <c r="D592">
        <v>70220</v>
      </c>
    </row>
    <row r="593" spans="1:4">
      <c r="A593" t="s">
        <v>1499</v>
      </c>
      <c r="B593" t="s">
        <v>499</v>
      </c>
      <c r="C593" t="s">
        <v>1339</v>
      </c>
      <c r="D593">
        <v>80201</v>
      </c>
    </row>
    <row r="594" spans="1:4">
      <c r="A594" t="s">
        <v>1500</v>
      </c>
      <c r="B594" t="s">
        <v>504</v>
      </c>
      <c r="C594" t="s">
        <v>1155</v>
      </c>
      <c r="D594">
        <v>40609</v>
      </c>
    </row>
    <row r="595" spans="1:4">
      <c r="A595" t="s">
        <v>698</v>
      </c>
      <c r="B595" t="s">
        <v>504</v>
      </c>
      <c r="C595" t="s">
        <v>1155</v>
      </c>
      <c r="D595">
        <v>40610</v>
      </c>
    </row>
    <row r="596" spans="1:4">
      <c r="A596" t="s">
        <v>1501</v>
      </c>
      <c r="B596" t="s">
        <v>494</v>
      </c>
      <c r="C596" t="s">
        <v>1123</v>
      </c>
      <c r="D596">
        <v>120904</v>
      </c>
    </row>
    <row r="597" spans="1:4">
      <c r="A597" t="s">
        <v>1502</v>
      </c>
      <c r="B597" t="s">
        <v>503</v>
      </c>
      <c r="C597" t="s">
        <v>1183</v>
      </c>
      <c r="D597">
        <v>91006</v>
      </c>
    </row>
    <row r="598" spans="1:4">
      <c r="A598" t="s">
        <v>623</v>
      </c>
      <c r="B598" t="s">
        <v>499</v>
      </c>
      <c r="C598" t="s">
        <v>499</v>
      </c>
      <c r="D598">
        <v>80803</v>
      </c>
    </row>
    <row r="599" spans="1:4">
      <c r="A599" t="s">
        <v>623</v>
      </c>
      <c r="B599" t="s">
        <v>502</v>
      </c>
      <c r="C599" t="s">
        <v>502</v>
      </c>
      <c r="D599">
        <v>70311</v>
      </c>
    </row>
    <row r="600" spans="1:4">
      <c r="A600" t="s">
        <v>644</v>
      </c>
      <c r="B600" t="s">
        <v>494</v>
      </c>
      <c r="C600" t="s">
        <v>1123</v>
      </c>
      <c r="D600">
        <v>120901</v>
      </c>
    </row>
    <row r="601" spans="1:4">
      <c r="A601" t="s">
        <v>748</v>
      </c>
      <c r="B601" t="s">
        <v>496</v>
      </c>
      <c r="C601" t="s">
        <v>1134</v>
      </c>
      <c r="D601">
        <v>130104</v>
      </c>
    </row>
    <row r="602" spans="1:4">
      <c r="A602" t="s">
        <v>748</v>
      </c>
      <c r="B602" t="s">
        <v>504</v>
      </c>
      <c r="C602" t="s">
        <v>1161</v>
      </c>
      <c r="D602">
        <v>41008</v>
      </c>
    </row>
    <row r="603" spans="1:4">
      <c r="A603" t="s">
        <v>1503</v>
      </c>
      <c r="B603" t="s">
        <v>504</v>
      </c>
      <c r="C603" t="s">
        <v>1161</v>
      </c>
      <c r="D603">
        <v>41006</v>
      </c>
    </row>
    <row r="604" spans="1:4">
      <c r="A604" t="s">
        <v>1503</v>
      </c>
      <c r="B604" t="s">
        <v>504</v>
      </c>
      <c r="C604" t="s">
        <v>1331</v>
      </c>
      <c r="D604">
        <v>41105</v>
      </c>
    </row>
    <row r="605" spans="1:4">
      <c r="A605" t="s">
        <v>1504</v>
      </c>
      <c r="B605" t="s">
        <v>499</v>
      </c>
      <c r="C605" t="s">
        <v>785</v>
      </c>
      <c r="D605">
        <v>80506</v>
      </c>
    </row>
    <row r="606" spans="1:4">
      <c r="A606" t="s">
        <v>619</v>
      </c>
      <c r="B606" t="s">
        <v>498</v>
      </c>
      <c r="C606" t="s">
        <v>1118</v>
      </c>
      <c r="D606">
        <v>50316</v>
      </c>
    </row>
    <row r="607" spans="1:4">
      <c r="A607" t="s">
        <v>619</v>
      </c>
      <c r="B607" t="s">
        <v>503</v>
      </c>
      <c r="C607" t="s">
        <v>1118</v>
      </c>
      <c r="D607">
        <v>90901</v>
      </c>
    </row>
    <row r="608" spans="1:4">
      <c r="A608" t="s">
        <v>1232</v>
      </c>
      <c r="B608" t="s">
        <v>495</v>
      </c>
      <c r="C608" t="s">
        <v>1232</v>
      </c>
      <c r="D608">
        <v>30507</v>
      </c>
    </row>
    <row r="609" spans="1:4">
      <c r="A609" t="s">
        <v>727</v>
      </c>
      <c r="B609" t="s">
        <v>504</v>
      </c>
      <c r="C609" t="s">
        <v>1280</v>
      </c>
      <c r="D609">
        <v>40905</v>
      </c>
    </row>
    <row r="610" spans="1:4">
      <c r="A610" t="s">
        <v>1505</v>
      </c>
      <c r="B610" t="s">
        <v>501</v>
      </c>
      <c r="C610" t="s">
        <v>1217</v>
      </c>
      <c r="D610">
        <v>60701</v>
      </c>
    </row>
    <row r="611" spans="1:4">
      <c r="A611" t="s">
        <v>1506</v>
      </c>
      <c r="B611" t="s">
        <v>504</v>
      </c>
      <c r="C611" t="s">
        <v>655</v>
      </c>
      <c r="D611">
        <v>40508</v>
      </c>
    </row>
    <row r="612" spans="1:4">
      <c r="A612" t="s">
        <v>805</v>
      </c>
      <c r="B612" t="s">
        <v>496</v>
      </c>
      <c r="C612" t="s">
        <v>1128</v>
      </c>
      <c r="D612">
        <v>130718</v>
      </c>
    </row>
    <row r="613" spans="1:4">
      <c r="A613" t="s">
        <v>805</v>
      </c>
      <c r="B613" t="s">
        <v>500</v>
      </c>
      <c r="C613" t="s">
        <v>1130</v>
      </c>
      <c r="D613">
        <v>20209</v>
      </c>
    </row>
    <row r="614" spans="1:4">
      <c r="A614" t="s">
        <v>1507</v>
      </c>
      <c r="B614" t="s">
        <v>495</v>
      </c>
      <c r="C614" t="s">
        <v>495</v>
      </c>
      <c r="D614">
        <v>30114</v>
      </c>
    </row>
    <row r="615" spans="1:4">
      <c r="A615" t="s">
        <v>1507</v>
      </c>
      <c r="B615" t="s">
        <v>496</v>
      </c>
      <c r="C615" t="s">
        <v>1173</v>
      </c>
      <c r="D615">
        <v>130313</v>
      </c>
    </row>
    <row r="616" spans="1:4">
      <c r="A616" t="s">
        <v>1507</v>
      </c>
      <c r="B616" t="s">
        <v>504</v>
      </c>
      <c r="C616" t="s">
        <v>655</v>
      </c>
      <c r="D616">
        <v>40509</v>
      </c>
    </row>
    <row r="617" spans="1:4">
      <c r="A617" t="s">
        <v>641</v>
      </c>
      <c r="B617" t="s">
        <v>503</v>
      </c>
      <c r="C617" t="s">
        <v>1183</v>
      </c>
      <c r="D617">
        <v>91001</v>
      </c>
    </row>
    <row r="618" spans="1:4">
      <c r="A618" t="s">
        <v>1508</v>
      </c>
      <c r="B618" t="s">
        <v>503</v>
      </c>
      <c r="C618" t="s">
        <v>1183</v>
      </c>
      <c r="D618">
        <v>91015</v>
      </c>
    </row>
    <row r="619" spans="1:4">
      <c r="A619" t="s">
        <v>1509</v>
      </c>
      <c r="B619" t="s">
        <v>503</v>
      </c>
      <c r="C619" t="s">
        <v>1183</v>
      </c>
      <c r="D619">
        <v>91016</v>
      </c>
    </row>
    <row r="620" spans="1:4">
      <c r="A620" t="s">
        <v>711</v>
      </c>
      <c r="B620" t="s">
        <v>504</v>
      </c>
      <c r="C620" t="s">
        <v>655</v>
      </c>
      <c r="D620">
        <v>40510</v>
      </c>
    </row>
    <row r="621" spans="1:4">
      <c r="A621" t="s">
        <v>711</v>
      </c>
      <c r="B621" t="s">
        <v>502</v>
      </c>
      <c r="C621" t="s">
        <v>681</v>
      </c>
      <c r="D621">
        <v>70221</v>
      </c>
    </row>
    <row r="622" spans="1:4">
      <c r="A622" t="s">
        <v>1510</v>
      </c>
      <c r="B622" t="s">
        <v>504</v>
      </c>
      <c r="C622" t="s">
        <v>1120</v>
      </c>
      <c r="D622">
        <v>40107</v>
      </c>
    </row>
    <row r="623" spans="1:4">
      <c r="A623" t="s">
        <v>1511</v>
      </c>
      <c r="B623" t="s">
        <v>502</v>
      </c>
      <c r="C623" t="s">
        <v>681</v>
      </c>
      <c r="D623">
        <v>70222</v>
      </c>
    </row>
    <row r="624" spans="1:4">
      <c r="A624" t="s">
        <v>1512</v>
      </c>
      <c r="B624" t="s">
        <v>498</v>
      </c>
      <c r="C624" t="s">
        <v>1180</v>
      </c>
      <c r="D624">
        <v>50110</v>
      </c>
    </row>
    <row r="625" spans="1:4">
      <c r="A625" t="s">
        <v>1513</v>
      </c>
      <c r="B625" t="s">
        <v>494</v>
      </c>
      <c r="C625" t="s">
        <v>1125</v>
      </c>
      <c r="D625">
        <v>120311</v>
      </c>
    </row>
    <row r="626" spans="1:4">
      <c r="A626" t="s">
        <v>734</v>
      </c>
      <c r="B626" t="s">
        <v>504</v>
      </c>
      <c r="C626" t="s">
        <v>655</v>
      </c>
      <c r="D626">
        <v>40514</v>
      </c>
    </row>
    <row r="627" spans="1:4">
      <c r="A627" t="s">
        <v>724</v>
      </c>
      <c r="B627" t="s">
        <v>494</v>
      </c>
      <c r="C627" t="s">
        <v>1158</v>
      </c>
      <c r="D627">
        <v>120101</v>
      </c>
    </row>
    <row r="628" spans="1:4">
      <c r="A628" t="s">
        <v>717</v>
      </c>
      <c r="B628" t="s">
        <v>503</v>
      </c>
      <c r="C628" t="s">
        <v>1139</v>
      </c>
      <c r="D628">
        <v>91101</v>
      </c>
    </row>
    <row r="629" spans="1:4">
      <c r="A629" t="s">
        <v>1514</v>
      </c>
      <c r="B629" t="s">
        <v>496</v>
      </c>
      <c r="C629" t="s">
        <v>1152</v>
      </c>
      <c r="D629">
        <v>130411</v>
      </c>
    </row>
    <row r="630" spans="1:4">
      <c r="A630" t="s">
        <v>1515</v>
      </c>
      <c r="B630" t="s">
        <v>504</v>
      </c>
      <c r="C630" t="s">
        <v>655</v>
      </c>
      <c r="D630">
        <v>40511</v>
      </c>
    </row>
    <row r="631" spans="1:4">
      <c r="A631" t="s">
        <v>742</v>
      </c>
      <c r="B631" t="s">
        <v>494</v>
      </c>
      <c r="C631" t="s">
        <v>1203</v>
      </c>
      <c r="D631">
        <v>120405</v>
      </c>
    </row>
    <row r="632" spans="1:4">
      <c r="A632" t="s">
        <v>684</v>
      </c>
      <c r="B632" t="s">
        <v>499</v>
      </c>
      <c r="C632" t="s">
        <v>1436</v>
      </c>
      <c r="D632">
        <v>81101</v>
      </c>
    </row>
    <row r="633" spans="1:4">
      <c r="A633" t="s">
        <v>1516</v>
      </c>
      <c r="B633" t="s">
        <v>498</v>
      </c>
      <c r="C633" t="s">
        <v>1180</v>
      </c>
      <c r="D633">
        <v>50111</v>
      </c>
    </row>
    <row r="634" spans="1:4">
      <c r="A634" t="s">
        <v>1517</v>
      </c>
      <c r="B634" t="s">
        <v>503</v>
      </c>
      <c r="C634" t="s">
        <v>1132</v>
      </c>
      <c r="D634">
        <v>91205</v>
      </c>
    </row>
    <row r="635" spans="1:4">
      <c r="A635" t="s">
        <v>696</v>
      </c>
      <c r="B635" t="s">
        <v>493</v>
      </c>
      <c r="C635" t="s">
        <v>493</v>
      </c>
      <c r="D635">
        <v>10105</v>
      </c>
    </row>
    <row r="636" spans="1:4">
      <c r="A636" t="s">
        <v>1518</v>
      </c>
      <c r="B636" t="s">
        <v>504</v>
      </c>
      <c r="C636" t="s">
        <v>1138</v>
      </c>
      <c r="D636">
        <v>40308</v>
      </c>
    </row>
    <row r="637" spans="1:4">
      <c r="A637" t="s">
        <v>801</v>
      </c>
      <c r="B637" t="s">
        <v>504</v>
      </c>
      <c r="C637" t="s">
        <v>1238</v>
      </c>
      <c r="D637">
        <v>40707</v>
      </c>
    </row>
    <row r="638" spans="1:4">
      <c r="A638" t="s">
        <v>625</v>
      </c>
      <c r="B638" t="s">
        <v>500</v>
      </c>
      <c r="C638" t="s">
        <v>1185</v>
      </c>
      <c r="D638">
        <v>20609</v>
      </c>
    </row>
    <row r="639" spans="1:4">
      <c r="A639" t="s">
        <v>1519</v>
      </c>
      <c r="B639" t="s">
        <v>494</v>
      </c>
      <c r="C639" t="s">
        <v>662</v>
      </c>
      <c r="D639">
        <v>120706</v>
      </c>
    </row>
    <row r="640" spans="1:4">
      <c r="A640" t="s">
        <v>598</v>
      </c>
      <c r="B640" t="s">
        <v>499</v>
      </c>
      <c r="C640" t="s">
        <v>499</v>
      </c>
      <c r="D640">
        <v>80819</v>
      </c>
    </row>
    <row r="641" spans="1:4">
      <c r="A641" t="s">
        <v>736</v>
      </c>
      <c r="B641" t="s">
        <v>504</v>
      </c>
      <c r="C641" t="s">
        <v>1153</v>
      </c>
      <c r="D641">
        <v>41301</v>
      </c>
    </row>
    <row r="642" spans="1:4">
      <c r="A642" t="s">
        <v>1520</v>
      </c>
      <c r="B642" t="s">
        <v>494</v>
      </c>
      <c r="C642" t="s">
        <v>612</v>
      </c>
      <c r="D642">
        <v>120611</v>
      </c>
    </row>
    <row r="643" spans="1:4">
      <c r="A643" t="s">
        <v>1521</v>
      </c>
      <c r="B643" t="s">
        <v>502</v>
      </c>
      <c r="C643" t="s">
        <v>1127</v>
      </c>
      <c r="D643">
        <v>70701</v>
      </c>
    </row>
    <row r="644" spans="1:4">
      <c r="A644" t="s">
        <v>635</v>
      </c>
      <c r="B644" t="s">
        <v>499</v>
      </c>
      <c r="C644" t="s">
        <v>785</v>
      </c>
      <c r="D644">
        <v>80508</v>
      </c>
    </row>
    <row r="645" spans="1:4">
      <c r="A645" t="s">
        <v>829</v>
      </c>
      <c r="B645" t="s">
        <v>500</v>
      </c>
      <c r="C645" t="s">
        <v>1188</v>
      </c>
      <c r="D645">
        <v>20406</v>
      </c>
    </row>
    <row r="646" spans="1:4">
      <c r="A646" t="s">
        <v>1522</v>
      </c>
      <c r="B646" t="s">
        <v>502</v>
      </c>
      <c r="C646" t="s">
        <v>502</v>
      </c>
      <c r="D646">
        <v>70312</v>
      </c>
    </row>
    <row r="647" spans="1:4">
      <c r="A647" t="s">
        <v>676</v>
      </c>
      <c r="B647" t="s">
        <v>494</v>
      </c>
      <c r="C647" t="s">
        <v>1167</v>
      </c>
      <c r="D647">
        <v>120805</v>
      </c>
    </row>
    <row r="648" spans="1:4">
      <c r="A648" t="s">
        <v>692</v>
      </c>
      <c r="B648" t="s">
        <v>497</v>
      </c>
      <c r="C648" t="s">
        <v>497</v>
      </c>
      <c r="D648">
        <v>100104</v>
      </c>
    </row>
    <row r="649" spans="1:4">
      <c r="A649" t="s">
        <v>1523</v>
      </c>
      <c r="B649" t="s">
        <v>498</v>
      </c>
      <c r="C649" t="s">
        <v>1180</v>
      </c>
      <c r="D649">
        <v>50112</v>
      </c>
    </row>
    <row r="650" spans="1:4">
      <c r="A650" t="s">
        <v>798</v>
      </c>
      <c r="B650" t="s">
        <v>500</v>
      </c>
      <c r="C650" t="s">
        <v>1185</v>
      </c>
      <c r="D650">
        <v>20610</v>
      </c>
    </row>
    <row r="651" spans="1:4">
      <c r="A651" t="s">
        <v>1524</v>
      </c>
      <c r="B651" t="s">
        <v>494</v>
      </c>
      <c r="C651" t="s">
        <v>1125</v>
      </c>
      <c r="D651">
        <v>120312</v>
      </c>
    </row>
    <row r="652" spans="1:4">
      <c r="A652" t="s">
        <v>1525</v>
      </c>
      <c r="B652" t="s">
        <v>503</v>
      </c>
      <c r="C652" t="s">
        <v>1196</v>
      </c>
      <c r="D652">
        <v>90608</v>
      </c>
    </row>
    <row r="653" spans="1:4">
      <c r="A653" t="s">
        <v>1526</v>
      </c>
      <c r="B653" t="s">
        <v>499</v>
      </c>
      <c r="C653" t="s">
        <v>1163</v>
      </c>
      <c r="D653">
        <v>80605</v>
      </c>
    </row>
    <row r="654" spans="1:4">
      <c r="A654" t="s">
        <v>1527</v>
      </c>
      <c r="B654" t="s">
        <v>503</v>
      </c>
      <c r="C654" t="s">
        <v>1183</v>
      </c>
      <c r="D654">
        <v>91012</v>
      </c>
    </row>
    <row r="655" spans="1:4">
      <c r="A655" t="s">
        <v>1528</v>
      </c>
      <c r="B655" t="s">
        <v>503</v>
      </c>
      <c r="C655" t="s">
        <v>1193</v>
      </c>
      <c r="D655">
        <v>90704</v>
      </c>
    </row>
    <row r="656" spans="1:4">
      <c r="A656" t="s">
        <v>1529</v>
      </c>
      <c r="B656" t="s">
        <v>494</v>
      </c>
      <c r="C656" t="s">
        <v>1123</v>
      </c>
      <c r="D656">
        <v>120905</v>
      </c>
    </row>
    <row r="657" spans="1:4">
      <c r="A657" t="s">
        <v>1530</v>
      </c>
      <c r="B657" t="s">
        <v>493</v>
      </c>
      <c r="C657" t="s">
        <v>1121</v>
      </c>
      <c r="D657">
        <v>10405</v>
      </c>
    </row>
    <row r="658" spans="1:4">
      <c r="A658" t="s">
        <v>1531</v>
      </c>
      <c r="B658" t="s">
        <v>493</v>
      </c>
      <c r="C658" t="s">
        <v>1121</v>
      </c>
      <c r="D658">
        <v>10406</v>
      </c>
    </row>
    <row r="659" spans="1:4">
      <c r="A659" t="s">
        <v>1532</v>
      </c>
      <c r="B659" t="s">
        <v>502</v>
      </c>
      <c r="C659" t="s">
        <v>681</v>
      </c>
      <c r="D659">
        <v>70223</v>
      </c>
    </row>
    <row r="660" spans="1:4">
      <c r="A660" t="s">
        <v>1533</v>
      </c>
      <c r="B660" t="s">
        <v>502</v>
      </c>
      <c r="C660" t="s">
        <v>681</v>
      </c>
      <c r="D660">
        <v>70224</v>
      </c>
    </row>
    <row r="661" spans="1:4">
      <c r="A661" t="s">
        <v>1534</v>
      </c>
      <c r="B661" t="s">
        <v>504</v>
      </c>
      <c r="C661" t="s">
        <v>1153</v>
      </c>
      <c r="D661">
        <v>41309</v>
      </c>
    </row>
    <row r="662" spans="1:4">
      <c r="A662" t="s">
        <v>624</v>
      </c>
      <c r="B662" t="s">
        <v>496</v>
      </c>
      <c r="C662" t="s">
        <v>1134</v>
      </c>
      <c r="D662">
        <v>130105</v>
      </c>
    </row>
    <row r="663" spans="1:4">
      <c r="A663" t="s">
        <v>647</v>
      </c>
      <c r="B663" t="s">
        <v>499</v>
      </c>
      <c r="C663" t="s">
        <v>1129</v>
      </c>
      <c r="D663">
        <v>81005</v>
      </c>
    </row>
    <row r="664" spans="1:4">
      <c r="A664" t="s">
        <v>1535</v>
      </c>
      <c r="B664" t="s">
        <v>495</v>
      </c>
      <c r="C664" t="s">
        <v>1232</v>
      </c>
      <c r="D664">
        <v>30508</v>
      </c>
    </row>
    <row r="665" spans="1:4">
      <c r="A665" t="s">
        <v>1536</v>
      </c>
      <c r="B665" t="s">
        <v>503</v>
      </c>
      <c r="C665" t="s">
        <v>718</v>
      </c>
      <c r="D665">
        <v>90511</v>
      </c>
    </row>
    <row r="666" spans="1:4">
      <c r="A666" t="s">
        <v>1537</v>
      </c>
      <c r="B666" t="s">
        <v>496</v>
      </c>
      <c r="C666" t="s">
        <v>1173</v>
      </c>
      <c r="D666">
        <v>130311</v>
      </c>
    </row>
    <row r="667" spans="1:4">
      <c r="A667" t="s">
        <v>1538</v>
      </c>
      <c r="B667" t="s">
        <v>502</v>
      </c>
      <c r="C667" t="s">
        <v>502</v>
      </c>
      <c r="D667">
        <v>70314</v>
      </c>
    </row>
    <row r="668" spans="1:4">
      <c r="A668" t="s">
        <v>1539</v>
      </c>
      <c r="B668" t="s">
        <v>496</v>
      </c>
      <c r="C668" t="s">
        <v>1173</v>
      </c>
      <c r="D668">
        <v>130312</v>
      </c>
    </row>
    <row r="669" spans="1:4">
      <c r="A669" t="s">
        <v>1540</v>
      </c>
      <c r="B669" t="s">
        <v>500</v>
      </c>
      <c r="C669" t="s">
        <v>1188</v>
      </c>
      <c r="D669">
        <v>20407</v>
      </c>
    </row>
    <row r="670" spans="1:4">
      <c r="A670" t="s">
        <v>723</v>
      </c>
      <c r="B670" t="s">
        <v>500</v>
      </c>
      <c r="C670" t="s">
        <v>1119</v>
      </c>
      <c r="D670">
        <v>20107</v>
      </c>
    </row>
    <row r="671" spans="1:4">
      <c r="A671" t="s">
        <v>587</v>
      </c>
      <c r="B671" t="s">
        <v>496</v>
      </c>
      <c r="C671" t="s">
        <v>1134</v>
      </c>
      <c r="D671">
        <v>130106</v>
      </c>
    </row>
    <row r="672" spans="1:4">
      <c r="A672" t="s">
        <v>689</v>
      </c>
      <c r="B672" t="s">
        <v>504</v>
      </c>
      <c r="C672" t="s">
        <v>1207</v>
      </c>
      <c r="D672">
        <v>41401</v>
      </c>
    </row>
    <row r="673" spans="1:4">
      <c r="A673" t="s">
        <v>1541</v>
      </c>
      <c r="B673" t="s">
        <v>498</v>
      </c>
      <c r="C673" t="s">
        <v>642</v>
      </c>
      <c r="D673">
        <v>50206</v>
      </c>
    </row>
    <row r="674" spans="1:4">
      <c r="A674" t="s">
        <v>610</v>
      </c>
      <c r="B674" t="s">
        <v>498</v>
      </c>
      <c r="C674" t="s">
        <v>642</v>
      </c>
      <c r="D674">
        <v>50207</v>
      </c>
    </row>
    <row r="675" spans="1:4">
      <c r="A675" t="s">
        <v>735</v>
      </c>
      <c r="B675" t="s">
        <v>498</v>
      </c>
      <c r="C675" t="s">
        <v>1118</v>
      </c>
      <c r="D675">
        <v>50317</v>
      </c>
    </row>
    <row r="676" spans="1:4">
      <c r="A676" t="s">
        <v>775</v>
      </c>
      <c r="B676" t="s">
        <v>503</v>
      </c>
      <c r="C676" t="s">
        <v>718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2021-04-23T04:21:34Z</dcterms:modified>
  <cp:category/>
  <cp:contentStatus/>
</cp:coreProperties>
</file>