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1398" documentId="8_{EB53E55E-EEC3-4F21-8E7D-52E27AC5BA5D}" xr6:coauthVersionLast="45" xr6:coauthVersionMax="45" xr10:uidLastSave="{0A8BADC1-A59C-C941-9D59-723B5EEB81C0}"/>
  <bookViews>
    <workbookView xWindow="-108" yWindow="-108" windowWidth="23256" windowHeight="12576" xr2:uid="{2AF9DF2C-A2C8-45B1-80FF-162E42031A82}"/>
  </bookViews>
  <sheets>
    <sheet name="Hoja1" sheetId="1" r:id="rId1"/>
    <sheet name="TODO PACIENT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9" i="2" l="1" a="1"/>
  <c r="L9" i="2"/>
  <c r="M9" i="2" a="1"/>
  <c r="M9" i="2"/>
  <c r="N9" i="2" a="1"/>
  <c r="N9" i="2"/>
  <c r="O9" i="2" a="1"/>
  <c r="O9" i="2"/>
  <c r="AJ9" i="2"/>
  <c r="L8" i="2" a="1"/>
  <c r="L8" i="2"/>
  <c r="M8" i="2" a="1"/>
  <c r="M8" i="2"/>
  <c r="N8" i="2" a="1"/>
  <c r="N8" i="2"/>
  <c r="O8" i="2" a="1"/>
  <c r="O8" i="2"/>
  <c r="AJ8" i="2"/>
  <c r="AL9" i="2"/>
  <c r="AM9" i="2"/>
  <c r="L10" i="2" a="1"/>
  <c r="L10" i="2"/>
  <c r="M10" i="2" a="1"/>
  <c r="M10" i="2"/>
  <c r="N10" i="2" a="1"/>
  <c r="N10" i="2"/>
  <c r="O10" i="2" a="1"/>
  <c r="O10" i="2"/>
  <c r="AJ10" i="2"/>
  <c r="AL10" i="2"/>
  <c r="AM10" i="2"/>
  <c r="L11" i="2" a="1"/>
  <c r="L11" i="2"/>
  <c r="M11" i="2" a="1"/>
  <c r="M11" i="2"/>
  <c r="N11" i="2" a="1"/>
  <c r="N11" i="2"/>
  <c r="O11" i="2" a="1"/>
  <c r="O11" i="2"/>
  <c r="AJ11" i="2"/>
  <c r="AL11" i="2"/>
  <c r="AM11" i="2"/>
  <c r="L12" i="2" a="1"/>
  <c r="L12" i="2"/>
  <c r="M12" i="2" a="1"/>
  <c r="M12" i="2"/>
  <c r="N12" i="2" a="1"/>
  <c r="N12" i="2"/>
  <c r="O12" i="2" a="1"/>
  <c r="O12" i="2"/>
  <c r="AJ12" i="2"/>
  <c r="AL12" i="2"/>
  <c r="AM12" i="2"/>
  <c r="L13" i="2" a="1"/>
  <c r="L13" i="2"/>
  <c r="M13" i="2" a="1"/>
  <c r="M13" i="2"/>
  <c r="N13" i="2" a="1"/>
  <c r="N13" i="2"/>
  <c r="O13" i="2" a="1"/>
  <c r="O13" i="2"/>
  <c r="AJ13" i="2"/>
  <c r="AL13" i="2"/>
  <c r="AM13" i="2"/>
  <c r="L14" i="2" a="1"/>
  <c r="L14" i="2"/>
  <c r="M14" i="2" a="1"/>
  <c r="M14" i="2"/>
  <c r="N14" i="2" a="1"/>
  <c r="N14" i="2"/>
  <c r="O14" i="2" a="1"/>
  <c r="O14" i="2"/>
  <c r="AJ14" i="2"/>
  <c r="AL14" i="2"/>
  <c r="AM14" i="2"/>
  <c r="L15" i="2" a="1"/>
  <c r="L15" i="2"/>
  <c r="M15" i="2" a="1"/>
  <c r="M15" i="2"/>
  <c r="N15" i="2" a="1"/>
  <c r="N15" i="2"/>
  <c r="O15" i="2" a="1"/>
  <c r="O15" i="2"/>
  <c r="AJ15" i="2"/>
  <c r="AL15" i="2"/>
  <c r="AM15" i="2"/>
  <c r="L16" i="2" a="1"/>
  <c r="L16" i="2"/>
  <c r="M16" i="2" a="1"/>
  <c r="M16" i="2"/>
  <c r="N16" i="2" a="1"/>
  <c r="N16" i="2"/>
  <c r="O16" i="2" a="1"/>
  <c r="O16" i="2"/>
  <c r="AJ16" i="2"/>
  <c r="AL16" i="2"/>
  <c r="AM16" i="2"/>
  <c r="L17" i="2" a="1"/>
  <c r="L17" i="2"/>
  <c r="M17" i="2" a="1"/>
  <c r="M17" i="2"/>
  <c r="N17" i="2" a="1"/>
  <c r="N17" i="2"/>
  <c r="O17" i="2" a="1"/>
  <c r="O17" i="2"/>
  <c r="AJ17" i="2"/>
  <c r="AL17" i="2"/>
  <c r="AM17" i="2"/>
  <c r="L18" i="2" a="1"/>
  <c r="L18" i="2"/>
  <c r="M18" i="2" a="1"/>
  <c r="M18" i="2"/>
  <c r="N18" i="2" a="1"/>
  <c r="N18" i="2"/>
  <c r="O18" i="2" a="1"/>
  <c r="O18" i="2"/>
  <c r="AJ18" i="2"/>
  <c r="AL18" i="2"/>
  <c r="AM18" i="2"/>
  <c r="L19" i="2" a="1"/>
  <c r="L19" i="2"/>
  <c r="M19" i="2" a="1"/>
  <c r="M19" i="2"/>
  <c r="N19" i="2" a="1"/>
  <c r="N19" i="2"/>
  <c r="O19" i="2" a="1"/>
  <c r="O19" i="2"/>
  <c r="AJ19" i="2"/>
  <c r="AL19" i="2"/>
  <c r="AM19" i="2"/>
  <c r="L20" i="2" a="1"/>
  <c r="L20" i="2"/>
  <c r="M20" i="2" a="1"/>
  <c r="M20" i="2"/>
  <c r="N20" i="2" a="1"/>
  <c r="N20" i="2"/>
  <c r="O20" i="2" a="1"/>
  <c r="O20" i="2"/>
  <c r="AJ20" i="2"/>
  <c r="AL20" i="2"/>
  <c r="AM20" i="2"/>
  <c r="L21" i="2" a="1"/>
  <c r="L21" i="2"/>
  <c r="M21" i="2" a="1"/>
  <c r="M21" i="2"/>
  <c r="N21" i="2" a="1"/>
  <c r="N21" i="2"/>
  <c r="O21" i="2" a="1"/>
  <c r="O21" i="2"/>
  <c r="AJ21" i="2"/>
  <c r="AL21" i="2"/>
  <c r="AM21" i="2"/>
  <c r="L22" i="2" a="1"/>
  <c r="L22" i="2"/>
  <c r="M22" i="2" a="1"/>
  <c r="M22" i="2"/>
  <c r="N22" i="2" a="1"/>
  <c r="N22" i="2"/>
  <c r="O22" i="2" a="1"/>
  <c r="O22" i="2"/>
  <c r="AJ22" i="2"/>
  <c r="AL22" i="2"/>
  <c r="AM22" i="2"/>
  <c r="L23" i="2" a="1"/>
  <c r="L23" i="2"/>
  <c r="M23" i="2" a="1"/>
  <c r="M23" i="2"/>
  <c r="N23" i="2" a="1"/>
  <c r="N23" i="2"/>
  <c r="O23" i="2" a="1"/>
  <c r="O23" i="2"/>
  <c r="AJ23" i="2"/>
  <c r="AL23" i="2"/>
  <c r="AM23" i="2"/>
  <c r="L24" i="2" a="1"/>
  <c r="L24" i="2"/>
  <c r="M24" i="2" a="1"/>
  <c r="M24" i="2"/>
  <c r="N24" i="2" a="1"/>
  <c r="N24" i="2"/>
  <c r="O24" i="2" a="1"/>
  <c r="O24" i="2"/>
  <c r="AJ24" i="2"/>
  <c r="AL24" i="2"/>
  <c r="AM24" i="2"/>
  <c r="L25" i="2" a="1"/>
  <c r="L25" i="2"/>
  <c r="M25" i="2" a="1"/>
  <c r="M25" i="2"/>
  <c r="N25" i="2" a="1"/>
  <c r="N25" i="2"/>
  <c r="O25" i="2" a="1"/>
  <c r="O25" i="2"/>
  <c r="AJ25" i="2"/>
  <c r="AL25" i="2"/>
  <c r="AM25" i="2"/>
  <c r="L26" i="2" a="1"/>
  <c r="L26" i="2"/>
  <c r="M26" i="2" a="1"/>
  <c r="M26" i="2"/>
  <c r="N26" i="2" a="1"/>
  <c r="N26" i="2"/>
  <c r="O26" i="2" a="1"/>
  <c r="O26" i="2"/>
  <c r="AJ26" i="2"/>
  <c r="AL26" i="2"/>
  <c r="AM26" i="2"/>
  <c r="L27" i="2" a="1"/>
  <c r="L27" i="2"/>
  <c r="M27" i="2" a="1"/>
  <c r="M27" i="2"/>
  <c r="N27" i="2" a="1"/>
  <c r="N27" i="2"/>
  <c r="O27" i="2" a="1"/>
  <c r="O27" i="2"/>
  <c r="AJ27" i="2"/>
  <c r="AL27" i="2"/>
  <c r="AM27" i="2"/>
  <c r="L28" i="2" a="1"/>
  <c r="L28" i="2"/>
  <c r="M28" i="2" a="1"/>
  <c r="M28" i="2"/>
  <c r="N28" i="2" a="1"/>
  <c r="N28" i="2"/>
  <c r="O28" i="2" a="1"/>
  <c r="O28" i="2"/>
  <c r="AJ28" i="2"/>
  <c r="AL28" i="2"/>
  <c r="AM28" i="2"/>
  <c r="L29" i="2" a="1"/>
  <c r="L29" i="2"/>
  <c r="M29" i="2" a="1"/>
  <c r="M29" i="2"/>
  <c r="N29" i="2" a="1"/>
  <c r="N29" i="2"/>
  <c r="O29" i="2" a="1"/>
  <c r="O29" i="2"/>
  <c r="AJ29" i="2"/>
  <c r="AL29" i="2"/>
  <c r="AM29" i="2"/>
  <c r="L30" i="2" a="1"/>
  <c r="L30" i="2"/>
  <c r="M30" i="2" a="1"/>
  <c r="M30" i="2"/>
  <c r="N30" i="2" a="1"/>
  <c r="N30" i="2"/>
  <c r="O30" i="2" a="1"/>
  <c r="O30" i="2"/>
  <c r="AJ30" i="2"/>
  <c r="AL30" i="2"/>
  <c r="AM30" i="2"/>
  <c r="L31" i="2" a="1"/>
  <c r="L31" i="2"/>
  <c r="M31" i="2" a="1"/>
  <c r="M31" i="2"/>
  <c r="N31" i="2" a="1"/>
  <c r="N31" i="2"/>
  <c r="O31" i="2" a="1"/>
  <c r="O31" i="2"/>
  <c r="AJ31" i="2"/>
  <c r="AL31" i="2"/>
  <c r="AM31" i="2"/>
  <c r="L32" i="2" a="1"/>
  <c r="L32" i="2"/>
  <c r="M32" i="2" a="1"/>
  <c r="M32" i="2"/>
  <c r="N32" i="2" a="1"/>
  <c r="N32" i="2"/>
  <c r="O32" i="2" a="1"/>
  <c r="O32" i="2"/>
  <c r="AJ32" i="2"/>
  <c r="AL32" i="2"/>
  <c r="AM32" i="2"/>
  <c r="L33" i="2" a="1"/>
  <c r="L33" i="2"/>
  <c r="M33" i="2" a="1"/>
  <c r="M33" i="2"/>
  <c r="N33" i="2" a="1"/>
  <c r="N33" i="2"/>
  <c r="O33" i="2" a="1"/>
  <c r="O33" i="2"/>
  <c r="AJ33" i="2"/>
  <c r="AL33" i="2"/>
  <c r="AM33" i="2"/>
  <c r="L34" i="2" a="1"/>
  <c r="L34" i="2"/>
  <c r="M34" i="2" a="1"/>
  <c r="M34" i="2"/>
  <c r="N34" i="2" a="1"/>
  <c r="N34" i="2"/>
  <c r="O34" i="2" a="1"/>
  <c r="O34" i="2"/>
  <c r="AJ34" i="2"/>
  <c r="AL34" i="2"/>
  <c r="AM34" i="2"/>
  <c r="L35" i="2" a="1"/>
  <c r="L35" i="2"/>
  <c r="M35" i="2" a="1"/>
  <c r="M35" i="2"/>
  <c r="N35" i="2" a="1"/>
  <c r="N35" i="2"/>
  <c r="O35" i="2" a="1"/>
  <c r="O35" i="2"/>
  <c r="AJ35" i="2"/>
  <c r="AL35" i="2"/>
  <c r="AM35" i="2"/>
  <c r="L36" i="2" a="1"/>
  <c r="L36" i="2"/>
  <c r="M36" i="2" a="1"/>
  <c r="M36" i="2"/>
  <c r="N36" i="2" a="1"/>
  <c r="N36" i="2"/>
  <c r="O36" i="2" a="1"/>
  <c r="O36" i="2"/>
  <c r="AJ36" i="2"/>
  <c r="AL36" i="2"/>
  <c r="AM36" i="2"/>
  <c r="L37" i="2" a="1"/>
  <c r="L37" i="2"/>
  <c r="M37" i="2" a="1"/>
  <c r="M37" i="2"/>
  <c r="N37" i="2" a="1"/>
  <c r="N37" i="2"/>
  <c r="O37" i="2" a="1"/>
  <c r="O37" i="2"/>
  <c r="AJ37" i="2"/>
  <c r="AL37" i="2"/>
  <c r="AM37" i="2"/>
  <c r="L38" i="2" a="1"/>
  <c r="L38" i="2"/>
  <c r="M38" i="2" a="1"/>
  <c r="M38" i="2"/>
  <c r="N38" i="2" a="1"/>
  <c r="N38" i="2"/>
  <c r="O38" i="2" a="1"/>
  <c r="O38" i="2"/>
  <c r="AJ38" i="2"/>
  <c r="AL38" i="2"/>
  <c r="AM38" i="2"/>
  <c r="L39" i="2" a="1"/>
  <c r="L39" i="2"/>
  <c r="M39" i="2" a="1"/>
  <c r="M39" i="2"/>
  <c r="N39" i="2" a="1"/>
  <c r="N39" i="2"/>
  <c r="O39" i="2" a="1"/>
  <c r="O39" i="2"/>
  <c r="AJ39" i="2"/>
  <c r="AL39" i="2"/>
  <c r="AM39" i="2"/>
  <c r="L40" i="2" a="1"/>
  <c r="L40" i="2"/>
  <c r="M40" i="2" a="1"/>
  <c r="M40" i="2"/>
  <c r="N40" i="2" a="1"/>
  <c r="N40" i="2"/>
  <c r="O40" i="2" a="1"/>
  <c r="O40" i="2"/>
  <c r="AJ40" i="2"/>
  <c r="AL40" i="2"/>
  <c r="AM40" i="2"/>
  <c r="L41" i="2" a="1"/>
  <c r="L41" i="2"/>
  <c r="M41" i="2" a="1"/>
  <c r="M41" i="2"/>
  <c r="N41" i="2" a="1"/>
  <c r="N41" i="2"/>
  <c r="O41" i="2" a="1"/>
  <c r="O41" i="2"/>
  <c r="AJ41" i="2"/>
  <c r="AL41" i="2"/>
  <c r="AM41" i="2"/>
  <c r="L42" i="2" a="1"/>
  <c r="L42" i="2"/>
  <c r="M42" i="2" a="1"/>
  <c r="M42" i="2"/>
  <c r="N42" i="2" a="1"/>
  <c r="N42" i="2"/>
  <c r="O42" i="2" a="1"/>
  <c r="O42" i="2"/>
  <c r="AJ42" i="2"/>
  <c r="AL42" i="2"/>
  <c r="AM42" i="2"/>
  <c r="L43" i="2" a="1"/>
  <c r="L43" i="2"/>
  <c r="M43" i="2" a="1"/>
  <c r="M43" i="2"/>
  <c r="N43" i="2" a="1"/>
  <c r="N43" i="2"/>
  <c r="O43" i="2" a="1"/>
  <c r="O43" i="2"/>
  <c r="AJ43" i="2"/>
  <c r="AL43" i="2"/>
  <c r="AM43" i="2"/>
  <c r="L44" i="2" a="1"/>
  <c r="L44" i="2"/>
  <c r="M44" i="2" a="1"/>
  <c r="M44" i="2"/>
  <c r="N44" i="2" a="1"/>
  <c r="N44" i="2"/>
  <c r="O44" i="2" a="1"/>
  <c r="O44" i="2"/>
  <c r="AJ44" i="2"/>
  <c r="AL44" i="2"/>
  <c r="AM44" i="2"/>
  <c r="L45" i="2" a="1"/>
  <c r="L45" i="2"/>
  <c r="M45" i="2" a="1"/>
  <c r="M45" i="2"/>
  <c r="N45" i="2" a="1"/>
  <c r="N45" i="2"/>
  <c r="O45" i="2" a="1"/>
  <c r="O45" i="2"/>
  <c r="AJ45" i="2"/>
  <c r="AL45" i="2"/>
  <c r="AM45" i="2"/>
  <c r="L46" i="2" a="1"/>
  <c r="L46" i="2"/>
  <c r="M46" i="2" a="1"/>
  <c r="M46" i="2"/>
  <c r="N46" i="2" a="1"/>
  <c r="N46" i="2"/>
  <c r="O46" i="2" a="1"/>
  <c r="O46" i="2"/>
  <c r="AJ46" i="2"/>
  <c r="AL46" i="2"/>
  <c r="AM46" i="2"/>
  <c r="L47" i="2" a="1"/>
  <c r="L47" i="2"/>
  <c r="M47" i="2" a="1"/>
  <c r="M47" i="2"/>
  <c r="N47" i="2" a="1"/>
  <c r="N47" i="2"/>
  <c r="O47" i="2" a="1"/>
  <c r="O47" i="2"/>
  <c r="AJ47" i="2"/>
  <c r="AL47" i="2"/>
  <c r="AM47" i="2"/>
  <c r="L48" i="2" a="1"/>
  <c r="L48" i="2"/>
  <c r="M48" i="2" a="1"/>
  <c r="M48" i="2"/>
  <c r="N48" i="2" a="1"/>
  <c r="N48" i="2"/>
  <c r="O48" i="2" a="1"/>
  <c r="O48" i="2"/>
  <c r="AJ48" i="2"/>
  <c r="AL48" i="2"/>
  <c r="AM48" i="2"/>
  <c r="L49" i="2" a="1"/>
  <c r="L49" i="2"/>
  <c r="M49" i="2" a="1"/>
  <c r="M49" i="2"/>
  <c r="N49" i="2" a="1"/>
  <c r="N49" i="2"/>
  <c r="O49" i="2" a="1"/>
  <c r="O49" i="2"/>
  <c r="AJ49" i="2"/>
  <c r="AL49" i="2"/>
  <c r="AM49" i="2"/>
  <c r="L50" i="2" a="1"/>
  <c r="L50" i="2"/>
  <c r="M50" i="2" a="1"/>
  <c r="M50" i="2"/>
  <c r="N50" i="2" a="1"/>
  <c r="N50" i="2"/>
  <c r="O50" i="2" a="1"/>
  <c r="O50" i="2"/>
  <c r="AJ50" i="2"/>
  <c r="AL50" i="2"/>
  <c r="AM50" i="2"/>
  <c r="L51" i="2" a="1"/>
  <c r="L51" i="2"/>
  <c r="M51" i="2" a="1"/>
  <c r="M51" i="2"/>
  <c r="N51" i="2" a="1"/>
  <c r="N51" i="2"/>
  <c r="O51" i="2" a="1"/>
  <c r="O51" i="2"/>
  <c r="AJ51" i="2"/>
  <c r="AL51" i="2"/>
  <c r="AM51" i="2"/>
  <c r="L52" i="2" a="1"/>
  <c r="L52" i="2"/>
  <c r="M52" i="2" a="1"/>
  <c r="M52" i="2"/>
  <c r="N52" i="2" a="1"/>
  <c r="N52" i="2"/>
  <c r="O52" i="2" a="1"/>
  <c r="O52" i="2"/>
  <c r="AJ52" i="2"/>
  <c r="AL52" i="2"/>
  <c r="AM52" i="2"/>
  <c r="L53" i="2" a="1"/>
  <c r="L53" i="2"/>
  <c r="M53" i="2" a="1"/>
  <c r="M53" i="2"/>
  <c r="N53" i="2" a="1"/>
  <c r="N53" i="2"/>
  <c r="O53" i="2" a="1"/>
  <c r="O53" i="2"/>
  <c r="AJ53" i="2"/>
  <c r="AL53" i="2"/>
  <c r="AM53" i="2"/>
  <c r="L54" i="2" a="1"/>
  <c r="L54" i="2"/>
  <c r="M54" i="2" a="1"/>
  <c r="M54" i="2"/>
  <c r="N54" i="2" a="1"/>
  <c r="N54" i="2"/>
  <c r="O54" i="2" a="1"/>
  <c r="O54" i="2"/>
  <c r="AJ54" i="2"/>
  <c r="AL54" i="2"/>
  <c r="AM54" i="2"/>
  <c r="L55" i="2" a="1"/>
  <c r="L55" i="2"/>
  <c r="M55" i="2" a="1"/>
  <c r="M55" i="2"/>
  <c r="N55" i="2" a="1"/>
  <c r="N55" i="2"/>
  <c r="O55" i="2" a="1"/>
  <c r="O55" i="2"/>
  <c r="AJ55" i="2"/>
  <c r="AL55" i="2"/>
  <c r="AM55" i="2"/>
  <c r="L56" i="2" a="1"/>
  <c r="L56" i="2"/>
  <c r="M56" i="2" a="1"/>
  <c r="M56" i="2"/>
  <c r="N56" i="2" a="1"/>
  <c r="N56" i="2"/>
  <c r="O56" i="2" a="1"/>
  <c r="O56" i="2"/>
  <c r="AJ56" i="2"/>
  <c r="AL56" i="2"/>
  <c r="AM56" i="2"/>
  <c r="L57" i="2" a="1"/>
  <c r="L57" i="2"/>
  <c r="M57" i="2" a="1"/>
  <c r="M57" i="2"/>
  <c r="N57" i="2" a="1"/>
  <c r="N57" i="2"/>
  <c r="O57" i="2" a="1"/>
  <c r="O57" i="2"/>
  <c r="AJ57" i="2"/>
  <c r="AL57" i="2"/>
  <c r="AM57" i="2"/>
  <c r="L58" i="2" a="1"/>
  <c r="L58" i="2"/>
  <c r="M58" i="2" a="1"/>
  <c r="M58" i="2"/>
  <c r="N58" i="2" a="1"/>
  <c r="N58" i="2"/>
  <c r="O58" i="2" a="1"/>
  <c r="O58" i="2"/>
  <c r="AJ58" i="2"/>
  <c r="AL58" i="2"/>
  <c r="AM58" i="2"/>
  <c r="L59" i="2" a="1"/>
  <c r="L59" i="2"/>
  <c r="M59" i="2" a="1"/>
  <c r="M59" i="2"/>
  <c r="N59" i="2" a="1"/>
  <c r="N59" i="2"/>
  <c r="O59" i="2" a="1"/>
  <c r="O59" i="2"/>
  <c r="AJ59" i="2"/>
  <c r="AL59" i="2"/>
  <c r="AM59" i="2"/>
  <c r="L60" i="2" a="1"/>
  <c r="L60" i="2"/>
  <c r="M60" i="2" a="1"/>
  <c r="M60" i="2"/>
  <c r="N60" i="2" a="1"/>
  <c r="N60" i="2"/>
  <c r="O60" i="2" a="1"/>
  <c r="O60" i="2"/>
  <c r="AJ60" i="2"/>
  <c r="AL60" i="2"/>
  <c r="AM60" i="2"/>
  <c r="L61" i="2" a="1"/>
  <c r="L61" i="2"/>
  <c r="M61" i="2" a="1"/>
  <c r="M61" i="2"/>
  <c r="N61" i="2" a="1"/>
  <c r="N61" i="2"/>
  <c r="O61" i="2" a="1"/>
  <c r="O61" i="2"/>
  <c r="AJ61" i="2"/>
  <c r="AL61" i="2"/>
  <c r="AM61" i="2"/>
  <c r="L62" i="2" a="1"/>
  <c r="L62" i="2"/>
  <c r="M62" i="2" a="1"/>
  <c r="M62" i="2"/>
  <c r="N62" i="2" a="1"/>
  <c r="N62" i="2"/>
  <c r="O62" i="2" a="1"/>
  <c r="O62" i="2"/>
  <c r="AJ62" i="2"/>
  <c r="AL62" i="2"/>
  <c r="AM62" i="2"/>
  <c r="L63" i="2" a="1"/>
  <c r="L63" i="2"/>
  <c r="M63" i="2" a="1"/>
  <c r="M63" i="2"/>
  <c r="N63" i="2" a="1"/>
  <c r="N63" i="2"/>
  <c r="O63" i="2" a="1"/>
  <c r="O63" i="2"/>
  <c r="AJ63" i="2"/>
  <c r="AL63" i="2"/>
  <c r="AM63" i="2"/>
  <c r="L64" i="2" a="1"/>
  <c r="L64" i="2"/>
  <c r="M64" i="2" a="1"/>
  <c r="M64" i="2"/>
  <c r="N64" i="2" a="1"/>
  <c r="N64" i="2"/>
  <c r="O64" i="2" a="1"/>
  <c r="O64" i="2"/>
  <c r="AJ64" i="2"/>
  <c r="AL64" i="2"/>
  <c r="AM64" i="2"/>
  <c r="L65" i="2" a="1"/>
  <c r="L65" i="2"/>
  <c r="M65" i="2" a="1"/>
  <c r="M65" i="2"/>
  <c r="N65" i="2" a="1"/>
  <c r="N65" i="2"/>
  <c r="O65" i="2" a="1"/>
  <c r="O65" i="2"/>
  <c r="AJ65" i="2"/>
  <c r="AL65" i="2"/>
  <c r="AM65" i="2"/>
  <c r="L66" i="2" a="1"/>
  <c r="L66" i="2"/>
  <c r="M66" i="2" a="1"/>
  <c r="M66" i="2"/>
  <c r="N66" i="2" a="1"/>
  <c r="N66" i="2"/>
  <c r="O66" i="2" a="1"/>
  <c r="O66" i="2"/>
  <c r="AJ66" i="2"/>
  <c r="AL66" i="2"/>
  <c r="AM66" i="2"/>
  <c r="L67" i="2" a="1"/>
  <c r="L67" i="2"/>
  <c r="M67" i="2" a="1"/>
  <c r="M67" i="2"/>
  <c r="N67" i="2" a="1"/>
  <c r="N67" i="2"/>
  <c r="O67" i="2" a="1"/>
  <c r="O67" i="2"/>
  <c r="AJ67" i="2"/>
  <c r="AL67" i="2"/>
  <c r="AM67" i="2"/>
  <c r="L68" i="2" a="1"/>
  <c r="L68" i="2"/>
  <c r="M68" i="2" a="1"/>
  <c r="M68" i="2"/>
  <c r="N68" i="2" a="1"/>
  <c r="N68" i="2"/>
  <c r="O68" i="2" a="1"/>
  <c r="O68" i="2"/>
  <c r="AJ68" i="2"/>
  <c r="AL68" i="2"/>
  <c r="AM68" i="2"/>
  <c r="L69" i="2" a="1"/>
  <c r="L69" i="2"/>
  <c r="M69" i="2" a="1"/>
  <c r="M69" i="2"/>
  <c r="N69" i="2" a="1"/>
  <c r="N69" i="2"/>
  <c r="O69" i="2" a="1"/>
  <c r="O69" i="2"/>
  <c r="AJ69" i="2"/>
  <c r="AL69" i="2"/>
  <c r="AM69" i="2"/>
  <c r="L70" i="2" a="1"/>
  <c r="L70" i="2"/>
  <c r="M70" i="2" a="1"/>
  <c r="M70" i="2"/>
  <c r="N70" i="2" a="1"/>
  <c r="N70" i="2"/>
  <c r="O70" i="2" a="1"/>
  <c r="O70" i="2"/>
  <c r="AJ70" i="2"/>
  <c r="AL70" i="2"/>
  <c r="AM70" i="2"/>
  <c r="L71" i="2" a="1"/>
  <c r="L71" i="2"/>
  <c r="M71" i="2" a="1"/>
  <c r="M71" i="2"/>
  <c r="N71" i="2" a="1"/>
  <c r="N71" i="2"/>
  <c r="O71" i="2" a="1"/>
  <c r="O71" i="2"/>
  <c r="AJ71" i="2"/>
  <c r="AL71" i="2"/>
  <c r="AM71" i="2"/>
  <c r="L72" i="2" a="1"/>
  <c r="L72" i="2"/>
  <c r="M72" i="2" a="1"/>
  <c r="M72" i="2"/>
  <c r="N72" i="2" a="1"/>
  <c r="N72" i="2"/>
  <c r="O72" i="2" a="1"/>
  <c r="O72" i="2"/>
  <c r="AJ72" i="2"/>
  <c r="AL72" i="2"/>
  <c r="AM72" i="2"/>
  <c r="L73" i="2" a="1"/>
  <c r="L73" i="2"/>
  <c r="M73" i="2" a="1"/>
  <c r="M73" i="2"/>
  <c r="N73" i="2" a="1"/>
  <c r="N73" i="2"/>
  <c r="O73" i="2" a="1"/>
  <c r="O73" i="2"/>
  <c r="AJ73" i="2"/>
  <c r="AL73" i="2"/>
  <c r="AM73" i="2"/>
  <c r="L74" i="2" a="1"/>
  <c r="L74" i="2"/>
  <c r="M74" i="2" a="1"/>
  <c r="M74" i="2"/>
  <c r="N74" i="2" a="1"/>
  <c r="N74" i="2"/>
  <c r="O74" i="2" a="1"/>
  <c r="O74" i="2"/>
  <c r="AJ74" i="2"/>
  <c r="AL74" i="2"/>
  <c r="AM74" i="2"/>
  <c r="L75" i="2" a="1"/>
  <c r="L75" i="2"/>
  <c r="M75" i="2" a="1"/>
  <c r="M75" i="2"/>
  <c r="N75" i="2" a="1"/>
  <c r="N75" i="2"/>
  <c r="O75" i="2" a="1"/>
  <c r="O75" i="2"/>
  <c r="AJ75" i="2"/>
  <c r="AL75" i="2"/>
  <c r="AM75" i="2"/>
  <c r="L76" i="2" a="1"/>
  <c r="L76" i="2"/>
  <c r="M76" i="2" a="1"/>
  <c r="M76" i="2"/>
  <c r="N76" i="2" a="1"/>
  <c r="N76" i="2"/>
  <c r="O76" i="2" a="1"/>
  <c r="O76" i="2"/>
  <c r="AJ76" i="2"/>
  <c r="AL76" i="2"/>
  <c r="AM76" i="2"/>
  <c r="L77" i="2" a="1"/>
  <c r="L77" i="2"/>
  <c r="M77" i="2" a="1"/>
  <c r="M77" i="2"/>
  <c r="N77" i="2" a="1"/>
  <c r="N77" i="2"/>
  <c r="O77" i="2" a="1"/>
  <c r="O77" i="2"/>
  <c r="AJ77" i="2"/>
  <c r="AL77" i="2"/>
  <c r="AM77" i="2"/>
  <c r="L78" i="2" a="1"/>
  <c r="L78" i="2"/>
  <c r="M78" i="2" a="1"/>
  <c r="M78" i="2"/>
  <c r="N78" i="2" a="1"/>
  <c r="N78" i="2"/>
  <c r="O78" i="2" a="1"/>
  <c r="O78" i="2"/>
  <c r="AJ78" i="2"/>
  <c r="AL78" i="2"/>
  <c r="AM78" i="2"/>
  <c r="L79" i="2" a="1"/>
  <c r="L79" i="2"/>
  <c r="M79" i="2" a="1"/>
  <c r="M79" i="2"/>
  <c r="N79" i="2" a="1"/>
  <c r="N79" i="2"/>
  <c r="O79" i="2" a="1"/>
  <c r="O79" i="2"/>
  <c r="AJ79" i="2"/>
  <c r="AL79" i="2"/>
  <c r="AM79" i="2"/>
  <c r="L80" i="2" a="1"/>
  <c r="L80" i="2"/>
  <c r="M80" i="2" a="1"/>
  <c r="M80" i="2"/>
  <c r="N80" i="2" a="1"/>
  <c r="N80" i="2"/>
  <c r="O80" i="2" a="1"/>
  <c r="O80" i="2"/>
  <c r="AJ80" i="2"/>
  <c r="AL80" i="2"/>
  <c r="AM80" i="2"/>
  <c r="L81" i="2" a="1"/>
  <c r="L81" i="2"/>
  <c r="M81" i="2" a="1"/>
  <c r="M81" i="2"/>
  <c r="N81" i="2" a="1"/>
  <c r="N81" i="2"/>
  <c r="O81" i="2" a="1"/>
  <c r="O81" i="2"/>
  <c r="AJ81" i="2"/>
  <c r="AL81" i="2"/>
  <c r="AM81" i="2"/>
  <c r="L82" i="2" a="1"/>
  <c r="L82" i="2"/>
  <c r="M82" i="2" a="1"/>
  <c r="M82" i="2"/>
  <c r="N82" i="2" a="1"/>
  <c r="N82" i="2"/>
  <c r="O82" i="2" a="1"/>
  <c r="O82" i="2"/>
  <c r="AJ82" i="2"/>
  <c r="AL82" i="2"/>
  <c r="AM82" i="2"/>
  <c r="L83" i="2" a="1"/>
  <c r="L83" i="2"/>
  <c r="M83" i="2" a="1"/>
  <c r="M83" i="2"/>
  <c r="N83" i="2" a="1"/>
  <c r="N83" i="2"/>
  <c r="O83" i="2" a="1"/>
  <c r="O83" i="2"/>
  <c r="AJ83" i="2"/>
  <c r="AL83" i="2"/>
  <c r="AM83" i="2"/>
  <c r="L84" i="2" a="1"/>
  <c r="L84" i="2"/>
  <c r="M84" i="2" a="1"/>
  <c r="M84" i="2"/>
  <c r="N84" i="2" a="1"/>
  <c r="N84" i="2"/>
  <c r="O84" i="2" a="1"/>
  <c r="O84" i="2"/>
  <c r="AJ84" i="2"/>
  <c r="AL84" i="2"/>
  <c r="AM84" i="2"/>
  <c r="L85" i="2" a="1"/>
  <c r="L85" i="2"/>
  <c r="M85" i="2" a="1"/>
  <c r="M85" i="2"/>
  <c r="N85" i="2" a="1"/>
  <c r="N85" i="2"/>
  <c r="O85" i="2" a="1"/>
  <c r="O85" i="2"/>
  <c r="AJ85" i="2"/>
  <c r="AL85" i="2"/>
  <c r="AM85" i="2"/>
  <c r="L86" i="2" a="1"/>
  <c r="L86" i="2"/>
  <c r="M86" i="2" a="1"/>
  <c r="M86" i="2"/>
  <c r="N86" i="2" a="1"/>
  <c r="N86" i="2"/>
  <c r="O86" i="2" a="1"/>
  <c r="O86" i="2"/>
  <c r="AJ86" i="2"/>
  <c r="AL86" i="2"/>
  <c r="AM86" i="2"/>
  <c r="L87" i="2" a="1"/>
  <c r="L87" i="2"/>
  <c r="M87" i="2" a="1"/>
  <c r="M87" i="2"/>
  <c r="N87" i="2" a="1"/>
  <c r="N87" i="2"/>
  <c r="O87" i="2" a="1"/>
  <c r="O87" i="2"/>
  <c r="AJ87" i="2"/>
  <c r="AL87" i="2"/>
  <c r="AM87" i="2"/>
  <c r="L88" i="2" a="1"/>
  <c r="L88" i="2"/>
  <c r="M88" i="2" a="1"/>
  <c r="M88" i="2"/>
  <c r="N88" i="2" a="1"/>
  <c r="N88" i="2"/>
  <c r="O88" i="2" a="1"/>
  <c r="O88" i="2"/>
  <c r="AJ88" i="2"/>
  <c r="AL88" i="2"/>
  <c r="AM88" i="2"/>
  <c r="L89" i="2" a="1"/>
  <c r="L89" i="2"/>
  <c r="M89" i="2" a="1"/>
  <c r="M89" i="2"/>
  <c r="N89" i="2" a="1"/>
  <c r="N89" i="2"/>
  <c r="O89" i="2" a="1"/>
  <c r="O89" i="2"/>
  <c r="AJ89" i="2"/>
  <c r="AL89" i="2"/>
  <c r="AM89" i="2"/>
  <c r="L90" i="2" a="1"/>
  <c r="L90" i="2"/>
  <c r="M90" i="2" a="1"/>
  <c r="M90" i="2"/>
  <c r="N90" i="2" a="1"/>
  <c r="N90" i="2"/>
  <c r="O90" i="2" a="1"/>
  <c r="O90" i="2"/>
  <c r="AJ90" i="2"/>
  <c r="AL90" i="2"/>
  <c r="AM90" i="2"/>
  <c r="L91" i="2" a="1"/>
  <c r="L91" i="2"/>
  <c r="M91" i="2" a="1"/>
  <c r="M91" i="2"/>
  <c r="N91" i="2" a="1"/>
  <c r="N91" i="2"/>
  <c r="O91" i="2" a="1"/>
  <c r="O91" i="2"/>
  <c r="AJ91" i="2"/>
  <c r="AL91" i="2"/>
  <c r="AM91" i="2"/>
  <c r="L92" i="2" a="1"/>
  <c r="L92" i="2"/>
  <c r="M92" i="2" a="1"/>
  <c r="M92" i="2"/>
  <c r="N92" i="2" a="1"/>
  <c r="N92" i="2"/>
  <c r="O92" i="2" a="1"/>
  <c r="O92" i="2"/>
  <c r="AJ92" i="2"/>
  <c r="AL92" i="2"/>
  <c r="AM92" i="2"/>
  <c r="L93" i="2" a="1"/>
  <c r="L93" i="2"/>
  <c r="M93" i="2" a="1"/>
  <c r="M93" i="2"/>
  <c r="N93" i="2" a="1"/>
  <c r="N93" i="2"/>
  <c r="O93" i="2" a="1"/>
  <c r="O93" i="2"/>
  <c r="AJ93" i="2"/>
  <c r="AL93" i="2"/>
  <c r="AM93" i="2"/>
  <c r="L94" i="2" a="1"/>
  <c r="L94" i="2"/>
  <c r="M94" i="2" a="1"/>
  <c r="M94" i="2"/>
  <c r="N94" i="2" a="1"/>
  <c r="N94" i="2"/>
  <c r="O94" i="2" a="1"/>
  <c r="O94" i="2"/>
  <c r="AJ94" i="2"/>
  <c r="AL94" i="2"/>
  <c r="AM94" i="2"/>
  <c r="L95" i="2" a="1"/>
  <c r="L95" i="2"/>
  <c r="M95" i="2" a="1"/>
  <c r="M95" i="2"/>
  <c r="N95" i="2" a="1"/>
  <c r="N95" i="2"/>
  <c r="O95" i="2" a="1"/>
  <c r="O95" i="2"/>
  <c r="AJ95" i="2"/>
  <c r="AL95" i="2"/>
  <c r="AM95" i="2"/>
  <c r="L96" i="2" a="1"/>
  <c r="L96" i="2"/>
  <c r="M96" i="2" a="1"/>
  <c r="M96" i="2"/>
  <c r="N96" i="2" a="1"/>
  <c r="N96" i="2"/>
  <c r="O96" i="2" a="1"/>
  <c r="O96" i="2"/>
  <c r="AJ96" i="2"/>
  <c r="AL96" i="2"/>
  <c r="AM96" i="2"/>
  <c r="L97" i="2" a="1"/>
  <c r="L97" i="2"/>
  <c r="M97" i="2" a="1"/>
  <c r="M97" i="2"/>
  <c r="N97" i="2" a="1"/>
  <c r="N97" i="2"/>
  <c r="O97" i="2" a="1"/>
  <c r="O97" i="2"/>
  <c r="AJ97" i="2"/>
  <c r="AL97" i="2"/>
  <c r="AM97" i="2"/>
  <c r="L98" i="2" a="1"/>
  <c r="L98" i="2"/>
  <c r="M98" i="2" a="1"/>
  <c r="M98" i="2"/>
  <c r="N98" i="2" a="1"/>
  <c r="N98" i="2"/>
  <c r="O98" i="2" a="1"/>
  <c r="O98" i="2"/>
  <c r="AJ98" i="2"/>
  <c r="AL98" i="2"/>
  <c r="AM98" i="2"/>
  <c r="L99" i="2" a="1"/>
  <c r="L99" i="2"/>
  <c r="M99" i="2" a="1"/>
  <c r="M99" i="2"/>
  <c r="N99" i="2" a="1"/>
  <c r="N99" i="2"/>
  <c r="O99" i="2" a="1"/>
  <c r="O99" i="2"/>
  <c r="AJ99" i="2"/>
  <c r="AL99" i="2"/>
  <c r="AM99" i="2"/>
  <c r="L100" i="2" a="1"/>
  <c r="L100" i="2"/>
  <c r="M100" i="2" a="1"/>
  <c r="M100" i="2"/>
  <c r="N100" i="2" a="1"/>
  <c r="N100" i="2"/>
  <c r="O100" i="2" a="1"/>
  <c r="O100" i="2"/>
  <c r="AJ100" i="2"/>
  <c r="AL100" i="2"/>
  <c r="AM100" i="2"/>
  <c r="L101" i="2" a="1"/>
  <c r="L101" i="2"/>
  <c r="M101" i="2" a="1"/>
  <c r="M101" i="2"/>
  <c r="N101" i="2" a="1"/>
  <c r="N101" i="2"/>
  <c r="O101" i="2" a="1"/>
  <c r="O101" i="2"/>
  <c r="AJ101" i="2"/>
  <c r="AL101" i="2"/>
  <c r="AM101" i="2"/>
  <c r="L102" i="2" a="1"/>
  <c r="L102" i="2"/>
  <c r="M102" i="2" a="1"/>
  <c r="M102" i="2"/>
  <c r="N102" i="2" a="1"/>
  <c r="N102" i="2"/>
  <c r="O102" i="2" a="1"/>
  <c r="O102" i="2"/>
  <c r="AJ102" i="2"/>
  <c r="AL102" i="2"/>
  <c r="AM102" i="2"/>
  <c r="L103" i="2" a="1"/>
  <c r="L103" i="2"/>
  <c r="M103" i="2" a="1"/>
  <c r="M103" i="2"/>
  <c r="N103" i="2" a="1"/>
  <c r="N103" i="2"/>
  <c r="O103" i="2" a="1"/>
  <c r="O103" i="2"/>
  <c r="AJ103" i="2"/>
  <c r="AL103" i="2"/>
  <c r="AM103" i="2"/>
  <c r="L104" i="2" a="1"/>
  <c r="L104" i="2"/>
  <c r="M104" i="2" a="1"/>
  <c r="M104" i="2"/>
  <c r="N104" i="2" a="1"/>
  <c r="N104" i="2"/>
  <c r="O104" i="2" a="1"/>
  <c r="O104" i="2"/>
  <c r="AJ104" i="2"/>
  <c r="AL104" i="2"/>
  <c r="AM104" i="2"/>
  <c r="L105" i="2" a="1"/>
  <c r="L105" i="2"/>
  <c r="M105" i="2" a="1"/>
  <c r="M105" i="2"/>
  <c r="N105" i="2" a="1"/>
  <c r="N105" i="2"/>
  <c r="O105" i="2" a="1"/>
  <c r="O105" i="2"/>
  <c r="AJ105" i="2"/>
  <c r="AL105" i="2"/>
  <c r="AM105" i="2"/>
  <c r="L106" i="2" a="1"/>
  <c r="L106" i="2"/>
  <c r="M106" i="2" a="1"/>
  <c r="M106" i="2"/>
  <c r="N106" i="2" a="1"/>
  <c r="N106" i="2"/>
  <c r="O106" i="2" a="1"/>
  <c r="O106" i="2"/>
  <c r="AJ106" i="2"/>
  <c r="AL106" i="2"/>
  <c r="AM106" i="2"/>
  <c r="L107" i="2" a="1"/>
  <c r="L107" i="2"/>
  <c r="M107" i="2" a="1"/>
  <c r="M107" i="2"/>
  <c r="N107" i="2" a="1"/>
  <c r="N107" i="2"/>
  <c r="O107" i="2" a="1"/>
  <c r="O107" i="2"/>
  <c r="AJ107" i="2"/>
  <c r="AL107" i="2"/>
  <c r="AM107" i="2"/>
  <c r="L108" i="2" a="1"/>
  <c r="L108" i="2"/>
  <c r="M108" i="2" a="1"/>
  <c r="M108" i="2"/>
  <c r="N108" i="2" a="1"/>
  <c r="N108" i="2"/>
  <c r="O108" i="2" a="1"/>
  <c r="O108" i="2"/>
  <c r="AJ108" i="2"/>
  <c r="AL108" i="2"/>
  <c r="AM108" i="2"/>
  <c r="L109" i="2" a="1"/>
  <c r="L109" i="2"/>
  <c r="M109" i="2" a="1"/>
  <c r="M109" i="2"/>
  <c r="N109" i="2" a="1"/>
  <c r="N109" i="2"/>
  <c r="O109" i="2" a="1"/>
  <c r="O109" i="2"/>
  <c r="AJ109" i="2"/>
  <c r="AL109" i="2"/>
  <c r="AM109" i="2"/>
  <c r="L110" i="2" a="1"/>
  <c r="L110" i="2"/>
  <c r="M110" i="2" a="1"/>
  <c r="M110" i="2"/>
  <c r="N110" i="2" a="1"/>
  <c r="N110" i="2"/>
  <c r="O110" i="2" a="1"/>
  <c r="O110" i="2"/>
  <c r="AJ110" i="2"/>
  <c r="AL110" i="2"/>
  <c r="AM110" i="2"/>
  <c r="L111" i="2" a="1"/>
  <c r="L111" i="2"/>
  <c r="M111" i="2" a="1"/>
  <c r="M111" i="2"/>
  <c r="N111" i="2" a="1"/>
  <c r="N111" i="2"/>
  <c r="O111" i="2" a="1"/>
  <c r="O111" i="2"/>
  <c r="AJ111" i="2"/>
  <c r="AL111" i="2"/>
  <c r="AM111" i="2"/>
  <c r="L112" i="2" a="1"/>
  <c r="L112" i="2"/>
  <c r="M112" i="2" a="1"/>
  <c r="M112" i="2"/>
  <c r="N112" i="2" a="1"/>
  <c r="N112" i="2"/>
  <c r="O112" i="2" a="1"/>
  <c r="O112" i="2"/>
  <c r="AJ112" i="2"/>
  <c r="AL112" i="2"/>
  <c r="AM112" i="2"/>
  <c r="L113" i="2" a="1"/>
  <c r="L113" i="2"/>
  <c r="M113" i="2" a="1"/>
  <c r="M113" i="2"/>
  <c r="N113" i="2" a="1"/>
  <c r="N113" i="2"/>
  <c r="O113" i="2" a="1"/>
  <c r="O113" i="2"/>
  <c r="AJ113" i="2"/>
  <c r="AL113" i="2"/>
  <c r="AM113" i="2"/>
  <c r="L114" i="2" a="1"/>
  <c r="L114" i="2"/>
  <c r="M114" i="2" a="1"/>
  <c r="M114" i="2"/>
  <c r="N114" i="2" a="1"/>
  <c r="N114" i="2"/>
  <c r="O114" i="2" a="1"/>
  <c r="O114" i="2"/>
  <c r="AJ114" i="2"/>
  <c r="AL114" i="2"/>
  <c r="AM114" i="2"/>
  <c r="L115" i="2" a="1"/>
  <c r="L115" i="2"/>
  <c r="M115" i="2" a="1"/>
  <c r="M115" i="2"/>
  <c r="N115" i="2" a="1"/>
  <c r="N115" i="2"/>
  <c r="O115" i="2" a="1"/>
  <c r="O115" i="2"/>
  <c r="AJ115" i="2"/>
  <c r="AL115" i="2"/>
  <c r="AM115" i="2"/>
  <c r="L116" i="2" a="1"/>
  <c r="L116" i="2"/>
  <c r="M116" i="2" a="1"/>
  <c r="M116" i="2"/>
  <c r="N116" i="2" a="1"/>
  <c r="N116" i="2"/>
  <c r="O116" i="2" a="1"/>
  <c r="O116" i="2"/>
  <c r="AJ116" i="2"/>
  <c r="AL116" i="2"/>
  <c r="AM116" i="2"/>
  <c r="L117" i="2" a="1"/>
  <c r="L117" i="2"/>
  <c r="M117" i="2" a="1"/>
  <c r="M117" i="2"/>
  <c r="N117" i="2" a="1"/>
  <c r="N117" i="2"/>
  <c r="O117" i="2" a="1"/>
  <c r="O117" i="2"/>
  <c r="AJ117" i="2"/>
  <c r="AL117" i="2"/>
  <c r="AM117" i="2"/>
  <c r="L118" i="2" a="1"/>
  <c r="L118" i="2"/>
  <c r="M118" i="2" a="1"/>
  <c r="M118" i="2"/>
  <c r="N118" i="2" a="1"/>
  <c r="N118" i="2"/>
  <c r="O118" i="2" a="1"/>
  <c r="O118" i="2"/>
  <c r="AJ118" i="2"/>
  <c r="AL118" i="2"/>
  <c r="AM118" i="2"/>
  <c r="L119" i="2" a="1"/>
  <c r="L119" i="2"/>
  <c r="M119" i="2" a="1"/>
  <c r="M119" i="2"/>
  <c r="N119" i="2" a="1"/>
  <c r="N119" i="2"/>
  <c r="O119" i="2" a="1"/>
  <c r="O119" i="2"/>
  <c r="AJ119" i="2"/>
  <c r="AL119" i="2"/>
  <c r="AM119" i="2"/>
  <c r="L120" i="2" a="1"/>
  <c r="L120" i="2"/>
  <c r="M120" i="2" a="1"/>
  <c r="M120" i="2"/>
  <c r="N120" i="2" a="1"/>
  <c r="N120" i="2"/>
  <c r="O120" i="2" a="1"/>
  <c r="O120" i="2"/>
  <c r="AJ120" i="2"/>
  <c r="AL120" i="2"/>
  <c r="AM120" i="2"/>
  <c r="L121" i="2" a="1"/>
  <c r="L121" i="2"/>
  <c r="M121" i="2" a="1"/>
  <c r="M121" i="2"/>
  <c r="N121" i="2" a="1"/>
  <c r="N121" i="2"/>
  <c r="O121" i="2" a="1"/>
  <c r="O121" i="2"/>
  <c r="AJ121" i="2"/>
  <c r="AL121" i="2"/>
  <c r="AM121" i="2"/>
  <c r="L122" i="2" a="1"/>
  <c r="L122" i="2"/>
  <c r="M122" i="2" a="1"/>
  <c r="M122" i="2"/>
  <c r="N122" i="2" a="1"/>
  <c r="N122" i="2"/>
  <c r="O122" i="2" a="1"/>
  <c r="O122" i="2"/>
  <c r="AJ122" i="2"/>
  <c r="AL122" i="2"/>
  <c r="AM122" i="2"/>
  <c r="L123" i="2" a="1"/>
  <c r="L123" i="2"/>
  <c r="M123" i="2" a="1"/>
  <c r="M123" i="2"/>
  <c r="N123" i="2" a="1"/>
  <c r="N123" i="2"/>
  <c r="O123" i="2" a="1"/>
  <c r="O123" i="2"/>
  <c r="AJ123" i="2"/>
  <c r="AL123" i="2"/>
  <c r="AM123" i="2"/>
  <c r="L124" i="2" a="1"/>
  <c r="L124" i="2"/>
  <c r="M124" i="2" a="1"/>
  <c r="M124" i="2"/>
  <c r="N124" i="2" a="1"/>
  <c r="N124" i="2"/>
  <c r="O124" i="2" a="1"/>
  <c r="O124" i="2"/>
  <c r="AJ124" i="2"/>
  <c r="AL124" i="2"/>
  <c r="AM124" i="2"/>
  <c r="L125" i="2" a="1"/>
  <c r="L125" i="2"/>
  <c r="M125" i="2" a="1"/>
  <c r="M125" i="2"/>
  <c r="N125" i="2" a="1"/>
  <c r="N125" i="2"/>
  <c r="O125" i="2" a="1"/>
  <c r="O125" i="2"/>
  <c r="AJ125" i="2"/>
  <c r="AL125" i="2"/>
  <c r="AM125" i="2"/>
  <c r="L126" i="2" a="1"/>
  <c r="L126" i="2"/>
  <c r="M126" i="2" a="1"/>
  <c r="M126" i="2"/>
  <c r="N126" i="2" a="1"/>
  <c r="N126" i="2"/>
  <c r="O126" i="2" a="1"/>
  <c r="O126" i="2"/>
  <c r="AJ126" i="2"/>
  <c r="AL126" i="2"/>
  <c r="AM126" i="2"/>
  <c r="L127" i="2" a="1"/>
  <c r="L127" i="2"/>
  <c r="M127" i="2" a="1"/>
  <c r="M127" i="2"/>
  <c r="N127" i="2" a="1"/>
  <c r="N127" i="2"/>
  <c r="O127" i="2" a="1"/>
  <c r="O127" i="2"/>
  <c r="AJ127" i="2"/>
  <c r="AL127" i="2"/>
  <c r="AM127" i="2"/>
  <c r="L128" i="2" a="1"/>
  <c r="L128" i="2"/>
  <c r="M128" i="2" a="1"/>
  <c r="M128" i="2"/>
  <c r="N128" i="2" a="1"/>
  <c r="N128" i="2"/>
  <c r="O128" i="2" a="1"/>
  <c r="O128" i="2"/>
  <c r="AJ128" i="2"/>
  <c r="AL128" i="2"/>
  <c r="AM128" i="2"/>
  <c r="L129" i="2" a="1"/>
  <c r="L129" i="2"/>
  <c r="M129" i="2" a="1"/>
  <c r="M129" i="2"/>
  <c r="N129" i="2" a="1"/>
  <c r="N129" i="2"/>
  <c r="O129" i="2" a="1"/>
  <c r="O129" i="2"/>
  <c r="AJ129" i="2"/>
  <c r="AL129" i="2"/>
  <c r="AM129" i="2"/>
  <c r="L130" i="2" a="1"/>
  <c r="L130" i="2"/>
  <c r="M130" i="2" a="1"/>
  <c r="M130" i="2"/>
  <c r="N130" i="2" a="1"/>
  <c r="N130" i="2"/>
  <c r="O130" i="2" a="1"/>
  <c r="O130" i="2"/>
  <c r="AJ130" i="2"/>
  <c r="AL130" i="2"/>
  <c r="AM130" i="2"/>
  <c r="L131" i="2" a="1"/>
  <c r="L131" i="2"/>
  <c r="M131" i="2" a="1"/>
  <c r="M131" i="2"/>
  <c r="N131" i="2" a="1"/>
  <c r="N131" i="2"/>
  <c r="O131" i="2" a="1"/>
  <c r="O131" i="2"/>
  <c r="AJ131" i="2"/>
  <c r="AL131" i="2"/>
  <c r="AM131" i="2"/>
  <c r="L132" i="2" a="1"/>
  <c r="L132" i="2"/>
  <c r="M132" i="2" a="1"/>
  <c r="M132" i="2"/>
  <c r="N132" i="2" a="1"/>
  <c r="N132" i="2"/>
  <c r="O132" i="2" a="1"/>
  <c r="O132" i="2"/>
  <c r="AJ132" i="2"/>
  <c r="AL132" i="2"/>
  <c r="AM132" i="2"/>
  <c r="L133" i="2" a="1"/>
  <c r="L133" i="2"/>
  <c r="M133" i="2" a="1"/>
  <c r="M133" i="2"/>
  <c r="N133" i="2" a="1"/>
  <c r="N133" i="2"/>
  <c r="O133" i="2" a="1"/>
  <c r="O133" i="2"/>
  <c r="AJ133" i="2"/>
  <c r="AL133" i="2"/>
  <c r="AM133" i="2"/>
  <c r="L134" i="2" a="1"/>
  <c r="L134" i="2"/>
  <c r="M134" i="2" a="1"/>
  <c r="M134" i="2"/>
  <c r="N134" i="2" a="1"/>
  <c r="N134" i="2"/>
  <c r="O134" i="2" a="1"/>
  <c r="O134" i="2"/>
  <c r="AJ134" i="2"/>
  <c r="AL134" i="2"/>
  <c r="AM134" i="2"/>
  <c r="L135" i="2" a="1"/>
  <c r="L135" i="2"/>
  <c r="M135" i="2" a="1"/>
  <c r="M135" i="2"/>
  <c r="N135" i="2" a="1"/>
  <c r="N135" i="2"/>
  <c r="O135" i="2" a="1"/>
  <c r="O135" i="2"/>
  <c r="AJ135" i="2"/>
  <c r="AL135" i="2"/>
  <c r="AM135" i="2"/>
  <c r="L136" i="2" a="1"/>
  <c r="L136" i="2"/>
  <c r="M136" i="2" a="1"/>
  <c r="M136" i="2"/>
  <c r="N136" i="2" a="1"/>
  <c r="N136" i="2"/>
  <c r="O136" i="2" a="1"/>
  <c r="O136" i="2"/>
  <c r="AJ136" i="2"/>
  <c r="AL136" i="2"/>
  <c r="AM136" i="2"/>
  <c r="L137" i="2" a="1"/>
  <c r="L137" i="2"/>
  <c r="M137" i="2" a="1"/>
  <c r="M137" i="2"/>
  <c r="N137" i="2" a="1"/>
  <c r="N137" i="2"/>
  <c r="O137" i="2" a="1"/>
  <c r="O137" i="2"/>
  <c r="AJ137" i="2"/>
  <c r="AL137" i="2"/>
  <c r="AM137" i="2"/>
  <c r="L138" i="2" a="1"/>
  <c r="L138" i="2"/>
  <c r="M138" i="2" a="1"/>
  <c r="M138" i="2"/>
  <c r="N138" i="2" a="1"/>
  <c r="N138" i="2"/>
  <c r="O138" i="2" a="1"/>
  <c r="O138" i="2"/>
  <c r="AJ138" i="2"/>
  <c r="AL138" i="2"/>
  <c r="AM138" i="2"/>
  <c r="L139" i="2" a="1"/>
  <c r="L139" i="2"/>
  <c r="M139" i="2" a="1"/>
  <c r="M139" i="2"/>
  <c r="N139" i="2" a="1"/>
  <c r="N139" i="2"/>
  <c r="O139" i="2" a="1"/>
  <c r="O139" i="2"/>
  <c r="AJ139" i="2"/>
  <c r="AL139" i="2"/>
  <c r="AM139" i="2"/>
  <c r="L140" i="2" a="1"/>
  <c r="L140" i="2"/>
  <c r="M140" i="2" a="1"/>
  <c r="M140" i="2"/>
  <c r="N140" i="2" a="1"/>
  <c r="N140" i="2"/>
  <c r="O140" i="2" a="1"/>
  <c r="O140" i="2"/>
  <c r="AJ140" i="2"/>
  <c r="AL140" i="2"/>
  <c r="AM140" i="2"/>
  <c r="L141" i="2" a="1"/>
  <c r="L141" i="2"/>
  <c r="M141" i="2" a="1"/>
  <c r="M141" i="2"/>
  <c r="N141" i="2" a="1"/>
  <c r="N141" i="2"/>
  <c r="O141" i="2" a="1"/>
  <c r="O141" i="2"/>
  <c r="AJ141" i="2"/>
  <c r="AL141" i="2"/>
  <c r="AM141" i="2"/>
  <c r="L142" i="2" a="1"/>
  <c r="L142" i="2"/>
  <c r="M142" i="2" a="1"/>
  <c r="M142" i="2"/>
  <c r="N142" i="2" a="1"/>
  <c r="N142" i="2"/>
  <c r="O142" i="2" a="1"/>
  <c r="O142" i="2"/>
  <c r="AJ142" i="2"/>
  <c r="AL142" i="2"/>
  <c r="AM142" i="2"/>
  <c r="L143" i="2" a="1"/>
  <c r="L143" i="2"/>
  <c r="M143" i="2" a="1"/>
  <c r="M143" i="2"/>
  <c r="N143" i="2" a="1"/>
  <c r="N143" i="2"/>
  <c r="O143" i="2" a="1"/>
  <c r="O143" i="2"/>
  <c r="AJ143" i="2"/>
  <c r="AL143" i="2"/>
  <c r="AM143" i="2"/>
  <c r="L144" i="2" a="1"/>
  <c r="L144" i="2"/>
  <c r="M144" i="2" a="1"/>
  <c r="M144" i="2"/>
  <c r="N144" i="2" a="1"/>
  <c r="N144" i="2"/>
  <c r="O144" i="2" a="1"/>
  <c r="O144" i="2"/>
  <c r="AJ144" i="2"/>
  <c r="AL144" i="2"/>
  <c r="AM144" i="2"/>
  <c r="L145" i="2" a="1"/>
  <c r="L145" i="2"/>
  <c r="M145" i="2" a="1"/>
  <c r="M145" i="2"/>
  <c r="N145" i="2" a="1"/>
  <c r="N145" i="2"/>
  <c r="O145" i="2" a="1"/>
  <c r="O145" i="2"/>
  <c r="AJ145" i="2"/>
  <c r="AL145" i="2"/>
  <c r="AM145" i="2"/>
  <c r="L146" i="2" a="1"/>
  <c r="L146" i="2"/>
  <c r="M146" i="2" a="1"/>
  <c r="M146" i="2"/>
  <c r="N146" i="2" a="1"/>
  <c r="N146" i="2"/>
  <c r="O146" i="2" a="1"/>
  <c r="O146" i="2"/>
  <c r="AJ146" i="2"/>
  <c r="AL146" i="2"/>
  <c r="AM146" i="2"/>
  <c r="L147" i="2" a="1"/>
  <c r="L147" i="2"/>
  <c r="M147" i="2" a="1"/>
  <c r="M147" i="2"/>
  <c r="N147" i="2" a="1"/>
  <c r="N147" i="2"/>
  <c r="O147" i="2" a="1"/>
  <c r="O147" i="2"/>
  <c r="AJ147" i="2"/>
  <c r="AL147" i="2"/>
  <c r="AM147" i="2"/>
  <c r="L148" i="2" a="1"/>
  <c r="L148" i="2"/>
  <c r="M148" i="2" a="1"/>
  <c r="M148" i="2"/>
  <c r="N148" i="2" a="1"/>
  <c r="N148" i="2"/>
  <c r="O148" i="2" a="1"/>
  <c r="O148" i="2"/>
  <c r="AJ148" i="2"/>
  <c r="AL148" i="2"/>
  <c r="AM148" i="2"/>
  <c r="L149" i="2" a="1"/>
  <c r="L149" i="2"/>
  <c r="M149" i="2" a="1"/>
  <c r="M149" i="2"/>
  <c r="N149" i="2" a="1"/>
  <c r="N149" i="2"/>
  <c r="O149" i="2" a="1"/>
  <c r="O149" i="2"/>
  <c r="AJ149" i="2"/>
  <c r="AL149" i="2"/>
  <c r="AM149" i="2"/>
  <c r="L150" i="2" a="1"/>
  <c r="L150" i="2"/>
  <c r="M150" i="2" a="1"/>
  <c r="M150" i="2"/>
  <c r="N150" i="2" a="1"/>
  <c r="N150" i="2"/>
  <c r="O150" i="2" a="1"/>
  <c r="O150" i="2"/>
  <c r="AJ150" i="2"/>
  <c r="AL150" i="2"/>
  <c r="AM150" i="2"/>
  <c r="L151" i="2" a="1"/>
  <c r="L151" i="2"/>
  <c r="M151" i="2" a="1"/>
  <c r="M151" i="2"/>
  <c r="N151" i="2" a="1"/>
  <c r="N151" i="2"/>
  <c r="O151" i="2" a="1"/>
  <c r="O151" i="2"/>
  <c r="AJ151" i="2"/>
  <c r="AL151" i="2"/>
  <c r="AM151" i="2"/>
  <c r="L152" i="2" a="1"/>
  <c r="L152" i="2"/>
  <c r="M152" i="2" a="1"/>
  <c r="M152" i="2"/>
  <c r="N152" i="2" a="1"/>
  <c r="N152" i="2"/>
  <c r="O152" i="2" a="1"/>
  <c r="O152" i="2"/>
  <c r="AJ152" i="2"/>
  <c r="AL152" i="2"/>
  <c r="AM152" i="2"/>
  <c r="L153" i="2" a="1"/>
  <c r="L153" i="2"/>
  <c r="M153" i="2" a="1"/>
  <c r="M153" i="2"/>
  <c r="N153" i="2" a="1"/>
  <c r="N153" i="2"/>
  <c r="O153" i="2" a="1"/>
  <c r="O153" i="2"/>
  <c r="AJ153" i="2"/>
  <c r="AL153" i="2"/>
  <c r="AM153" i="2"/>
  <c r="L154" i="2" a="1"/>
  <c r="L154" i="2"/>
  <c r="M154" i="2" a="1"/>
  <c r="M154" i="2"/>
  <c r="N154" i="2" a="1"/>
  <c r="N154" i="2"/>
  <c r="O154" i="2" a="1"/>
  <c r="O154" i="2"/>
  <c r="AJ154" i="2"/>
  <c r="AL154" i="2"/>
  <c r="AM154" i="2"/>
  <c r="L155" i="2" a="1"/>
  <c r="L155" i="2"/>
  <c r="M155" i="2" a="1"/>
  <c r="M155" i="2"/>
  <c r="N155" i="2" a="1"/>
  <c r="N155" i="2"/>
  <c r="O155" i="2" a="1"/>
  <c r="O155" i="2"/>
  <c r="AJ155" i="2"/>
  <c r="AL155" i="2"/>
  <c r="AM155" i="2"/>
  <c r="L156" i="2" a="1"/>
  <c r="L156" i="2"/>
  <c r="M156" i="2" a="1"/>
  <c r="M156" i="2"/>
  <c r="N156" i="2" a="1"/>
  <c r="N156" i="2"/>
  <c r="O156" i="2" a="1"/>
  <c r="O156" i="2"/>
  <c r="AJ156" i="2"/>
  <c r="AL156" i="2"/>
  <c r="AM156" i="2"/>
  <c r="L157" i="2" a="1"/>
  <c r="L157" i="2"/>
  <c r="M157" i="2" a="1"/>
  <c r="M157" i="2"/>
  <c r="N157" i="2" a="1"/>
  <c r="N157" i="2"/>
  <c r="O157" i="2" a="1"/>
  <c r="O157" i="2"/>
  <c r="AJ157" i="2"/>
  <c r="AL157" i="2"/>
  <c r="AM157" i="2"/>
  <c r="L158" i="2" a="1"/>
  <c r="L158" i="2"/>
  <c r="M158" i="2" a="1"/>
  <c r="M158" i="2"/>
  <c r="N158" i="2" a="1"/>
  <c r="N158" i="2"/>
  <c r="O158" i="2" a="1"/>
  <c r="O158" i="2"/>
  <c r="AJ158" i="2"/>
  <c r="AL158" i="2"/>
  <c r="AM158" i="2"/>
  <c r="L159" i="2" a="1"/>
  <c r="L159" i="2"/>
  <c r="M159" i="2" a="1"/>
  <c r="M159" i="2"/>
  <c r="N159" i="2" a="1"/>
  <c r="N159" i="2"/>
  <c r="O159" i="2" a="1"/>
  <c r="O159" i="2"/>
  <c r="AJ159" i="2"/>
  <c r="AL159" i="2"/>
  <c r="AM159" i="2"/>
  <c r="L160" i="2" a="1"/>
  <c r="L160" i="2"/>
  <c r="M160" i="2" a="1"/>
  <c r="M160" i="2"/>
  <c r="N160" i="2" a="1"/>
  <c r="N160" i="2"/>
  <c r="O160" i="2" a="1"/>
  <c r="O160" i="2"/>
  <c r="AJ160" i="2"/>
  <c r="AL160" i="2"/>
  <c r="AM160" i="2"/>
  <c r="L161" i="2" a="1"/>
  <c r="L161" i="2"/>
  <c r="M161" i="2" a="1"/>
  <c r="M161" i="2"/>
  <c r="N161" i="2" a="1"/>
  <c r="N161" i="2"/>
  <c r="O161" i="2" a="1"/>
  <c r="O161" i="2"/>
  <c r="AJ161" i="2"/>
  <c r="AL161" i="2"/>
  <c r="AM161" i="2"/>
  <c r="L162" i="2" a="1"/>
  <c r="L162" i="2"/>
  <c r="M162" i="2" a="1"/>
  <c r="M162" i="2"/>
  <c r="N162" i="2" a="1"/>
  <c r="N162" i="2"/>
  <c r="O162" i="2" a="1"/>
  <c r="O162" i="2"/>
  <c r="AJ162" i="2"/>
  <c r="AL162" i="2"/>
  <c r="AM162" i="2"/>
  <c r="L163" i="2" a="1"/>
  <c r="L163" i="2"/>
  <c r="M163" i="2" a="1"/>
  <c r="M163" i="2"/>
  <c r="N163" i="2" a="1"/>
  <c r="N163" i="2"/>
  <c r="O163" i="2" a="1"/>
  <c r="O163" i="2"/>
  <c r="AJ163" i="2"/>
  <c r="AL163" i="2"/>
  <c r="AM163" i="2"/>
  <c r="L164" i="2" a="1"/>
  <c r="L164" i="2"/>
  <c r="M164" i="2" a="1"/>
  <c r="M164" i="2"/>
  <c r="N164" i="2" a="1"/>
  <c r="N164" i="2"/>
  <c r="O164" i="2" a="1"/>
  <c r="O164" i="2"/>
  <c r="AJ164" i="2"/>
  <c r="AL164" i="2"/>
  <c r="AM164" i="2"/>
  <c r="L165" i="2" a="1"/>
  <c r="L165" i="2"/>
  <c r="M165" i="2" a="1"/>
  <c r="M165" i="2"/>
  <c r="N165" i="2" a="1"/>
  <c r="N165" i="2"/>
  <c r="O165" i="2" a="1"/>
  <c r="O165" i="2"/>
  <c r="AJ165" i="2"/>
  <c r="AL165" i="2"/>
  <c r="AM165" i="2"/>
  <c r="L166" i="2" a="1"/>
  <c r="L166" i="2"/>
  <c r="M166" i="2" a="1"/>
  <c r="M166" i="2"/>
  <c r="N166" i="2" a="1"/>
  <c r="N166" i="2"/>
  <c r="O166" i="2" a="1"/>
  <c r="O166" i="2"/>
  <c r="AJ166" i="2"/>
  <c r="AL166" i="2"/>
  <c r="AM166" i="2"/>
  <c r="L167" i="2" a="1"/>
  <c r="L167" i="2"/>
  <c r="M167" i="2" a="1"/>
  <c r="M167" i="2"/>
  <c r="N167" i="2" a="1"/>
  <c r="N167" i="2"/>
  <c r="O167" i="2" a="1"/>
  <c r="O167" i="2"/>
  <c r="AJ167" i="2"/>
  <c r="AL167" i="2"/>
  <c r="AM167" i="2"/>
  <c r="L168" i="2" a="1"/>
  <c r="L168" i="2"/>
  <c r="M168" i="2" a="1"/>
  <c r="M168" i="2"/>
  <c r="N168" i="2" a="1"/>
  <c r="N168" i="2"/>
  <c r="O168" i="2" a="1"/>
  <c r="O168" i="2"/>
  <c r="AJ168" i="2"/>
  <c r="AL168" i="2"/>
  <c r="AM168" i="2"/>
  <c r="L169" i="2" a="1"/>
  <c r="L169" i="2"/>
  <c r="M169" i="2" a="1"/>
  <c r="M169" i="2"/>
  <c r="N169" i="2" a="1"/>
  <c r="N169" i="2"/>
  <c r="O169" i="2" a="1"/>
  <c r="O169" i="2"/>
  <c r="AJ169" i="2"/>
  <c r="AL169" i="2"/>
  <c r="AM169" i="2"/>
  <c r="L170" i="2" a="1"/>
  <c r="L170" i="2"/>
  <c r="M170" i="2" a="1"/>
  <c r="M170" i="2"/>
  <c r="N170" i="2" a="1"/>
  <c r="N170" i="2"/>
  <c r="O170" i="2" a="1"/>
  <c r="O170" i="2"/>
  <c r="AJ170" i="2"/>
  <c r="AL170" i="2"/>
  <c r="AM170" i="2"/>
  <c r="L171" i="2" a="1"/>
  <c r="L171" i="2"/>
  <c r="M171" i="2" a="1"/>
  <c r="M171" i="2"/>
  <c r="N171" i="2" a="1"/>
  <c r="N171" i="2"/>
  <c r="O171" i="2" a="1"/>
  <c r="O171" i="2"/>
  <c r="AJ171" i="2"/>
  <c r="AL171" i="2"/>
  <c r="AM171" i="2"/>
  <c r="L172" i="2" a="1"/>
  <c r="L172" i="2"/>
  <c r="M172" i="2" a="1"/>
  <c r="M172" i="2"/>
  <c r="N172" i="2" a="1"/>
  <c r="N172" i="2"/>
  <c r="O172" i="2" a="1"/>
  <c r="O172" i="2"/>
  <c r="AJ172" i="2"/>
  <c r="AL172" i="2"/>
  <c r="AM172" i="2"/>
  <c r="L173" i="2" a="1"/>
  <c r="L173" i="2"/>
  <c r="M173" i="2" a="1"/>
  <c r="M173" i="2"/>
  <c r="N173" i="2" a="1"/>
  <c r="N173" i="2"/>
  <c r="O173" i="2" a="1"/>
  <c r="O173" i="2"/>
  <c r="AJ173" i="2"/>
  <c r="AL173" i="2"/>
  <c r="AM173" i="2"/>
  <c r="L174" i="2" a="1"/>
  <c r="L174" i="2"/>
  <c r="M174" i="2" a="1"/>
  <c r="M174" i="2"/>
  <c r="N174" i="2" a="1"/>
  <c r="N174" i="2"/>
  <c r="O174" i="2" a="1"/>
  <c r="O174" i="2"/>
  <c r="AJ174" i="2"/>
  <c r="AL174" i="2"/>
  <c r="AM174" i="2"/>
  <c r="L175" i="2" a="1"/>
  <c r="L175" i="2"/>
  <c r="M175" i="2" a="1"/>
  <c r="M175" i="2"/>
  <c r="N175" i="2" a="1"/>
  <c r="N175" i="2"/>
  <c r="O175" i="2" a="1"/>
  <c r="O175" i="2"/>
  <c r="AJ175" i="2"/>
  <c r="AL175" i="2"/>
  <c r="AM175" i="2"/>
  <c r="L176" i="2" a="1"/>
  <c r="L176" i="2"/>
  <c r="M176" i="2" a="1"/>
  <c r="M176" i="2"/>
  <c r="N176" i="2" a="1"/>
  <c r="N176" i="2"/>
  <c r="O176" i="2" a="1"/>
  <c r="O176" i="2"/>
  <c r="AJ176" i="2"/>
  <c r="AL176" i="2"/>
  <c r="AM176" i="2"/>
  <c r="L177" i="2" a="1"/>
  <c r="L177" i="2"/>
  <c r="M177" i="2" a="1"/>
  <c r="M177" i="2"/>
  <c r="N177" i="2" a="1"/>
  <c r="N177" i="2"/>
  <c r="O177" i="2" a="1"/>
  <c r="O177" i="2"/>
  <c r="AJ177" i="2"/>
  <c r="AL177" i="2"/>
  <c r="AM177" i="2"/>
  <c r="L178" i="2" a="1"/>
  <c r="L178" i="2"/>
  <c r="M178" i="2" a="1"/>
  <c r="M178" i="2"/>
  <c r="N178" i="2" a="1"/>
  <c r="N178" i="2"/>
  <c r="O178" i="2" a="1"/>
  <c r="O178" i="2"/>
  <c r="AJ178" i="2"/>
  <c r="AL178" i="2"/>
  <c r="AM178" i="2"/>
  <c r="L179" i="2" a="1"/>
  <c r="L179" i="2"/>
  <c r="M179" i="2" a="1"/>
  <c r="M179" i="2"/>
  <c r="N179" i="2" a="1"/>
  <c r="N179" i="2"/>
  <c r="O179" i="2" a="1"/>
  <c r="O179" i="2"/>
  <c r="AJ179" i="2"/>
  <c r="AL179" i="2"/>
  <c r="AM179" i="2"/>
  <c r="L180" i="2" a="1"/>
  <c r="L180" i="2"/>
  <c r="M180" i="2" a="1"/>
  <c r="M180" i="2"/>
  <c r="N180" i="2" a="1"/>
  <c r="N180" i="2"/>
  <c r="O180" i="2" a="1"/>
  <c r="O180" i="2"/>
  <c r="AJ180" i="2"/>
  <c r="AL180" i="2"/>
  <c r="AM180" i="2"/>
  <c r="L181" i="2" a="1"/>
  <c r="L181" i="2"/>
  <c r="M181" i="2" a="1"/>
  <c r="M181" i="2"/>
  <c r="N181" i="2" a="1"/>
  <c r="N181" i="2"/>
  <c r="O181" i="2" a="1"/>
  <c r="O181" i="2"/>
  <c r="AJ181" i="2"/>
  <c r="AL181" i="2"/>
  <c r="AM181" i="2"/>
  <c r="L182" i="2" a="1"/>
  <c r="L182" i="2"/>
  <c r="M182" i="2" a="1"/>
  <c r="M182" i="2"/>
  <c r="N182" i="2" a="1"/>
  <c r="N182" i="2"/>
  <c r="O182" i="2" a="1"/>
  <c r="O182" i="2"/>
  <c r="AJ182" i="2"/>
  <c r="AL182" i="2"/>
  <c r="AM182" i="2"/>
  <c r="L183" i="2" a="1"/>
  <c r="L183" i="2"/>
  <c r="M183" i="2" a="1"/>
  <c r="M183" i="2"/>
  <c r="N183" i="2" a="1"/>
  <c r="N183" i="2"/>
  <c r="O183" i="2" a="1"/>
  <c r="O183" i="2"/>
  <c r="AJ183" i="2"/>
  <c r="AL183" i="2"/>
  <c r="AM183" i="2"/>
  <c r="L184" i="2" a="1"/>
  <c r="L184" i="2"/>
  <c r="M184" i="2" a="1"/>
  <c r="M184" i="2"/>
  <c r="N184" i="2" a="1"/>
  <c r="N184" i="2"/>
  <c r="O184" i="2" a="1"/>
  <c r="O184" i="2"/>
  <c r="AJ184" i="2"/>
  <c r="AL184" i="2"/>
  <c r="AM184" i="2"/>
  <c r="L185" i="2" a="1"/>
  <c r="L185" i="2"/>
  <c r="M185" i="2" a="1"/>
  <c r="M185" i="2"/>
  <c r="N185" i="2" a="1"/>
  <c r="N185" i="2"/>
  <c r="O185" i="2" a="1"/>
  <c r="O185" i="2"/>
  <c r="AJ185" i="2"/>
  <c r="AL185" i="2"/>
  <c r="AM185" i="2"/>
  <c r="L186" i="2" a="1"/>
  <c r="L186" i="2"/>
  <c r="M186" i="2" a="1"/>
  <c r="M186" i="2"/>
  <c r="N186" i="2" a="1"/>
  <c r="N186" i="2"/>
  <c r="O186" i="2" a="1"/>
  <c r="O186" i="2"/>
  <c r="AJ186" i="2"/>
  <c r="AL186" i="2"/>
  <c r="AM186" i="2"/>
  <c r="L187" i="2" a="1"/>
  <c r="L187" i="2"/>
  <c r="M187" i="2" a="1"/>
  <c r="M187" i="2"/>
  <c r="N187" i="2" a="1"/>
  <c r="N187" i="2"/>
  <c r="O187" i="2" a="1"/>
  <c r="O187" i="2"/>
  <c r="AJ187" i="2"/>
  <c r="AL187" i="2"/>
  <c r="AM187" i="2"/>
  <c r="L188" i="2" a="1"/>
  <c r="L188" i="2"/>
  <c r="M188" i="2" a="1"/>
  <c r="M188" i="2"/>
  <c r="N188" i="2" a="1"/>
  <c r="N188" i="2"/>
  <c r="O188" i="2" a="1"/>
  <c r="O188" i="2"/>
  <c r="AJ188" i="2"/>
  <c r="AL188" i="2"/>
  <c r="AM188" i="2"/>
  <c r="L189" i="2" a="1"/>
  <c r="L189" i="2"/>
  <c r="M189" i="2" a="1"/>
  <c r="M189" i="2"/>
  <c r="N189" i="2" a="1"/>
  <c r="N189" i="2"/>
  <c r="O189" i="2" a="1"/>
  <c r="O189" i="2"/>
  <c r="AJ189" i="2"/>
  <c r="AL189" i="2"/>
  <c r="AM189" i="2"/>
  <c r="L190" i="2" a="1"/>
  <c r="L190" i="2"/>
  <c r="M190" i="2" a="1"/>
  <c r="M190" i="2"/>
  <c r="N190" i="2" a="1"/>
  <c r="N190" i="2"/>
  <c r="O190" i="2" a="1"/>
  <c r="O190" i="2"/>
  <c r="AJ190" i="2"/>
  <c r="AL190" i="2"/>
  <c r="AM190" i="2"/>
  <c r="L191" i="2" a="1"/>
  <c r="L191" i="2"/>
  <c r="M191" i="2" a="1"/>
  <c r="M191" i="2"/>
  <c r="N191" i="2" a="1"/>
  <c r="N191" i="2"/>
  <c r="O191" i="2" a="1"/>
  <c r="O191" i="2"/>
  <c r="AJ191" i="2"/>
  <c r="AL191" i="2"/>
  <c r="AM191" i="2"/>
  <c r="L192" i="2" a="1"/>
  <c r="L192" i="2"/>
  <c r="M192" i="2" a="1"/>
  <c r="M192" i="2"/>
  <c r="N192" i="2" a="1"/>
  <c r="N192" i="2"/>
  <c r="O192" i="2" a="1"/>
  <c r="O192" i="2"/>
  <c r="AJ192" i="2"/>
  <c r="AL192" i="2"/>
  <c r="AM192" i="2"/>
  <c r="L193" i="2" a="1"/>
  <c r="L193" i="2"/>
  <c r="M193" i="2" a="1"/>
  <c r="M193" i="2"/>
  <c r="N193" i="2" a="1"/>
  <c r="N193" i="2"/>
  <c r="O193" i="2" a="1"/>
  <c r="O193" i="2"/>
  <c r="AJ193" i="2"/>
  <c r="AL193" i="2"/>
  <c r="AM193" i="2"/>
  <c r="L194" i="2" a="1"/>
  <c r="L194" i="2"/>
  <c r="M194" i="2" a="1"/>
  <c r="M194" i="2"/>
  <c r="N194" i="2" a="1"/>
  <c r="N194" i="2"/>
  <c r="O194" i="2" a="1"/>
  <c r="O194" i="2"/>
  <c r="AJ194" i="2"/>
  <c r="AL194" i="2"/>
  <c r="AM194" i="2"/>
  <c r="L195" i="2" a="1"/>
  <c r="L195" i="2"/>
  <c r="M195" i="2" a="1"/>
  <c r="M195" i="2"/>
  <c r="N195" i="2" a="1"/>
  <c r="N195" i="2"/>
  <c r="O195" i="2" a="1"/>
  <c r="O195" i="2"/>
  <c r="AJ195" i="2"/>
  <c r="AL195" i="2"/>
  <c r="AM195" i="2"/>
  <c r="L196" i="2" a="1"/>
  <c r="L196" i="2"/>
  <c r="M196" i="2" a="1"/>
  <c r="M196" i="2"/>
  <c r="N196" i="2" a="1"/>
  <c r="N196" i="2"/>
  <c r="O196" i="2" a="1"/>
  <c r="O196" i="2"/>
  <c r="AJ196" i="2"/>
  <c r="AL196" i="2"/>
  <c r="AM196" i="2"/>
  <c r="L197" i="2" a="1"/>
  <c r="L197" i="2"/>
  <c r="M197" i="2" a="1"/>
  <c r="M197" i="2"/>
  <c r="N197" i="2" a="1"/>
  <c r="N197" i="2"/>
  <c r="O197" i="2" a="1"/>
  <c r="O197" i="2"/>
  <c r="AJ197" i="2"/>
  <c r="AL197" i="2"/>
  <c r="AM197" i="2"/>
  <c r="L198" i="2" a="1"/>
  <c r="L198" i="2"/>
  <c r="M198" i="2" a="1"/>
  <c r="M198" i="2"/>
  <c r="N198" i="2" a="1"/>
  <c r="N198" i="2"/>
  <c r="O198" i="2" a="1"/>
  <c r="O198" i="2"/>
  <c r="AJ198" i="2"/>
  <c r="AL198" i="2"/>
  <c r="AM198" i="2"/>
  <c r="L199" i="2" a="1"/>
  <c r="L199" i="2"/>
  <c r="M199" i="2" a="1"/>
  <c r="M199" i="2"/>
  <c r="N199" i="2" a="1"/>
  <c r="N199" i="2"/>
  <c r="O199" i="2" a="1"/>
  <c r="O199" i="2"/>
  <c r="AJ199" i="2"/>
  <c r="AL199" i="2"/>
  <c r="AM199" i="2"/>
  <c r="L200" i="2" a="1"/>
  <c r="L200" i="2"/>
  <c r="M200" i="2" a="1"/>
  <c r="M200" i="2"/>
  <c r="N200" i="2" a="1"/>
  <c r="N200" i="2"/>
  <c r="O200" i="2" a="1"/>
  <c r="O200" i="2"/>
  <c r="AJ200" i="2"/>
  <c r="AL200" i="2"/>
  <c r="AM200" i="2"/>
  <c r="L201" i="2" a="1"/>
  <c r="L201" i="2"/>
  <c r="M201" i="2" a="1"/>
  <c r="M201" i="2"/>
  <c r="N201" i="2" a="1"/>
  <c r="N201" i="2"/>
  <c r="O201" i="2" a="1"/>
  <c r="O201" i="2"/>
  <c r="AJ201" i="2"/>
  <c r="AL201" i="2"/>
  <c r="AM201" i="2"/>
  <c r="L202" i="2" a="1"/>
  <c r="L202" i="2"/>
  <c r="M202" i="2" a="1"/>
  <c r="M202" i="2"/>
  <c r="N202" i="2" a="1"/>
  <c r="N202" i="2"/>
  <c r="O202" i="2" a="1"/>
  <c r="O202" i="2"/>
  <c r="AJ202" i="2"/>
  <c r="AL202" i="2"/>
  <c r="AM202" i="2"/>
  <c r="L203" i="2" a="1"/>
  <c r="L203" i="2"/>
  <c r="M203" i="2" a="1"/>
  <c r="M203" i="2"/>
  <c r="N203" i="2" a="1"/>
  <c r="N203" i="2"/>
  <c r="O203" i="2" a="1"/>
  <c r="O203" i="2"/>
  <c r="AJ203" i="2"/>
  <c r="AL203" i="2"/>
  <c r="AM203" i="2"/>
  <c r="L204" i="2" a="1"/>
  <c r="L204" i="2"/>
  <c r="M204" i="2" a="1"/>
  <c r="M204" i="2"/>
  <c r="N204" i="2" a="1"/>
  <c r="N204" i="2"/>
  <c r="O204" i="2" a="1"/>
  <c r="O204" i="2"/>
  <c r="AJ204" i="2"/>
  <c r="AL204" i="2"/>
  <c r="AM204" i="2"/>
  <c r="L205" i="2" a="1"/>
  <c r="L205" i="2"/>
  <c r="M205" i="2" a="1"/>
  <c r="M205" i="2"/>
  <c r="N205" i="2" a="1"/>
  <c r="N205" i="2"/>
  <c r="O205" i="2" a="1"/>
  <c r="O205" i="2"/>
  <c r="AJ205" i="2"/>
  <c r="AL205" i="2"/>
  <c r="AM205" i="2"/>
  <c r="L206" i="2" a="1"/>
  <c r="L206" i="2"/>
  <c r="M206" i="2" a="1"/>
  <c r="M206" i="2"/>
  <c r="N206" i="2" a="1"/>
  <c r="N206" i="2"/>
  <c r="O206" i="2" a="1"/>
  <c r="O206" i="2"/>
  <c r="AJ206" i="2"/>
  <c r="AL206" i="2"/>
  <c r="AM206" i="2"/>
  <c r="L207" i="2" a="1"/>
  <c r="L207" i="2"/>
  <c r="M207" i="2" a="1"/>
  <c r="M207" i="2"/>
  <c r="N207" i="2" a="1"/>
  <c r="N207" i="2"/>
  <c r="O207" i="2" a="1"/>
  <c r="O207" i="2"/>
  <c r="AJ207" i="2"/>
  <c r="AL207" i="2"/>
  <c r="AM207" i="2"/>
  <c r="L208" i="2" a="1"/>
  <c r="L208" i="2"/>
  <c r="M208" i="2" a="1"/>
  <c r="M208" i="2"/>
  <c r="N208" i="2" a="1"/>
  <c r="N208" i="2"/>
  <c r="O208" i="2" a="1"/>
  <c r="O208" i="2"/>
  <c r="AJ208" i="2"/>
  <c r="AL208" i="2"/>
  <c r="AM208" i="2"/>
  <c r="L209" i="2" a="1"/>
  <c r="L209" i="2"/>
  <c r="M209" i="2" a="1"/>
  <c r="M209" i="2"/>
  <c r="N209" i="2" a="1"/>
  <c r="N209" i="2"/>
  <c r="O209" i="2" a="1"/>
  <c r="O209" i="2"/>
  <c r="AJ209" i="2"/>
  <c r="AL209" i="2"/>
  <c r="AM209" i="2"/>
  <c r="L210" i="2" a="1"/>
  <c r="L210" i="2"/>
  <c r="M210" i="2" a="1"/>
  <c r="M210" i="2"/>
  <c r="N210" i="2" a="1"/>
  <c r="N210" i="2"/>
  <c r="O210" i="2" a="1"/>
  <c r="O210" i="2"/>
  <c r="AJ210" i="2"/>
  <c r="AL210" i="2"/>
  <c r="AM210" i="2"/>
  <c r="L211" i="2" a="1"/>
  <c r="L211" i="2"/>
  <c r="M211" i="2" a="1"/>
  <c r="M211" i="2"/>
  <c r="N211" i="2" a="1"/>
  <c r="N211" i="2"/>
  <c r="O211" i="2" a="1"/>
  <c r="O211" i="2"/>
  <c r="AJ211" i="2"/>
  <c r="AL211" i="2"/>
  <c r="AM211" i="2"/>
  <c r="L212" i="2" a="1"/>
  <c r="L212" i="2"/>
  <c r="M212" i="2" a="1"/>
  <c r="M212" i="2"/>
  <c r="N212" i="2" a="1"/>
  <c r="N212" i="2"/>
  <c r="O212" i="2" a="1"/>
  <c r="O212" i="2"/>
  <c r="AJ212" i="2"/>
  <c r="AL212" i="2"/>
  <c r="AM212" i="2"/>
  <c r="L213" i="2" a="1"/>
  <c r="L213" i="2"/>
  <c r="M213" i="2" a="1"/>
  <c r="M213" i="2"/>
  <c r="N213" i="2" a="1"/>
  <c r="N213" i="2"/>
  <c r="O213" i="2" a="1"/>
  <c r="O213" i="2"/>
  <c r="AJ213" i="2"/>
  <c r="AL213" i="2"/>
  <c r="AM213" i="2"/>
  <c r="L214" i="2" a="1"/>
  <c r="L214" i="2"/>
  <c r="M214" i="2" a="1"/>
  <c r="M214" i="2"/>
  <c r="N214" i="2" a="1"/>
  <c r="N214" i="2"/>
  <c r="O214" i="2" a="1"/>
  <c r="O214" i="2"/>
  <c r="AJ214" i="2"/>
  <c r="AL214" i="2"/>
  <c r="AM214" i="2"/>
  <c r="L215" i="2" a="1"/>
  <c r="L215" i="2"/>
  <c r="M215" i="2" a="1"/>
  <c r="M215" i="2"/>
  <c r="N215" i="2" a="1"/>
  <c r="N215" i="2"/>
  <c r="O215" i="2" a="1"/>
  <c r="O215" i="2"/>
  <c r="AJ215" i="2"/>
  <c r="AL215" i="2"/>
  <c r="AM215" i="2"/>
  <c r="L216" i="2" a="1"/>
  <c r="L216" i="2"/>
  <c r="M216" i="2" a="1"/>
  <c r="M216" i="2"/>
  <c r="N216" i="2" a="1"/>
  <c r="N216" i="2"/>
  <c r="O216" i="2" a="1"/>
  <c r="O216" i="2"/>
  <c r="AJ216" i="2"/>
  <c r="AL216" i="2"/>
  <c r="AM216" i="2"/>
  <c r="L217" i="2" a="1"/>
  <c r="L217" i="2"/>
  <c r="M217" i="2" a="1"/>
  <c r="M217" i="2"/>
  <c r="N217" i="2" a="1"/>
  <c r="N217" i="2"/>
  <c r="O217" i="2" a="1"/>
  <c r="O217" i="2"/>
  <c r="AJ217" i="2"/>
  <c r="AL217" i="2"/>
  <c r="AM217" i="2"/>
  <c r="L218" i="2" a="1"/>
  <c r="L218" i="2"/>
  <c r="M218" i="2" a="1"/>
  <c r="M218" i="2"/>
  <c r="N218" i="2" a="1"/>
  <c r="N218" i="2"/>
  <c r="O218" i="2" a="1"/>
  <c r="O218" i="2"/>
  <c r="AJ218" i="2"/>
  <c r="AL218" i="2"/>
  <c r="AM218" i="2"/>
  <c r="L219" i="2" a="1"/>
  <c r="L219" i="2"/>
  <c r="M219" i="2" a="1"/>
  <c r="M219" i="2"/>
  <c r="N219" i="2" a="1"/>
  <c r="N219" i="2"/>
  <c r="O219" i="2" a="1"/>
  <c r="O219" i="2"/>
  <c r="AJ219" i="2"/>
  <c r="AL219" i="2"/>
  <c r="AM219" i="2"/>
  <c r="L220" i="2" a="1"/>
  <c r="L220" i="2"/>
  <c r="M220" i="2" a="1"/>
  <c r="M220" i="2"/>
  <c r="N220" i="2" a="1"/>
  <c r="N220" i="2"/>
  <c r="O220" i="2" a="1"/>
  <c r="O220" i="2"/>
  <c r="AJ220" i="2"/>
  <c r="AL220" i="2"/>
  <c r="AM220" i="2"/>
  <c r="L221" i="2" a="1"/>
  <c r="L221" i="2"/>
  <c r="M221" i="2" a="1"/>
  <c r="M221" i="2"/>
  <c r="N221" i="2" a="1"/>
  <c r="N221" i="2"/>
  <c r="O221" i="2" a="1"/>
  <c r="O221" i="2"/>
  <c r="AJ221" i="2"/>
  <c r="AL221" i="2"/>
  <c r="AM221" i="2"/>
  <c r="L222" i="2" a="1"/>
  <c r="L222" i="2"/>
  <c r="M222" i="2" a="1"/>
  <c r="M222" i="2"/>
  <c r="N222" i="2" a="1"/>
  <c r="N222" i="2"/>
  <c r="O222" i="2" a="1"/>
  <c r="O222" i="2"/>
  <c r="AJ222" i="2"/>
  <c r="AL222" i="2"/>
  <c r="AM222" i="2"/>
  <c r="L223" i="2" a="1"/>
  <c r="L223" i="2"/>
  <c r="M223" i="2" a="1"/>
  <c r="M223" i="2"/>
  <c r="N223" i="2" a="1"/>
  <c r="N223" i="2"/>
  <c r="O223" i="2" a="1"/>
  <c r="O223" i="2"/>
  <c r="AJ223" i="2"/>
  <c r="AL223" i="2"/>
  <c r="AM223" i="2"/>
  <c r="L224" i="2" a="1"/>
  <c r="L224" i="2"/>
  <c r="M224" i="2" a="1"/>
  <c r="M224" i="2"/>
  <c r="N224" i="2" a="1"/>
  <c r="N224" i="2"/>
  <c r="O224" i="2" a="1"/>
  <c r="O224" i="2"/>
  <c r="AJ224" i="2"/>
  <c r="AL224" i="2"/>
  <c r="AM224" i="2"/>
  <c r="L225" i="2" a="1"/>
  <c r="L225" i="2"/>
  <c r="M225" i="2" a="1"/>
  <c r="M225" i="2"/>
  <c r="N225" i="2" a="1"/>
  <c r="N225" i="2"/>
  <c r="O225" i="2" a="1"/>
  <c r="O225" i="2"/>
  <c r="AJ225" i="2"/>
  <c r="AL225" i="2"/>
  <c r="AM225" i="2"/>
  <c r="L226" i="2" a="1"/>
  <c r="L226" i="2"/>
  <c r="M226" i="2" a="1"/>
  <c r="M226" i="2"/>
  <c r="N226" i="2" a="1"/>
  <c r="N226" i="2"/>
  <c r="O226" i="2" a="1"/>
  <c r="O226" i="2"/>
  <c r="AJ226" i="2"/>
  <c r="AL226" i="2"/>
  <c r="AM226" i="2"/>
  <c r="L227" i="2" a="1"/>
  <c r="L227" i="2"/>
  <c r="M227" i="2" a="1"/>
  <c r="M227" i="2"/>
  <c r="N227" i="2" a="1"/>
  <c r="N227" i="2"/>
  <c r="O227" i="2" a="1"/>
  <c r="O227" i="2"/>
  <c r="AJ227" i="2"/>
  <c r="AL227" i="2"/>
  <c r="AM227" i="2"/>
  <c r="L228" i="2" a="1"/>
  <c r="L228" i="2"/>
  <c r="M228" i="2" a="1"/>
  <c r="M228" i="2"/>
  <c r="N228" i="2" a="1"/>
  <c r="N228" i="2"/>
  <c r="O228" i="2" a="1"/>
  <c r="O228" i="2"/>
  <c r="AJ228" i="2"/>
  <c r="AL228" i="2"/>
  <c r="AM228" i="2"/>
  <c r="L229" i="2" a="1"/>
  <c r="L229" i="2"/>
  <c r="M229" i="2" a="1"/>
  <c r="M229" i="2"/>
  <c r="N229" i="2" a="1"/>
  <c r="N229" i="2"/>
  <c r="O229" i="2" a="1"/>
  <c r="O229" i="2"/>
  <c r="AJ229" i="2"/>
  <c r="AL229" i="2"/>
  <c r="AM229" i="2"/>
  <c r="L230" i="2" a="1"/>
  <c r="L230" i="2"/>
  <c r="M230" i="2" a="1"/>
  <c r="M230" i="2"/>
  <c r="N230" i="2" a="1"/>
  <c r="N230" i="2"/>
  <c r="O230" i="2" a="1"/>
  <c r="O230" i="2"/>
  <c r="AJ230" i="2"/>
  <c r="AL230" i="2"/>
  <c r="AM230" i="2"/>
  <c r="L231" i="2" a="1"/>
  <c r="L231" i="2"/>
  <c r="M231" i="2" a="1"/>
  <c r="M231" i="2"/>
  <c r="N231" i="2" a="1"/>
  <c r="N231" i="2"/>
  <c r="O231" i="2" a="1"/>
  <c r="O231" i="2"/>
  <c r="AJ231" i="2"/>
  <c r="AL231" i="2"/>
  <c r="AM231" i="2"/>
  <c r="L232" i="2" a="1"/>
  <c r="L232" i="2"/>
  <c r="M232" i="2" a="1"/>
  <c r="M232" i="2"/>
  <c r="N232" i="2" a="1"/>
  <c r="N232" i="2"/>
  <c r="O232" i="2" a="1"/>
  <c r="O232" i="2"/>
  <c r="AJ232" i="2"/>
  <c r="AL232" i="2"/>
  <c r="AM232" i="2"/>
  <c r="L233" i="2" a="1"/>
  <c r="L233" i="2"/>
  <c r="M233" i="2" a="1"/>
  <c r="M233" i="2"/>
  <c r="N233" i="2" a="1"/>
  <c r="N233" i="2"/>
  <c r="O233" i="2" a="1"/>
  <c r="O233" i="2"/>
  <c r="AJ233" i="2"/>
  <c r="AL233" i="2"/>
  <c r="AM233" i="2"/>
  <c r="L234" i="2" a="1"/>
  <c r="L234" i="2"/>
  <c r="M234" i="2" a="1"/>
  <c r="M234" i="2"/>
  <c r="N234" i="2" a="1"/>
  <c r="N234" i="2"/>
  <c r="O234" i="2" a="1"/>
  <c r="O234" i="2"/>
  <c r="AJ234" i="2"/>
  <c r="AL234" i="2"/>
  <c r="AM234" i="2"/>
  <c r="L235" i="2" a="1"/>
  <c r="L235" i="2"/>
  <c r="M235" i="2" a="1"/>
  <c r="M235" i="2"/>
  <c r="N235" i="2" a="1"/>
  <c r="N235" i="2"/>
  <c r="O235" i="2" a="1"/>
  <c r="O235" i="2"/>
  <c r="AJ235" i="2"/>
  <c r="AL235" i="2"/>
  <c r="AM235" i="2"/>
  <c r="L236" i="2" a="1"/>
  <c r="L236" i="2"/>
  <c r="M236" i="2" a="1"/>
  <c r="M236" i="2"/>
  <c r="N236" i="2" a="1"/>
  <c r="N236" i="2"/>
  <c r="O236" i="2" a="1"/>
  <c r="O236" i="2"/>
  <c r="AJ236" i="2"/>
  <c r="AL236" i="2"/>
  <c r="AM236" i="2"/>
  <c r="L237" i="2" a="1"/>
  <c r="L237" i="2"/>
  <c r="M237" i="2" a="1"/>
  <c r="M237" i="2"/>
  <c r="N237" i="2" a="1"/>
  <c r="N237" i="2"/>
  <c r="O237" i="2" a="1"/>
  <c r="O237" i="2"/>
  <c r="AJ237" i="2"/>
  <c r="AL237" i="2"/>
  <c r="AM237" i="2"/>
  <c r="L238" i="2" a="1"/>
  <c r="L238" i="2"/>
  <c r="M238" i="2" a="1"/>
  <c r="M238" i="2"/>
  <c r="N238" i="2" a="1"/>
  <c r="N238" i="2"/>
  <c r="O238" i="2" a="1"/>
  <c r="O238" i="2"/>
  <c r="AJ238" i="2"/>
  <c r="AL238" i="2"/>
  <c r="AM238" i="2"/>
  <c r="L239" i="2" a="1"/>
  <c r="L239" i="2"/>
  <c r="M239" i="2" a="1"/>
  <c r="M239" i="2"/>
  <c r="N239" i="2" a="1"/>
  <c r="N239" i="2"/>
  <c r="O239" i="2" a="1"/>
  <c r="O239" i="2"/>
  <c r="AJ239" i="2"/>
  <c r="AL239" i="2"/>
  <c r="AM239" i="2"/>
  <c r="L240" i="2" a="1"/>
  <c r="L240" i="2"/>
  <c r="M240" i="2" a="1"/>
  <c r="M240" i="2"/>
  <c r="N240" i="2" a="1"/>
  <c r="N240" i="2"/>
  <c r="O240" i="2" a="1"/>
  <c r="O240" i="2"/>
  <c r="AJ240" i="2"/>
  <c r="AL240" i="2"/>
  <c r="AM240" i="2"/>
  <c r="L241" i="2" a="1"/>
  <c r="L241" i="2"/>
  <c r="M241" i="2" a="1"/>
  <c r="M241" i="2"/>
  <c r="N241" i="2" a="1"/>
  <c r="N241" i="2"/>
  <c r="O241" i="2" a="1"/>
  <c r="O241" i="2"/>
  <c r="AJ241" i="2"/>
  <c r="AL241" i="2"/>
  <c r="AM241" i="2"/>
  <c r="L242" i="2" a="1"/>
  <c r="L242" i="2"/>
  <c r="M242" i="2" a="1"/>
  <c r="M242" i="2"/>
  <c r="N242" i="2" a="1"/>
  <c r="N242" i="2"/>
  <c r="O242" i="2" a="1"/>
  <c r="O242" i="2"/>
  <c r="AJ242" i="2"/>
  <c r="AL242" i="2"/>
  <c r="AM242" i="2"/>
  <c r="L243" i="2" a="1"/>
  <c r="L243" i="2"/>
  <c r="M243" i="2" a="1"/>
  <c r="M243" i="2"/>
  <c r="N243" i="2" a="1"/>
  <c r="N243" i="2"/>
  <c r="O243" i="2" a="1"/>
  <c r="O243" i="2"/>
  <c r="AJ243" i="2"/>
  <c r="AL243" i="2"/>
  <c r="AM243" i="2"/>
  <c r="L244" i="2" a="1"/>
  <c r="L244" i="2"/>
  <c r="M244" i="2" a="1"/>
  <c r="M244" i="2"/>
  <c r="N244" i="2" a="1"/>
  <c r="N244" i="2"/>
  <c r="O244" i="2" a="1"/>
  <c r="O244" i="2"/>
  <c r="AJ244" i="2"/>
  <c r="AL244" i="2"/>
  <c r="AM244" i="2"/>
  <c r="L245" i="2" a="1"/>
  <c r="L245" i="2"/>
  <c r="M245" i="2" a="1"/>
  <c r="M245" i="2"/>
  <c r="N245" i="2" a="1"/>
  <c r="N245" i="2"/>
  <c r="O245" i="2" a="1"/>
  <c r="O245" i="2"/>
  <c r="AJ245" i="2"/>
  <c r="AL245" i="2"/>
  <c r="AM245" i="2"/>
  <c r="L246" i="2" a="1"/>
  <c r="L246" i="2"/>
  <c r="M246" i="2" a="1"/>
  <c r="M246" i="2"/>
  <c r="N246" i="2" a="1"/>
  <c r="N246" i="2"/>
  <c r="O246" i="2" a="1"/>
  <c r="O246" i="2"/>
  <c r="AJ246" i="2"/>
  <c r="AL246" i="2"/>
  <c r="AM246" i="2"/>
  <c r="L247" i="2" a="1"/>
  <c r="L247" i="2"/>
  <c r="M247" i="2" a="1"/>
  <c r="M247" i="2"/>
  <c r="N247" i="2" a="1"/>
  <c r="N247" i="2"/>
  <c r="O247" i="2" a="1"/>
  <c r="O247" i="2"/>
  <c r="AJ247" i="2"/>
  <c r="AL247" i="2"/>
  <c r="AM247" i="2"/>
  <c r="L248" i="2" a="1"/>
  <c r="L248" i="2"/>
  <c r="M248" i="2" a="1"/>
  <c r="M248" i="2"/>
  <c r="N248" i="2" a="1"/>
  <c r="N248" i="2"/>
  <c r="O248" i="2" a="1"/>
  <c r="O248" i="2"/>
  <c r="AJ248" i="2"/>
  <c r="AL248" i="2"/>
  <c r="AM248" i="2"/>
  <c r="L249" i="2" a="1"/>
  <c r="L249" i="2"/>
  <c r="M249" i="2" a="1"/>
  <c r="M249" i="2"/>
  <c r="N249" i="2" a="1"/>
  <c r="N249" i="2"/>
  <c r="O249" i="2" a="1"/>
  <c r="O249" i="2"/>
  <c r="AJ249" i="2"/>
  <c r="AL249" i="2"/>
  <c r="AM249" i="2"/>
  <c r="L250" i="2" a="1"/>
  <c r="L250" i="2"/>
  <c r="M250" i="2" a="1"/>
  <c r="M250" i="2"/>
  <c r="N250" i="2" a="1"/>
  <c r="N250" i="2"/>
  <c r="O250" i="2" a="1"/>
  <c r="O250" i="2"/>
  <c r="AJ250" i="2"/>
  <c r="AL250" i="2"/>
  <c r="AM250" i="2"/>
  <c r="L251" i="2" a="1"/>
  <c r="L251" i="2"/>
  <c r="M251" i="2" a="1"/>
  <c r="M251" i="2"/>
  <c r="N251" i="2" a="1"/>
  <c r="N251" i="2"/>
  <c r="O251" i="2" a="1"/>
  <c r="O251" i="2"/>
  <c r="AJ251" i="2"/>
  <c r="AL251" i="2"/>
  <c r="AM251" i="2"/>
  <c r="L252" i="2" a="1"/>
  <c r="L252" i="2"/>
  <c r="M252" i="2" a="1"/>
  <c r="M252" i="2"/>
  <c r="N252" i="2" a="1"/>
  <c r="N252" i="2"/>
  <c r="O252" i="2" a="1"/>
  <c r="O252" i="2"/>
  <c r="AJ252" i="2"/>
  <c r="AL252" i="2"/>
  <c r="AM252" i="2"/>
  <c r="L253" i="2" a="1"/>
  <c r="L253" i="2"/>
  <c r="M253" i="2" a="1"/>
  <c r="M253" i="2"/>
  <c r="N253" i="2" a="1"/>
  <c r="N253" i="2"/>
  <c r="O253" i="2" a="1"/>
  <c r="O253" i="2"/>
  <c r="AJ253" i="2"/>
  <c r="AL253" i="2"/>
  <c r="AM253" i="2"/>
  <c r="L254" i="2" a="1"/>
  <c r="L254" i="2"/>
  <c r="M254" i="2" a="1"/>
  <c r="M254" i="2"/>
  <c r="N254" i="2" a="1"/>
  <c r="N254" i="2"/>
  <c r="O254" i="2" a="1"/>
  <c r="O254" i="2"/>
  <c r="AJ254" i="2"/>
  <c r="AL254" i="2"/>
  <c r="AM254" i="2"/>
  <c r="L255" i="2" a="1"/>
  <c r="L255" i="2"/>
  <c r="M255" i="2" a="1"/>
  <c r="M255" i="2"/>
  <c r="N255" i="2" a="1"/>
  <c r="N255" i="2"/>
  <c r="O255" i="2" a="1"/>
  <c r="O255" i="2"/>
  <c r="AJ255" i="2"/>
  <c r="AL255" i="2"/>
  <c r="AM255" i="2"/>
  <c r="L256" i="2" a="1"/>
  <c r="L256" i="2"/>
  <c r="M256" i="2" a="1"/>
  <c r="M256" i="2"/>
  <c r="N256" i="2" a="1"/>
  <c r="N256" i="2"/>
  <c r="O256" i="2" a="1"/>
  <c r="O256" i="2"/>
  <c r="AJ256" i="2"/>
  <c r="AL256" i="2"/>
  <c r="AM256" i="2"/>
  <c r="L257" i="2" a="1"/>
  <c r="L257" i="2"/>
  <c r="M257" i="2" a="1"/>
  <c r="M257" i="2"/>
  <c r="N257" i="2" a="1"/>
  <c r="N257" i="2"/>
  <c r="O257" i="2" a="1"/>
  <c r="O257" i="2"/>
  <c r="AJ257" i="2"/>
  <c r="AL257" i="2"/>
  <c r="AM257" i="2"/>
  <c r="L258" i="2" a="1"/>
  <c r="L258" i="2"/>
  <c r="M258" i="2" a="1"/>
  <c r="M258" i="2"/>
  <c r="N258" i="2" a="1"/>
  <c r="N258" i="2"/>
  <c r="O258" i="2" a="1"/>
  <c r="O258" i="2"/>
  <c r="AJ258" i="2"/>
  <c r="AL258" i="2"/>
  <c r="AM258" i="2"/>
  <c r="L259" i="2" a="1"/>
  <c r="L259" i="2"/>
  <c r="M259" i="2" a="1"/>
  <c r="M259" i="2"/>
  <c r="N259" i="2" a="1"/>
  <c r="N259" i="2"/>
  <c r="O259" i="2" a="1"/>
  <c r="O259" i="2"/>
  <c r="AJ259" i="2"/>
  <c r="AL259" i="2"/>
  <c r="AM259" i="2"/>
  <c r="L260" i="2" a="1"/>
  <c r="L260" i="2"/>
  <c r="M260" i="2" a="1"/>
  <c r="M260" i="2"/>
  <c r="N260" i="2" a="1"/>
  <c r="N260" i="2"/>
  <c r="O260" i="2" a="1"/>
  <c r="O260" i="2"/>
  <c r="AJ260" i="2"/>
  <c r="AL260" i="2"/>
  <c r="AM260" i="2"/>
  <c r="L261" i="2" a="1"/>
  <c r="L261" i="2"/>
  <c r="M261" i="2" a="1"/>
  <c r="M261" i="2"/>
  <c r="N261" i="2" a="1"/>
  <c r="N261" i="2"/>
  <c r="O261" i="2" a="1"/>
  <c r="O261" i="2"/>
  <c r="AJ261" i="2"/>
  <c r="AL261" i="2"/>
  <c r="AM261" i="2"/>
  <c r="L262" i="2" a="1"/>
  <c r="L262" i="2"/>
  <c r="M262" i="2" a="1"/>
  <c r="M262" i="2"/>
  <c r="N262" i="2" a="1"/>
  <c r="N262" i="2"/>
  <c r="O262" i="2" a="1"/>
  <c r="O262" i="2"/>
  <c r="AJ262" i="2"/>
  <c r="AL262" i="2"/>
  <c r="AM262" i="2"/>
  <c r="L263" i="2" a="1"/>
  <c r="L263" i="2"/>
  <c r="M263" i="2" a="1"/>
  <c r="M263" i="2"/>
  <c r="N263" i="2" a="1"/>
  <c r="N263" i="2"/>
  <c r="O263" i="2" a="1"/>
  <c r="O263" i="2"/>
  <c r="AJ263" i="2"/>
  <c r="AL263" i="2"/>
  <c r="AM263" i="2"/>
  <c r="L264" i="2" a="1"/>
  <c r="L264" i="2"/>
  <c r="M264" i="2" a="1"/>
  <c r="M264" i="2"/>
  <c r="N264" i="2" a="1"/>
  <c r="N264" i="2"/>
  <c r="O264" i="2" a="1"/>
  <c r="O264" i="2"/>
  <c r="AJ264" i="2"/>
  <c r="AL264" i="2"/>
  <c r="AM264" i="2"/>
  <c r="L265" i="2" a="1"/>
  <c r="L265" i="2"/>
  <c r="M265" i="2" a="1"/>
  <c r="M265" i="2"/>
  <c r="N265" i="2" a="1"/>
  <c r="N265" i="2"/>
  <c r="O265" i="2" a="1"/>
  <c r="O265" i="2"/>
  <c r="AJ265" i="2"/>
  <c r="AL265" i="2"/>
  <c r="AM265" i="2"/>
  <c r="L266" i="2" a="1"/>
  <c r="L266" i="2"/>
  <c r="M266" i="2" a="1"/>
  <c r="M266" i="2"/>
  <c r="N266" i="2" a="1"/>
  <c r="N266" i="2"/>
  <c r="O266" i="2" a="1"/>
  <c r="O266" i="2"/>
  <c r="AJ266" i="2"/>
  <c r="AL266" i="2"/>
  <c r="AM266" i="2"/>
  <c r="L267" i="2" a="1"/>
  <c r="L267" i="2"/>
  <c r="M267" i="2" a="1"/>
  <c r="M267" i="2"/>
  <c r="N267" i="2" a="1"/>
  <c r="N267" i="2"/>
  <c r="O267" i="2" a="1"/>
  <c r="O267" i="2"/>
  <c r="AJ267" i="2"/>
  <c r="AL267" i="2"/>
  <c r="AM267" i="2"/>
  <c r="L268" i="2" a="1"/>
  <c r="L268" i="2"/>
  <c r="M268" i="2" a="1"/>
  <c r="M268" i="2"/>
  <c r="N268" i="2" a="1"/>
  <c r="N268" i="2"/>
  <c r="O268" i="2" a="1"/>
  <c r="O268" i="2"/>
  <c r="AJ268" i="2"/>
  <c r="AL268" i="2"/>
  <c r="AM268" i="2"/>
  <c r="L269" i="2" a="1"/>
  <c r="L269" i="2"/>
  <c r="M269" i="2" a="1"/>
  <c r="M269" i="2"/>
  <c r="N269" i="2" a="1"/>
  <c r="N269" i="2"/>
  <c r="O269" i="2" a="1"/>
  <c r="O269" i="2"/>
  <c r="AJ269" i="2"/>
  <c r="AL269" i="2"/>
  <c r="AM269" i="2"/>
  <c r="L270" i="2" a="1"/>
  <c r="L270" i="2"/>
  <c r="M270" i="2" a="1"/>
  <c r="M270" i="2"/>
  <c r="N270" i="2" a="1"/>
  <c r="N270" i="2"/>
  <c r="O270" i="2" a="1"/>
  <c r="O270" i="2"/>
  <c r="AJ270" i="2"/>
  <c r="AL270" i="2"/>
  <c r="AM270" i="2"/>
  <c r="L271" i="2" a="1"/>
  <c r="L271" i="2"/>
  <c r="M271" i="2" a="1"/>
  <c r="M271" i="2"/>
  <c r="N271" i="2" a="1"/>
  <c r="N271" i="2"/>
  <c r="O271" i="2" a="1"/>
  <c r="O271" i="2"/>
  <c r="AJ271" i="2"/>
  <c r="AL271" i="2"/>
  <c r="AM271" i="2"/>
  <c r="L272" i="2" a="1"/>
  <c r="L272" i="2"/>
  <c r="M272" i="2" a="1"/>
  <c r="M272" i="2"/>
  <c r="N272" i="2" a="1"/>
  <c r="N272" i="2"/>
  <c r="O272" i="2" a="1"/>
  <c r="O272" i="2"/>
  <c r="AJ272" i="2"/>
  <c r="AL272" i="2"/>
  <c r="AM272" i="2"/>
  <c r="L273" i="2" a="1"/>
  <c r="L273" i="2"/>
  <c r="M273" i="2" a="1"/>
  <c r="M273" i="2"/>
  <c r="N273" i="2" a="1"/>
  <c r="N273" i="2"/>
  <c r="O273" i="2" a="1"/>
  <c r="O273" i="2"/>
  <c r="AJ273" i="2"/>
  <c r="AL273" i="2"/>
  <c r="AM273" i="2"/>
  <c r="L274" i="2" a="1"/>
  <c r="L274" i="2"/>
  <c r="M274" i="2" a="1"/>
  <c r="M274" i="2"/>
  <c r="N274" i="2" a="1"/>
  <c r="N274" i="2"/>
  <c r="O274" i="2" a="1"/>
  <c r="O274" i="2"/>
  <c r="AJ274" i="2"/>
  <c r="AL274" i="2"/>
  <c r="AM274" i="2"/>
  <c r="L275" i="2" a="1"/>
  <c r="L275" i="2"/>
  <c r="M275" i="2" a="1"/>
  <c r="M275" i="2"/>
  <c r="N275" i="2" a="1"/>
  <c r="N275" i="2"/>
  <c r="O275" i="2" a="1"/>
  <c r="O275" i="2"/>
  <c r="AJ275" i="2"/>
  <c r="AL275" i="2"/>
  <c r="AM275" i="2"/>
  <c r="L276" i="2" a="1"/>
  <c r="L276" i="2"/>
  <c r="M276" i="2" a="1"/>
  <c r="M276" i="2"/>
  <c r="N276" i="2" a="1"/>
  <c r="N276" i="2"/>
  <c r="O276" i="2" a="1"/>
  <c r="O276" i="2"/>
  <c r="AJ276" i="2"/>
  <c r="AL276" i="2"/>
  <c r="AM276" i="2"/>
  <c r="L277" i="2" a="1"/>
  <c r="L277" i="2"/>
  <c r="M277" i="2" a="1"/>
  <c r="M277" i="2"/>
  <c r="N277" i="2" a="1"/>
  <c r="N277" i="2"/>
  <c r="O277" i="2" a="1"/>
  <c r="O277" i="2"/>
  <c r="AJ277" i="2"/>
  <c r="AL277" i="2"/>
  <c r="AM277" i="2"/>
  <c r="L278" i="2" a="1"/>
  <c r="L278" i="2"/>
  <c r="M278" i="2" a="1"/>
  <c r="M278" i="2"/>
  <c r="N278" i="2" a="1"/>
  <c r="N278" i="2"/>
  <c r="O278" i="2" a="1"/>
  <c r="O278" i="2"/>
  <c r="AJ278" i="2"/>
  <c r="AL278" i="2"/>
  <c r="AM278" i="2"/>
  <c r="L279" i="2" a="1"/>
  <c r="L279" i="2"/>
  <c r="M279" i="2" a="1"/>
  <c r="M279" i="2"/>
  <c r="N279" i="2" a="1"/>
  <c r="N279" i="2"/>
  <c r="O279" i="2" a="1"/>
  <c r="O279" i="2"/>
  <c r="AJ279" i="2"/>
  <c r="AL279" i="2"/>
  <c r="AM279" i="2"/>
  <c r="L280" i="2" a="1"/>
  <c r="L280" i="2"/>
  <c r="M280" i="2" a="1"/>
  <c r="M280" i="2"/>
  <c r="N280" i="2" a="1"/>
  <c r="N280" i="2"/>
  <c r="O280" i="2" a="1"/>
  <c r="O280" i="2"/>
  <c r="AJ280" i="2"/>
  <c r="AL280" i="2"/>
  <c r="AM280" i="2"/>
  <c r="L281" i="2" a="1"/>
  <c r="L281" i="2"/>
  <c r="M281" i="2" a="1"/>
  <c r="M281" i="2"/>
  <c r="N281" i="2" a="1"/>
  <c r="N281" i="2"/>
  <c r="O281" i="2" a="1"/>
  <c r="O281" i="2"/>
  <c r="AJ281" i="2"/>
  <c r="AL281" i="2"/>
  <c r="AM281" i="2"/>
  <c r="L282" i="2" a="1"/>
  <c r="L282" i="2"/>
  <c r="M282" i="2" a="1"/>
  <c r="M282" i="2"/>
  <c r="N282" i="2" a="1"/>
  <c r="N282" i="2"/>
  <c r="O282" i="2" a="1"/>
  <c r="O282" i="2"/>
  <c r="AJ282" i="2"/>
  <c r="AL282" i="2"/>
  <c r="AM282" i="2"/>
  <c r="L283" i="2" a="1"/>
  <c r="L283" i="2"/>
  <c r="M283" i="2" a="1"/>
  <c r="M283" i="2"/>
  <c r="N283" i="2" a="1"/>
  <c r="N283" i="2"/>
  <c r="O283" i="2" a="1"/>
  <c r="O283" i="2"/>
  <c r="AJ283" i="2"/>
  <c r="AL283" i="2"/>
  <c r="AM283" i="2"/>
  <c r="L284" i="2" a="1"/>
  <c r="L284" i="2"/>
  <c r="M284" i="2" a="1"/>
  <c r="M284" i="2"/>
  <c r="N284" i="2" a="1"/>
  <c r="N284" i="2"/>
  <c r="O284" i="2" a="1"/>
  <c r="O284" i="2"/>
  <c r="AJ284" i="2"/>
  <c r="AL284" i="2"/>
  <c r="AM284" i="2"/>
  <c r="L285" i="2" a="1"/>
  <c r="L285" i="2"/>
  <c r="M285" i="2" a="1"/>
  <c r="M285" i="2"/>
  <c r="N285" i="2" a="1"/>
  <c r="N285" i="2"/>
  <c r="O285" i="2" a="1"/>
  <c r="O285" i="2"/>
  <c r="AJ285" i="2"/>
  <c r="AL285" i="2"/>
  <c r="AM285" i="2"/>
  <c r="L286" i="2" a="1"/>
  <c r="L286" i="2"/>
  <c r="M286" i="2" a="1"/>
  <c r="M286" i="2"/>
  <c r="N286" i="2" a="1"/>
  <c r="N286" i="2"/>
  <c r="O286" i="2" a="1"/>
  <c r="O286" i="2"/>
  <c r="AJ286" i="2"/>
  <c r="AL286" i="2"/>
  <c r="AM286" i="2"/>
  <c r="L287" i="2" a="1"/>
  <c r="L287" i="2"/>
  <c r="M287" i="2" a="1"/>
  <c r="M287" i="2"/>
  <c r="N287" i="2" a="1"/>
  <c r="N287" i="2"/>
  <c r="O287" i="2" a="1"/>
  <c r="O287" i="2"/>
  <c r="AJ287" i="2"/>
  <c r="AL287" i="2"/>
  <c r="AM287" i="2"/>
  <c r="L288" i="2" a="1"/>
  <c r="L288" i="2"/>
  <c r="M288" i="2" a="1"/>
  <c r="M288" i="2"/>
  <c r="N288" i="2" a="1"/>
  <c r="N288" i="2"/>
  <c r="O288" i="2" a="1"/>
  <c r="O288" i="2"/>
  <c r="AJ288" i="2"/>
  <c r="AL288" i="2"/>
  <c r="AM288" i="2"/>
  <c r="L289" i="2" a="1"/>
  <c r="L289" i="2"/>
  <c r="M289" i="2" a="1"/>
  <c r="M289" i="2"/>
  <c r="N289" i="2" a="1"/>
  <c r="N289" i="2"/>
  <c r="O289" i="2" a="1"/>
  <c r="O289" i="2"/>
  <c r="AJ289" i="2"/>
  <c r="AL289" i="2"/>
  <c r="AM289" i="2"/>
  <c r="L290" i="2" a="1"/>
  <c r="L290" i="2"/>
  <c r="M290" i="2" a="1"/>
  <c r="M290" i="2"/>
  <c r="N290" i="2" a="1"/>
  <c r="N290" i="2"/>
  <c r="O290" i="2" a="1"/>
  <c r="O290" i="2"/>
  <c r="AJ290" i="2"/>
  <c r="AL290" i="2"/>
  <c r="AM290" i="2"/>
  <c r="L291" i="2" a="1"/>
  <c r="L291" i="2"/>
  <c r="M291" i="2" a="1"/>
  <c r="M291" i="2"/>
  <c r="N291" i="2" a="1"/>
  <c r="N291" i="2"/>
  <c r="O291" i="2" a="1"/>
  <c r="O291" i="2"/>
  <c r="AJ291" i="2"/>
  <c r="AL291" i="2"/>
  <c r="AM291" i="2"/>
  <c r="L292" i="2" a="1"/>
  <c r="L292" i="2"/>
  <c r="M292" i="2" a="1"/>
  <c r="M292" i="2"/>
  <c r="N292" i="2" a="1"/>
  <c r="N292" i="2"/>
  <c r="O292" i="2" a="1"/>
  <c r="O292" i="2"/>
  <c r="AJ292" i="2"/>
  <c r="AL292" i="2"/>
  <c r="AM292" i="2"/>
  <c r="L293" i="2" a="1"/>
  <c r="L293" i="2"/>
  <c r="M293" i="2" a="1"/>
  <c r="M293" i="2"/>
  <c r="N293" i="2" a="1"/>
  <c r="N293" i="2"/>
  <c r="O293" i="2" a="1"/>
  <c r="O293" i="2"/>
  <c r="AJ293" i="2"/>
  <c r="AL293" i="2"/>
  <c r="AM293" i="2"/>
  <c r="L294" i="2" a="1"/>
  <c r="L294" i="2"/>
  <c r="M294" i="2" a="1"/>
  <c r="M294" i="2"/>
  <c r="N294" i="2" a="1"/>
  <c r="N294" i="2"/>
  <c r="O294" i="2" a="1"/>
  <c r="O294" i="2"/>
  <c r="AJ294" i="2"/>
  <c r="AL294" i="2"/>
  <c r="AM294" i="2"/>
  <c r="L295" i="2" a="1"/>
  <c r="L295" i="2"/>
  <c r="M295" i="2" a="1"/>
  <c r="M295" i="2"/>
  <c r="N295" i="2" a="1"/>
  <c r="N295" i="2"/>
  <c r="O295" i="2" a="1"/>
  <c r="O295" i="2"/>
  <c r="AJ295" i="2"/>
  <c r="AL295" i="2"/>
  <c r="AM295" i="2"/>
  <c r="L296" i="2" a="1"/>
  <c r="L296" i="2"/>
  <c r="M296" i="2" a="1"/>
  <c r="M296" i="2"/>
  <c r="N296" i="2" a="1"/>
  <c r="N296" i="2"/>
  <c r="O296" i="2" a="1"/>
  <c r="O296" i="2"/>
  <c r="AJ296" i="2"/>
  <c r="AL296" i="2"/>
  <c r="AM296" i="2"/>
  <c r="L297" i="2" a="1"/>
  <c r="L297" i="2"/>
  <c r="M297" i="2" a="1"/>
  <c r="M297" i="2"/>
  <c r="N297" i="2" a="1"/>
  <c r="N297" i="2"/>
  <c r="O297" i="2" a="1"/>
  <c r="O297" i="2"/>
  <c r="AJ297" i="2"/>
  <c r="AL297" i="2"/>
  <c r="AM297" i="2"/>
  <c r="L298" i="2" a="1"/>
  <c r="L298" i="2"/>
  <c r="M298" i="2" a="1"/>
  <c r="M298" i="2"/>
  <c r="N298" i="2" a="1"/>
  <c r="N298" i="2"/>
  <c r="O298" i="2" a="1"/>
  <c r="O298" i="2"/>
  <c r="AJ298" i="2"/>
  <c r="AL298" i="2"/>
  <c r="AM298" i="2"/>
  <c r="L299" i="2" a="1"/>
  <c r="L299" i="2"/>
  <c r="M299" i="2" a="1"/>
  <c r="M299" i="2"/>
  <c r="N299" i="2" a="1"/>
  <c r="N299" i="2"/>
  <c r="O299" i="2" a="1"/>
  <c r="O299" i="2"/>
  <c r="AJ299" i="2"/>
  <c r="AL299" i="2"/>
  <c r="AM299" i="2"/>
  <c r="L300" i="2" a="1"/>
  <c r="L300" i="2"/>
  <c r="M300" i="2" a="1"/>
  <c r="M300" i="2"/>
  <c r="N300" i="2" a="1"/>
  <c r="N300" i="2"/>
  <c r="O300" i="2" a="1"/>
  <c r="O300" i="2"/>
  <c r="AJ300" i="2"/>
  <c r="AL300" i="2"/>
  <c r="AM300" i="2"/>
  <c r="L301" i="2" a="1"/>
  <c r="L301" i="2"/>
  <c r="M301" i="2" a="1"/>
  <c r="M301" i="2"/>
  <c r="N301" i="2" a="1"/>
  <c r="N301" i="2"/>
  <c r="O301" i="2" a="1"/>
  <c r="O301" i="2"/>
  <c r="AJ301" i="2"/>
  <c r="AL301" i="2"/>
  <c r="AM301" i="2"/>
  <c r="L302" i="2" a="1"/>
  <c r="L302" i="2"/>
  <c r="M302" i="2" a="1"/>
  <c r="M302" i="2"/>
  <c r="N302" i="2" a="1"/>
  <c r="N302" i="2"/>
  <c r="O302" i="2" a="1"/>
  <c r="O302" i="2"/>
  <c r="AJ302" i="2"/>
  <c r="AL302" i="2"/>
  <c r="AM302" i="2"/>
  <c r="L303" i="2" a="1"/>
  <c r="L303" i="2"/>
  <c r="M303" i="2" a="1"/>
  <c r="M303" i="2"/>
  <c r="N303" i="2" a="1"/>
  <c r="N303" i="2"/>
  <c r="O303" i="2" a="1"/>
  <c r="O303" i="2"/>
  <c r="AJ303" i="2"/>
  <c r="AL303" i="2"/>
  <c r="AM303" i="2"/>
  <c r="L7" i="2" a="1"/>
  <c r="L7" i="2"/>
  <c r="M7" i="2" a="1"/>
  <c r="M7" i="2"/>
  <c r="N7" i="2" a="1"/>
  <c r="N7" i="2"/>
  <c r="O7" i="2" a="1"/>
  <c r="O7" i="2"/>
  <c r="AJ7" i="2"/>
  <c r="AL8" i="2"/>
  <c r="AM8" i="2"/>
  <c r="AI7" i="2"/>
  <c r="AH7" i="2"/>
  <c r="AG7" i="2"/>
  <c r="AF7" i="2"/>
  <c r="H7" i="2" a="1"/>
  <c r="H7" i="2"/>
  <c r="F7" i="2" a="1"/>
  <c r="F7" i="2"/>
  <c r="AD7" i="2"/>
  <c r="E8" i="2"/>
  <c r="D8" i="2"/>
  <c r="D9" i="2"/>
  <c r="D10" i="2"/>
  <c r="D11" i="2"/>
  <c r="D4" i="2"/>
  <c r="AK7" i="2"/>
  <c r="AI8" i="2"/>
  <c r="W8" i="2"/>
  <c r="AC8" i="2"/>
  <c r="P7" i="2"/>
  <c r="J7" i="2"/>
  <c r="F8" i="2" a="1"/>
  <c r="F8" i="2"/>
  <c r="AD8" i="2"/>
  <c r="E9" i="2"/>
  <c r="E10" i="2"/>
  <c r="B9" i="2"/>
  <c r="H8" i="2" a="1"/>
  <c r="H8" i="2"/>
  <c r="A7" i="2"/>
  <c r="A10" i="2"/>
  <c r="B8" i="2"/>
  <c r="A9" i="2"/>
  <c r="A8" i="2"/>
  <c r="B7" i="2"/>
  <c r="D12" i="2"/>
  <c r="B11" i="2"/>
  <c r="A11" i="2"/>
  <c r="B10" i="2"/>
  <c r="G8" i="2"/>
  <c r="R8" i="2"/>
  <c r="X8" i="2"/>
  <c r="Q7" i="2"/>
  <c r="AE7" i="2"/>
  <c r="AG8" i="2"/>
  <c r="AA8" i="2"/>
  <c r="U8" i="2"/>
  <c r="AF8" i="2"/>
  <c r="T8" i="2"/>
  <c r="Z8" i="2"/>
  <c r="AH8" i="2"/>
  <c r="AB8" i="2"/>
  <c r="V8" i="2"/>
  <c r="J8" i="2"/>
  <c r="AE8" i="2"/>
  <c r="P8" i="2"/>
  <c r="F9" i="2" a="1"/>
  <c r="F9" i="2"/>
  <c r="AD9" i="2"/>
  <c r="I8" i="2"/>
  <c r="H9" i="2" a="1"/>
  <c r="H9" i="2"/>
  <c r="E11" i="2"/>
  <c r="F10" i="2" a="1"/>
  <c r="F10" i="2"/>
  <c r="AD10" i="2"/>
  <c r="H10" i="2" a="1"/>
  <c r="H10" i="2"/>
  <c r="A12" i="2"/>
  <c r="B12" i="2"/>
  <c r="D13" i="2"/>
  <c r="AK8" i="2"/>
  <c r="AF9" i="2"/>
  <c r="Z9" i="2"/>
  <c r="T9" i="2"/>
  <c r="J9" i="2"/>
  <c r="K9" i="2"/>
  <c r="AI10" i="2"/>
  <c r="AC10" i="2"/>
  <c r="W10" i="2"/>
  <c r="AF10" i="2"/>
  <c r="Z10" i="2"/>
  <c r="T10" i="2"/>
  <c r="AI9" i="2"/>
  <c r="AC9" i="2"/>
  <c r="W9" i="2"/>
  <c r="AH10" i="2"/>
  <c r="AB10" i="2"/>
  <c r="V10" i="2"/>
  <c r="AG10" i="2"/>
  <c r="AA10" i="2"/>
  <c r="U10" i="2"/>
  <c r="AH9" i="2"/>
  <c r="AB9" i="2"/>
  <c r="V9" i="2"/>
  <c r="AG9" i="2"/>
  <c r="AA9" i="2"/>
  <c r="U9" i="2"/>
  <c r="I9" i="2"/>
  <c r="P9" i="2"/>
  <c r="I10" i="2"/>
  <c r="P10" i="2"/>
  <c r="K8" i="2"/>
  <c r="S8" i="2"/>
  <c r="Y8" i="2"/>
  <c r="Q8" i="2"/>
  <c r="G9" i="2"/>
  <c r="R9" i="2"/>
  <c r="X9" i="2"/>
  <c r="J10" i="2"/>
  <c r="G10" i="2"/>
  <c r="E12" i="2"/>
  <c r="F11" i="2" a="1"/>
  <c r="F11" i="2"/>
  <c r="AD11" i="2"/>
  <c r="H11" i="2" a="1"/>
  <c r="H11" i="2"/>
  <c r="D14" i="2"/>
  <c r="B13" i="2"/>
  <c r="A13" i="2"/>
  <c r="AK10" i="2"/>
  <c r="AK9" i="2"/>
  <c r="AF11" i="2"/>
  <c r="Z11" i="2"/>
  <c r="T11" i="2"/>
  <c r="AH11" i="2"/>
  <c r="AB11" i="2"/>
  <c r="V11" i="2"/>
  <c r="Q9" i="2"/>
  <c r="AE9" i="2"/>
  <c r="S9" i="2"/>
  <c r="Y9" i="2"/>
  <c r="R10" i="2"/>
  <c r="X10" i="2"/>
  <c r="AI11" i="2"/>
  <c r="AC11" i="2"/>
  <c r="W11" i="2"/>
  <c r="Q10" i="2"/>
  <c r="AE10" i="2"/>
  <c r="S10" i="2"/>
  <c r="Y10" i="2"/>
  <c r="AG11" i="2"/>
  <c r="AA11" i="2"/>
  <c r="U11" i="2"/>
  <c r="I11" i="2"/>
  <c r="P11" i="2"/>
  <c r="K10" i="2"/>
  <c r="J11" i="2"/>
  <c r="G11" i="2"/>
  <c r="R11" i="2"/>
  <c r="X11" i="2"/>
  <c r="E13" i="2"/>
  <c r="F12" i="2" a="1"/>
  <c r="F12" i="2"/>
  <c r="AD12" i="2"/>
  <c r="H12" i="2" a="1"/>
  <c r="H12" i="2"/>
  <c r="A14" i="2"/>
  <c r="B14" i="2"/>
  <c r="D15" i="2"/>
  <c r="AK11" i="2"/>
  <c r="AG12" i="2"/>
  <c r="AA12" i="2"/>
  <c r="U12" i="2"/>
  <c r="AH12" i="2"/>
  <c r="AB12" i="2"/>
  <c r="V12" i="2"/>
  <c r="AE11" i="2"/>
  <c r="S11" i="2"/>
  <c r="Y11" i="2"/>
  <c r="AF12" i="2"/>
  <c r="Z12" i="2"/>
  <c r="T12" i="2"/>
  <c r="AI12" i="2"/>
  <c r="AC12" i="2"/>
  <c r="W12" i="2"/>
  <c r="I12" i="2"/>
  <c r="P12" i="2"/>
  <c r="K11" i="2"/>
  <c r="Q11" i="2"/>
  <c r="J12" i="2"/>
  <c r="G12" i="2"/>
  <c r="R12" i="2"/>
  <c r="X12" i="2"/>
  <c r="E14" i="2"/>
  <c r="F13" i="2" a="1"/>
  <c r="F13" i="2"/>
  <c r="AD13" i="2"/>
  <c r="H13" i="2" a="1"/>
  <c r="H13" i="2"/>
  <c r="D16" i="2"/>
  <c r="B15" i="2"/>
  <c r="A15" i="2"/>
  <c r="AK12" i="2"/>
  <c r="AI13" i="2"/>
  <c r="AC13" i="2"/>
  <c r="W13" i="2"/>
  <c r="AG13" i="2"/>
  <c r="AA13" i="2"/>
  <c r="U13" i="2"/>
  <c r="AH13" i="2"/>
  <c r="AB13" i="2"/>
  <c r="V13" i="2"/>
  <c r="AF13" i="2"/>
  <c r="Z13" i="2"/>
  <c r="T13" i="2"/>
  <c r="AE12" i="2"/>
  <c r="S12" i="2"/>
  <c r="Y12" i="2"/>
  <c r="I13" i="2"/>
  <c r="P13" i="2"/>
  <c r="K12" i="2"/>
  <c r="Q12" i="2"/>
  <c r="J13" i="2"/>
  <c r="G13" i="2"/>
  <c r="R13" i="2"/>
  <c r="X13" i="2"/>
  <c r="E15" i="2"/>
  <c r="F14" i="2" a="1"/>
  <c r="F14" i="2"/>
  <c r="AD14" i="2"/>
  <c r="H14" i="2" a="1"/>
  <c r="H14" i="2"/>
  <c r="A16" i="2"/>
  <c r="B16" i="2"/>
  <c r="D17" i="2"/>
  <c r="AK13" i="2"/>
  <c r="AF14" i="2"/>
  <c r="Z14" i="2"/>
  <c r="T14" i="2"/>
  <c r="AH14" i="2"/>
  <c r="AB14" i="2"/>
  <c r="V14" i="2"/>
  <c r="AI14" i="2"/>
  <c r="AC14" i="2"/>
  <c r="W14" i="2"/>
  <c r="AG14" i="2"/>
  <c r="AA14" i="2"/>
  <c r="U14" i="2"/>
  <c r="Q13" i="2"/>
  <c r="AE13" i="2"/>
  <c r="S13" i="2"/>
  <c r="Y13" i="2"/>
  <c r="I14" i="2"/>
  <c r="P14" i="2"/>
  <c r="G14" i="2"/>
  <c r="R14" i="2"/>
  <c r="X14" i="2"/>
  <c r="J14" i="2"/>
  <c r="E16" i="2"/>
  <c r="F15" i="2" a="1"/>
  <c r="F15" i="2"/>
  <c r="AD15" i="2"/>
  <c r="H15" i="2" a="1"/>
  <c r="H15" i="2"/>
  <c r="K14" i="2"/>
  <c r="K13" i="2"/>
  <c r="D18" i="2"/>
  <c r="B17" i="2"/>
  <c r="A17" i="2"/>
  <c r="AK15" i="2"/>
  <c r="AK14" i="2"/>
  <c r="AF15" i="2"/>
  <c r="Z15" i="2"/>
  <c r="T15" i="2"/>
  <c r="AH15" i="2"/>
  <c r="AB15" i="2"/>
  <c r="V15" i="2"/>
  <c r="AG15" i="2"/>
  <c r="AA15" i="2"/>
  <c r="U15" i="2"/>
  <c r="AI15" i="2"/>
  <c r="AC15" i="2"/>
  <c r="W15" i="2"/>
  <c r="Q14" i="2"/>
  <c r="AE14" i="2"/>
  <c r="S14" i="2"/>
  <c r="Y14" i="2"/>
  <c r="I15" i="2"/>
  <c r="P15" i="2"/>
  <c r="G15" i="2"/>
  <c r="R15" i="2"/>
  <c r="X15" i="2"/>
  <c r="J15" i="2"/>
  <c r="E17" i="2"/>
  <c r="F16" i="2" a="1"/>
  <c r="F16" i="2"/>
  <c r="AD16" i="2"/>
  <c r="H16" i="2" a="1"/>
  <c r="H16" i="2"/>
  <c r="A18" i="2"/>
  <c r="B18" i="2"/>
  <c r="D19" i="2"/>
  <c r="AK16" i="2"/>
  <c r="AF16" i="2"/>
  <c r="Z16" i="2"/>
  <c r="T16" i="2"/>
  <c r="Q15" i="2"/>
  <c r="AE15" i="2"/>
  <c r="S15" i="2"/>
  <c r="Y15" i="2"/>
  <c r="AH16" i="2"/>
  <c r="AB16" i="2"/>
  <c r="V16" i="2"/>
  <c r="AG16" i="2"/>
  <c r="AA16" i="2"/>
  <c r="U16" i="2"/>
  <c r="AI16" i="2"/>
  <c r="AC16" i="2"/>
  <c r="W16" i="2"/>
  <c r="I16" i="2"/>
  <c r="P16" i="2"/>
  <c r="J16" i="2"/>
  <c r="K16" i="2"/>
  <c r="G16" i="2"/>
  <c r="R16" i="2"/>
  <c r="X16" i="2"/>
  <c r="E18" i="2"/>
  <c r="F17" i="2" a="1"/>
  <c r="F17" i="2"/>
  <c r="AD17" i="2"/>
  <c r="H17" i="2" a="1"/>
  <c r="H17" i="2"/>
  <c r="K15" i="2"/>
  <c r="D20" i="2"/>
  <c r="B19" i="2"/>
  <c r="A19" i="2"/>
  <c r="AG17" i="2"/>
  <c r="AA17" i="2"/>
  <c r="U17" i="2"/>
  <c r="AF17" i="2"/>
  <c r="Z17" i="2"/>
  <c r="T17" i="2"/>
  <c r="AH17" i="2"/>
  <c r="AB17" i="2"/>
  <c r="V17" i="2"/>
  <c r="AI17" i="2"/>
  <c r="AC17" i="2"/>
  <c r="W17" i="2"/>
  <c r="Q16" i="2"/>
  <c r="AE16" i="2"/>
  <c r="S16" i="2"/>
  <c r="Y16" i="2"/>
  <c r="I17" i="2"/>
  <c r="P17" i="2"/>
  <c r="G17" i="2"/>
  <c r="R17" i="2"/>
  <c r="X17" i="2"/>
  <c r="J17" i="2"/>
  <c r="E19" i="2"/>
  <c r="F18" i="2" a="1"/>
  <c r="F18" i="2"/>
  <c r="AD18" i="2"/>
  <c r="H18" i="2" a="1"/>
  <c r="H18" i="2"/>
  <c r="A20" i="2"/>
  <c r="B20" i="2"/>
  <c r="D21" i="2"/>
  <c r="AK17" i="2"/>
  <c r="AH18" i="2"/>
  <c r="AB18" i="2"/>
  <c r="V18" i="2"/>
  <c r="Q17" i="2"/>
  <c r="AE17" i="2"/>
  <c r="S17" i="2"/>
  <c r="Y17" i="2"/>
  <c r="AI18" i="2"/>
  <c r="AC18" i="2"/>
  <c r="W18" i="2"/>
  <c r="AF18" i="2"/>
  <c r="Z18" i="2"/>
  <c r="T18" i="2"/>
  <c r="AG18" i="2"/>
  <c r="AA18" i="2"/>
  <c r="U18" i="2"/>
  <c r="I18" i="2"/>
  <c r="P18" i="2"/>
  <c r="G18" i="2"/>
  <c r="R18" i="2"/>
  <c r="X18" i="2"/>
  <c r="J18" i="2"/>
  <c r="E20" i="2"/>
  <c r="F19" i="2" a="1"/>
  <c r="F19" i="2"/>
  <c r="AD19" i="2"/>
  <c r="H19" i="2" a="1"/>
  <c r="H19" i="2"/>
  <c r="K18" i="2"/>
  <c r="K17" i="2"/>
  <c r="D22" i="2"/>
  <c r="B21" i="2"/>
  <c r="A21" i="2"/>
  <c r="AK18" i="2"/>
  <c r="AH19" i="2"/>
  <c r="AB19" i="2"/>
  <c r="V19" i="2"/>
  <c r="Q18" i="2"/>
  <c r="AE18" i="2"/>
  <c r="S18" i="2"/>
  <c r="Y18" i="2"/>
  <c r="AF19" i="2"/>
  <c r="Z19" i="2"/>
  <c r="T19" i="2"/>
  <c r="AI19" i="2"/>
  <c r="AC19" i="2"/>
  <c r="W19" i="2"/>
  <c r="AG19" i="2"/>
  <c r="AA19" i="2"/>
  <c r="U19" i="2"/>
  <c r="I19" i="2"/>
  <c r="P19" i="2"/>
  <c r="J19" i="2"/>
  <c r="G19" i="2"/>
  <c r="R19" i="2"/>
  <c r="X19" i="2"/>
  <c r="E21" i="2"/>
  <c r="F20" i="2" a="1"/>
  <c r="F20" i="2"/>
  <c r="AD20" i="2"/>
  <c r="H20" i="2" a="1"/>
  <c r="H20" i="2"/>
  <c r="A22" i="2"/>
  <c r="B22" i="2"/>
  <c r="D23" i="2"/>
  <c r="AK19" i="2"/>
  <c r="AH20" i="2"/>
  <c r="AB20" i="2"/>
  <c r="V20" i="2"/>
  <c r="AG20" i="2"/>
  <c r="AA20" i="2"/>
  <c r="U20" i="2"/>
  <c r="AE19" i="2"/>
  <c r="S19" i="2"/>
  <c r="Y19" i="2"/>
  <c r="AF20" i="2"/>
  <c r="Z20" i="2"/>
  <c r="T20" i="2"/>
  <c r="AI20" i="2"/>
  <c r="AC20" i="2"/>
  <c r="W20" i="2"/>
  <c r="I20" i="2"/>
  <c r="P20" i="2"/>
  <c r="K19" i="2"/>
  <c r="Q19" i="2"/>
  <c r="J20" i="2"/>
  <c r="G20" i="2"/>
  <c r="R20" i="2"/>
  <c r="X20" i="2"/>
  <c r="E22" i="2"/>
  <c r="F21" i="2" a="1"/>
  <c r="F21" i="2"/>
  <c r="AD21" i="2"/>
  <c r="H21" i="2" a="1"/>
  <c r="H21" i="2"/>
  <c r="D24" i="2"/>
  <c r="B23" i="2"/>
  <c r="A23" i="2"/>
  <c r="AK20" i="2"/>
  <c r="AF21" i="2"/>
  <c r="Z21" i="2"/>
  <c r="T21" i="2"/>
  <c r="AI21" i="2"/>
  <c r="AC21" i="2"/>
  <c r="W21" i="2"/>
  <c r="AE20" i="2"/>
  <c r="S20" i="2"/>
  <c r="Y20" i="2"/>
  <c r="AG21" i="2"/>
  <c r="AA21" i="2"/>
  <c r="U21" i="2"/>
  <c r="AH21" i="2"/>
  <c r="AB21" i="2"/>
  <c r="V21" i="2"/>
  <c r="K20" i="2"/>
  <c r="Q20" i="2"/>
  <c r="I21" i="2"/>
  <c r="P21" i="2"/>
  <c r="G21" i="2"/>
  <c r="R21" i="2"/>
  <c r="X21" i="2"/>
  <c r="J21" i="2"/>
  <c r="E23" i="2"/>
  <c r="F22" i="2" a="1"/>
  <c r="F22" i="2"/>
  <c r="AD22" i="2"/>
  <c r="H22" i="2" a="1"/>
  <c r="H22" i="2"/>
  <c r="A24" i="2"/>
  <c r="B24" i="2"/>
  <c r="D25" i="2"/>
  <c r="AK21" i="2"/>
  <c r="AF22" i="2"/>
  <c r="Z22" i="2"/>
  <c r="T22" i="2"/>
  <c r="AI22" i="2"/>
  <c r="AC22" i="2"/>
  <c r="W22" i="2"/>
  <c r="AG22" i="2"/>
  <c r="AA22" i="2"/>
  <c r="U22" i="2"/>
  <c r="AH22" i="2"/>
  <c r="AB22" i="2"/>
  <c r="V22" i="2"/>
  <c r="Q21" i="2"/>
  <c r="AE21" i="2"/>
  <c r="S21" i="2"/>
  <c r="Y21" i="2"/>
  <c r="I22" i="2"/>
  <c r="P22" i="2"/>
  <c r="J22" i="2"/>
  <c r="G22" i="2"/>
  <c r="R22" i="2"/>
  <c r="X22" i="2"/>
  <c r="E24" i="2"/>
  <c r="F23" i="2" a="1"/>
  <c r="F23" i="2"/>
  <c r="AD23" i="2"/>
  <c r="H23" i="2" a="1"/>
  <c r="H23" i="2"/>
  <c r="K21" i="2"/>
  <c r="D26" i="2"/>
  <c r="B25" i="2"/>
  <c r="A25" i="2"/>
  <c r="AK22" i="2"/>
  <c r="AF23" i="2"/>
  <c r="Z23" i="2"/>
  <c r="T23" i="2"/>
  <c r="AH23" i="2"/>
  <c r="AB23" i="2"/>
  <c r="V23" i="2"/>
  <c r="AG23" i="2"/>
  <c r="AA23" i="2"/>
  <c r="U23" i="2"/>
  <c r="AE22" i="2"/>
  <c r="S22" i="2"/>
  <c r="Y22" i="2"/>
  <c r="AI23" i="2"/>
  <c r="AC23" i="2"/>
  <c r="W23" i="2"/>
  <c r="K22" i="2"/>
  <c r="Q22" i="2"/>
  <c r="I23" i="2"/>
  <c r="P23" i="2"/>
  <c r="G23" i="2"/>
  <c r="R23" i="2"/>
  <c r="X23" i="2"/>
  <c r="J23" i="2"/>
  <c r="E25" i="2"/>
  <c r="F24" i="2" a="1"/>
  <c r="F24" i="2"/>
  <c r="AD24" i="2"/>
  <c r="H24" i="2" a="1"/>
  <c r="H24" i="2"/>
  <c r="A26" i="2"/>
  <c r="B26" i="2"/>
  <c r="D27" i="2"/>
  <c r="AK23" i="2"/>
  <c r="Q23" i="2"/>
  <c r="AE23" i="2"/>
  <c r="S23" i="2"/>
  <c r="Y23" i="2"/>
  <c r="AI24" i="2"/>
  <c r="AC24" i="2"/>
  <c r="W24" i="2"/>
  <c r="AG24" i="2"/>
  <c r="AA24" i="2"/>
  <c r="U24" i="2"/>
  <c r="AF24" i="2"/>
  <c r="Z24" i="2"/>
  <c r="T24" i="2"/>
  <c r="AH24" i="2"/>
  <c r="AB24" i="2"/>
  <c r="V24" i="2"/>
  <c r="I24" i="2"/>
  <c r="P24" i="2"/>
  <c r="G24" i="2"/>
  <c r="R24" i="2"/>
  <c r="X24" i="2"/>
  <c r="J24" i="2"/>
  <c r="K24" i="2"/>
  <c r="E26" i="2"/>
  <c r="F25" i="2" a="1"/>
  <c r="F25" i="2"/>
  <c r="AD25" i="2"/>
  <c r="H25" i="2" a="1"/>
  <c r="H25" i="2"/>
  <c r="K23" i="2"/>
  <c r="D28" i="2"/>
  <c r="B27" i="2"/>
  <c r="A27" i="2"/>
  <c r="AK24" i="2"/>
  <c r="AG25" i="2"/>
  <c r="AA25" i="2"/>
  <c r="U25" i="2"/>
  <c r="Q24" i="2"/>
  <c r="AE24" i="2"/>
  <c r="S24" i="2"/>
  <c r="Y24" i="2"/>
  <c r="AH25" i="2"/>
  <c r="AB25" i="2"/>
  <c r="V25" i="2"/>
  <c r="AF25" i="2"/>
  <c r="Z25" i="2"/>
  <c r="T25" i="2"/>
  <c r="AI25" i="2"/>
  <c r="AC25" i="2"/>
  <c r="W25" i="2"/>
  <c r="I25" i="2"/>
  <c r="P25" i="2"/>
  <c r="J25" i="2"/>
  <c r="G25" i="2"/>
  <c r="R25" i="2"/>
  <c r="X25" i="2"/>
  <c r="E27" i="2"/>
  <c r="H26" i="2" a="1"/>
  <c r="H26" i="2"/>
  <c r="F26" i="2" a="1"/>
  <c r="F26" i="2"/>
  <c r="AD26" i="2"/>
  <c r="A28" i="2"/>
  <c r="B28" i="2"/>
  <c r="D29" i="2"/>
  <c r="AK25" i="2"/>
  <c r="AI26" i="2"/>
  <c r="AC26" i="2"/>
  <c r="W26" i="2"/>
  <c r="AG26" i="2"/>
  <c r="AA26" i="2"/>
  <c r="U26" i="2"/>
  <c r="AH26" i="2"/>
  <c r="AB26" i="2"/>
  <c r="V26" i="2"/>
  <c r="AF26" i="2"/>
  <c r="Z26" i="2"/>
  <c r="T26" i="2"/>
  <c r="Q25" i="2"/>
  <c r="AE25" i="2"/>
  <c r="S25" i="2"/>
  <c r="Y25" i="2"/>
  <c r="I26" i="2"/>
  <c r="P26" i="2"/>
  <c r="J26" i="2"/>
  <c r="G26" i="2"/>
  <c r="R26" i="2"/>
  <c r="X26" i="2"/>
  <c r="E28" i="2"/>
  <c r="H27" i="2" a="1"/>
  <c r="H27" i="2"/>
  <c r="F27" i="2" a="1"/>
  <c r="F27" i="2"/>
  <c r="AD27" i="2"/>
  <c r="K26" i="2"/>
  <c r="K25" i="2"/>
  <c r="D30" i="2"/>
  <c r="B29" i="2"/>
  <c r="A29" i="2"/>
  <c r="AK26" i="2"/>
  <c r="AH27" i="2"/>
  <c r="AB27" i="2"/>
  <c r="V27" i="2"/>
  <c r="AG27" i="2"/>
  <c r="AA27" i="2"/>
  <c r="U27" i="2"/>
  <c r="Q26" i="2"/>
  <c r="AE26" i="2"/>
  <c r="S26" i="2"/>
  <c r="Y26" i="2"/>
  <c r="AI27" i="2"/>
  <c r="AC27" i="2"/>
  <c r="W27" i="2"/>
  <c r="AF27" i="2"/>
  <c r="Z27" i="2"/>
  <c r="T27" i="2"/>
  <c r="I27" i="2"/>
  <c r="P27" i="2"/>
  <c r="E29" i="2"/>
  <c r="F28" i="2" a="1"/>
  <c r="F28" i="2"/>
  <c r="AD28" i="2"/>
  <c r="H28" i="2" a="1"/>
  <c r="H28" i="2"/>
  <c r="G27" i="2"/>
  <c r="R27" i="2"/>
  <c r="X27" i="2"/>
  <c r="J27" i="2"/>
  <c r="A30" i="2"/>
  <c r="B30" i="2"/>
  <c r="D31" i="2"/>
  <c r="AK27" i="2"/>
  <c r="AF28" i="2"/>
  <c r="Z28" i="2"/>
  <c r="T28" i="2"/>
  <c r="AH28" i="2"/>
  <c r="AB28" i="2"/>
  <c r="V28" i="2"/>
  <c r="AG28" i="2"/>
  <c r="AA28" i="2"/>
  <c r="U28" i="2"/>
  <c r="AI28" i="2"/>
  <c r="AC28" i="2"/>
  <c r="W28" i="2"/>
  <c r="AE27" i="2"/>
  <c r="S27" i="2"/>
  <c r="Y27" i="2"/>
  <c r="I28" i="2"/>
  <c r="P28" i="2"/>
  <c r="K27" i="2"/>
  <c r="Q27" i="2"/>
  <c r="J28" i="2"/>
  <c r="G28" i="2"/>
  <c r="R28" i="2"/>
  <c r="X28" i="2"/>
  <c r="E30" i="2"/>
  <c r="H29" i="2" a="1"/>
  <c r="H29" i="2"/>
  <c r="F29" i="2" a="1"/>
  <c r="F29" i="2"/>
  <c r="AD29" i="2"/>
  <c r="D32" i="2"/>
  <c r="B31" i="2"/>
  <c r="A31" i="2"/>
  <c r="AK28" i="2"/>
  <c r="AF29" i="2"/>
  <c r="Z29" i="2"/>
  <c r="T29" i="2"/>
  <c r="AG29" i="2"/>
  <c r="AA29" i="2"/>
  <c r="U29" i="2"/>
  <c r="AH29" i="2"/>
  <c r="AB29" i="2"/>
  <c r="V29" i="2"/>
  <c r="AE28" i="2"/>
  <c r="S28" i="2"/>
  <c r="Y28" i="2"/>
  <c r="AI29" i="2"/>
  <c r="AC29" i="2"/>
  <c r="W29" i="2"/>
  <c r="I29" i="2"/>
  <c r="P29" i="2"/>
  <c r="K28" i="2"/>
  <c r="Q28" i="2"/>
  <c r="G29" i="2"/>
  <c r="R29" i="2"/>
  <c r="X29" i="2"/>
  <c r="J29" i="2"/>
  <c r="E31" i="2"/>
  <c r="H30" i="2" a="1"/>
  <c r="H30" i="2"/>
  <c r="F30" i="2" a="1"/>
  <c r="F30" i="2"/>
  <c r="AD30" i="2"/>
  <c r="A32" i="2"/>
  <c r="B32" i="2"/>
  <c r="D33" i="2"/>
  <c r="AK29" i="2"/>
  <c r="AH30" i="2"/>
  <c r="AB30" i="2"/>
  <c r="V30" i="2"/>
  <c r="AG30" i="2"/>
  <c r="AA30" i="2"/>
  <c r="U30" i="2"/>
  <c r="Q29" i="2"/>
  <c r="AE29" i="2"/>
  <c r="S29" i="2"/>
  <c r="Y29" i="2"/>
  <c r="AF30" i="2"/>
  <c r="Z30" i="2"/>
  <c r="T30" i="2"/>
  <c r="AI30" i="2"/>
  <c r="AC30" i="2"/>
  <c r="W30" i="2"/>
  <c r="I30" i="2"/>
  <c r="P30" i="2"/>
  <c r="J30" i="2"/>
  <c r="G30" i="2"/>
  <c r="R30" i="2"/>
  <c r="X30" i="2"/>
  <c r="E32" i="2"/>
  <c r="H31" i="2" a="1"/>
  <c r="H31" i="2"/>
  <c r="F31" i="2" a="1"/>
  <c r="F31" i="2"/>
  <c r="AD31" i="2"/>
  <c r="K29" i="2"/>
  <c r="D34" i="2"/>
  <c r="B33" i="2"/>
  <c r="A33" i="2"/>
  <c r="AK31" i="2"/>
  <c r="AK30" i="2"/>
  <c r="AF31" i="2"/>
  <c r="Z31" i="2"/>
  <c r="T31" i="2"/>
  <c r="AI31" i="2"/>
  <c r="AC31" i="2"/>
  <c r="W31" i="2"/>
  <c r="AH31" i="2"/>
  <c r="AB31" i="2"/>
  <c r="V31" i="2"/>
  <c r="AE30" i="2"/>
  <c r="S30" i="2"/>
  <c r="Y30" i="2"/>
  <c r="AG31" i="2"/>
  <c r="AA31" i="2"/>
  <c r="U31" i="2"/>
  <c r="K30" i="2"/>
  <c r="Q30" i="2"/>
  <c r="I31" i="2"/>
  <c r="P31" i="2"/>
  <c r="E33" i="2"/>
  <c r="F32" i="2" a="1"/>
  <c r="F32" i="2"/>
  <c r="AD32" i="2"/>
  <c r="H32" i="2" a="1"/>
  <c r="H32" i="2"/>
  <c r="G31" i="2"/>
  <c r="R31" i="2"/>
  <c r="X31" i="2"/>
  <c r="J31" i="2"/>
  <c r="A34" i="2"/>
  <c r="B34" i="2"/>
  <c r="D35" i="2"/>
  <c r="AG32" i="2"/>
  <c r="AA32" i="2"/>
  <c r="U32" i="2"/>
  <c r="AF32" i="2"/>
  <c r="Z32" i="2"/>
  <c r="T32" i="2"/>
  <c r="AH32" i="2"/>
  <c r="AB32" i="2"/>
  <c r="V32" i="2"/>
  <c r="Q31" i="2"/>
  <c r="AE31" i="2"/>
  <c r="S31" i="2"/>
  <c r="Y31" i="2"/>
  <c r="AI32" i="2"/>
  <c r="AC32" i="2"/>
  <c r="W32" i="2"/>
  <c r="I32" i="2"/>
  <c r="P32" i="2"/>
  <c r="J32" i="2"/>
  <c r="G32" i="2"/>
  <c r="R32" i="2"/>
  <c r="X32" i="2"/>
  <c r="K31" i="2"/>
  <c r="E34" i="2"/>
  <c r="F33" i="2" a="1"/>
  <c r="F33" i="2"/>
  <c r="AD33" i="2"/>
  <c r="H33" i="2" a="1"/>
  <c r="H33" i="2"/>
  <c r="D36" i="2"/>
  <c r="B35" i="2"/>
  <c r="A35" i="2"/>
  <c r="AK32" i="2"/>
  <c r="AF33" i="2"/>
  <c r="Z33" i="2"/>
  <c r="T33" i="2"/>
  <c r="AI33" i="2"/>
  <c r="AC33" i="2"/>
  <c r="W33" i="2"/>
  <c r="AG33" i="2"/>
  <c r="AA33" i="2"/>
  <c r="U33" i="2"/>
  <c r="AE32" i="2"/>
  <c r="S32" i="2"/>
  <c r="Y32" i="2"/>
  <c r="AH33" i="2"/>
  <c r="AB33" i="2"/>
  <c r="V33" i="2"/>
  <c r="I33" i="2"/>
  <c r="P33" i="2"/>
  <c r="K32" i="2"/>
  <c r="Q32" i="2"/>
  <c r="J33" i="2"/>
  <c r="G33" i="2"/>
  <c r="R33" i="2"/>
  <c r="X33" i="2"/>
  <c r="E35" i="2"/>
  <c r="F34" i="2" a="1"/>
  <c r="F34" i="2"/>
  <c r="AD34" i="2"/>
  <c r="H34" i="2" a="1"/>
  <c r="H34" i="2"/>
  <c r="A36" i="2"/>
  <c r="B36" i="2"/>
  <c r="D37" i="2"/>
  <c r="AK33" i="2"/>
  <c r="AF34" i="2"/>
  <c r="Z34" i="2"/>
  <c r="T34" i="2"/>
  <c r="AG34" i="2"/>
  <c r="AA34" i="2"/>
  <c r="U34" i="2"/>
  <c r="Q33" i="2"/>
  <c r="AE33" i="2"/>
  <c r="S33" i="2"/>
  <c r="Y33" i="2"/>
  <c r="AI34" i="2"/>
  <c r="AC34" i="2"/>
  <c r="W34" i="2"/>
  <c r="AH34" i="2"/>
  <c r="AB34" i="2"/>
  <c r="V34" i="2"/>
  <c r="I34" i="2"/>
  <c r="P34" i="2"/>
  <c r="J34" i="2"/>
  <c r="G34" i="2"/>
  <c r="R34" i="2"/>
  <c r="X34" i="2"/>
  <c r="E36" i="2"/>
  <c r="F35" i="2" a="1"/>
  <c r="F35" i="2"/>
  <c r="AD35" i="2"/>
  <c r="H35" i="2" a="1"/>
  <c r="H35" i="2"/>
  <c r="K33" i="2"/>
  <c r="D38" i="2"/>
  <c r="B37" i="2"/>
  <c r="A37" i="2"/>
  <c r="AK34" i="2"/>
  <c r="AI35" i="2"/>
  <c r="AC35" i="2"/>
  <c r="W35" i="2"/>
  <c r="AH35" i="2"/>
  <c r="AB35" i="2"/>
  <c r="V35" i="2"/>
  <c r="AF35" i="2"/>
  <c r="Z35" i="2"/>
  <c r="T35" i="2"/>
  <c r="AG35" i="2"/>
  <c r="AA35" i="2"/>
  <c r="U35" i="2"/>
  <c r="AE34" i="2"/>
  <c r="S34" i="2"/>
  <c r="Y34" i="2"/>
  <c r="K34" i="2"/>
  <c r="Q34" i="2"/>
  <c r="I35" i="2"/>
  <c r="P35" i="2"/>
  <c r="J35" i="2"/>
  <c r="G35" i="2"/>
  <c r="R35" i="2"/>
  <c r="X35" i="2"/>
  <c r="E37" i="2"/>
  <c r="F36" i="2" a="1"/>
  <c r="F36" i="2"/>
  <c r="AD36" i="2"/>
  <c r="H36" i="2" a="1"/>
  <c r="H36" i="2"/>
  <c r="A38" i="2"/>
  <c r="B38" i="2"/>
  <c r="D39" i="2"/>
  <c r="AK35" i="2"/>
  <c r="AF36" i="2"/>
  <c r="Z36" i="2"/>
  <c r="T36" i="2"/>
  <c r="AH36" i="2"/>
  <c r="AB36" i="2"/>
  <c r="V36" i="2"/>
  <c r="AI36" i="2"/>
  <c r="AC36" i="2"/>
  <c r="W36" i="2"/>
  <c r="AE35" i="2"/>
  <c r="S35" i="2"/>
  <c r="Y35" i="2"/>
  <c r="AG36" i="2"/>
  <c r="AA36" i="2"/>
  <c r="U36" i="2"/>
  <c r="K35" i="2"/>
  <c r="Q35" i="2"/>
  <c r="I36" i="2"/>
  <c r="P36" i="2"/>
  <c r="G36" i="2"/>
  <c r="R36" i="2"/>
  <c r="X36" i="2"/>
  <c r="J36" i="2"/>
  <c r="E38" i="2"/>
  <c r="F37" i="2" a="1"/>
  <c r="F37" i="2"/>
  <c r="AD37" i="2"/>
  <c r="H37" i="2" a="1"/>
  <c r="H37" i="2"/>
  <c r="D40" i="2"/>
  <c r="B39" i="2"/>
  <c r="A39" i="2"/>
  <c r="AK36" i="2"/>
  <c r="AF37" i="2"/>
  <c r="Z37" i="2"/>
  <c r="T37" i="2"/>
  <c r="AG37" i="2"/>
  <c r="AA37" i="2"/>
  <c r="U37" i="2"/>
  <c r="AI37" i="2"/>
  <c r="AC37" i="2"/>
  <c r="W37" i="2"/>
  <c r="AE36" i="2"/>
  <c r="S36" i="2"/>
  <c r="Y36" i="2"/>
  <c r="AH37" i="2"/>
  <c r="AB37" i="2"/>
  <c r="V37" i="2"/>
  <c r="K36" i="2"/>
  <c r="Q36" i="2"/>
  <c r="I37" i="2"/>
  <c r="P37" i="2"/>
  <c r="G37" i="2"/>
  <c r="R37" i="2"/>
  <c r="X37" i="2"/>
  <c r="J37" i="2"/>
  <c r="E39" i="2"/>
  <c r="F38" i="2" a="1"/>
  <c r="F38" i="2"/>
  <c r="AD38" i="2"/>
  <c r="H38" i="2" a="1"/>
  <c r="H38" i="2"/>
  <c r="A40" i="2"/>
  <c r="B40" i="2"/>
  <c r="D41" i="2"/>
  <c r="AK37" i="2"/>
  <c r="AG38" i="2"/>
  <c r="AA38" i="2"/>
  <c r="U38" i="2"/>
  <c r="AF38" i="2"/>
  <c r="Z38" i="2"/>
  <c r="T38" i="2"/>
  <c r="Q37" i="2"/>
  <c r="AE37" i="2"/>
  <c r="S37" i="2"/>
  <c r="Y37" i="2"/>
  <c r="AI38" i="2"/>
  <c r="AC38" i="2"/>
  <c r="W38" i="2"/>
  <c r="AH38" i="2"/>
  <c r="AB38" i="2"/>
  <c r="V38" i="2"/>
  <c r="I38" i="2"/>
  <c r="P38" i="2"/>
  <c r="J38" i="2"/>
  <c r="K38" i="2"/>
  <c r="G38" i="2"/>
  <c r="R38" i="2"/>
  <c r="X38" i="2"/>
  <c r="E40" i="2"/>
  <c r="F39" i="2" a="1"/>
  <c r="F39" i="2"/>
  <c r="AD39" i="2"/>
  <c r="H39" i="2" a="1"/>
  <c r="H39" i="2"/>
  <c r="K37" i="2"/>
  <c r="D42" i="2"/>
  <c r="B41" i="2"/>
  <c r="A41" i="2"/>
  <c r="AK38" i="2"/>
  <c r="AH39" i="2"/>
  <c r="AB39" i="2"/>
  <c r="V39" i="2"/>
  <c r="AF39" i="2"/>
  <c r="Z39" i="2"/>
  <c r="T39" i="2"/>
  <c r="AI39" i="2"/>
  <c r="AC39" i="2"/>
  <c r="W39" i="2"/>
  <c r="Q38" i="2"/>
  <c r="AE38" i="2"/>
  <c r="S38" i="2"/>
  <c r="Y38" i="2"/>
  <c r="AG39" i="2"/>
  <c r="AA39" i="2"/>
  <c r="U39" i="2"/>
  <c r="I39" i="2"/>
  <c r="P39" i="2"/>
  <c r="J39" i="2"/>
  <c r="G39" i="2"/>
  <c r="R39" i="2"/>
  <c r="X39" i="2"/>
  <c r="E41" i="2"/>
  <c r="F40" i="2" a="1"/>
  <c r="F40" i="2"/>
  <c r="AD40" i="2"/>
  <c r="H40" i="2" a="1"/>
  <c r="H40" i="2"/>
  <c r="A42" i="2"/>
  <c r="B42" i="2"/>
  <c r="D43" i="2"/>
  <c r="AK39" i="2"/>
  <c r="AH40" i="2"/>
  <c r="AB40" i="2"/>
  <c r="V40" i="2"/>
  <c r="AF40" i="2"/>
  <c r="Z40" i="2"/>
  <c r="T40" i="2"/>
  <c r="AI40" i="2"/>
  <c r="AC40" i="2"/>
  <c r="W40" i="2"/>
  <c r="Q39" i="2"/>
  <c r="AE39" i="2"/>
  <c r="S39" i="2"/>
  <c r="Y39" i="2"/>
  <c r="AG40" i="2"/>
  <c r="AA40" i="2"/>
  <c r="U40" i="2"/>
  <c r="I40" i="2"/>
  <c r="P40" i="2"/>
  <c r="G40" i="2"/>
  <c r="R40" i="2"/>
  <c r="X40" i="2"/>
  <c r="J40" i="2"/>
  <c r="E42" i="2"/>
  <c r="F41" i="2" a="1"/>
  <c r="F41" i="2"/>
  <c r="AD41" i="2"/>
  <c r="H41" i="2" a="1"/>
  <c r="H41" i="2"/>
  <c r="K40" i="2"/>
  <c r="K39" i="2"/>
  <c r="D44" i="2"/>
  <c r="B43" i="2"/>
  <c r="A43" i="2"/>
  <c r="AK40" i="2"/>
  <c r="AF41" i="2"/>
  <c r="Z41" i="2"/>
  <c r="T41" i="2"/>
  <c r="Q40" i="2"/>
  <c r="AE40" i="2"/>
  <c r="S40" i="2"/>
  <c r="Y40" i="2"/>
  <c r="AG41" i="2"/>
  <c r="AA41" i="2"/>
  <c r="U41" i="2"/>
  <c r="AH41" i="2"/>
  <c r="AB41" i="2"/>
  <c r="V41" i="2"/>
  <c r="AI41" i="2"/>
  <c r="AC41" i="2"/>
  <c r="W41" i="2"/>
  <c r="I41" i="2"/>
  <c r="P41" i="2"/>
  <c r="G41" i="2"/>
  <c r="R41" i="2"/>
  <c r="X41" i="2"/>
  <c r="J41" i="2"/>
  <c r="E43" i="2"/>
  <c r="F42" i="2" a="1"/>
  <c r="F42" i="2"/>
  <c r="AD42" i="2"/>
  <c r="H42" i="2" a="1"/>
  <c r="H42" i="2"/>
  <c r="A44" i="2"/>
  <c r="B44" i="2"/>
  <c r="D45" i="2"/>
  <c r="AK41" i="2"/>
  <c r="AI42" i="2"/>
  <c r="AC42" i="2"/>
  <c r="W42" i="2"/>
  <c r="AG42" i="2"/>
  <c r="AA42" i="2"/>
  <c r="U42" i="2"/>
  <c r="Q41" i="2"/>
  <c r="AE41" i="2"/>
  <c r="S41" i="2"/>
  <c r="Y41" i="2"/>
  <c r="AF42" i="2"/>
  <c r="Z42" i="2"/>
  <c r="T42" i="2"/>
  <c r="AH42" i="2"/>
  <c r="AB42" i="2"/>
  <c r="V42" i="2"/>
  <c r="I42" i="2"/>
  <c r="P42" i="2"/>
  <c r="G42" i="2"/>
  <c r="R42" i="2"/>
  <c r="X42" i="2"/>
  <c r="J42" i="2"/>
  <c r="E44" i="2"/>
  <c r="F43" i="2" a="1"/>
  <c r="F43" i="2"/>
  <c r="AD43" i="2"/>
  <c r="H43" i="2" a="1"/>
  <c r="H43" i="2"/>
  <c r="K41" i="2"/>
  <c r="D46" i="2"/>
  <c r="B45" i="2"/>
  <c r="A45" i="2"/>
  <c r="AK42" i="2"/>
  <c r="AI43" i="2"/>
  <c r="AC43" i="2"/>
  <c r="W43" i="2"/>
  <c r="Q42" i="2"/>
  <c r="AE42" i="2"/>
  <c r="S42" i="2"/>
  <c r="Y42" i="2"/>
  <c r="K42" i="2"/>
  <c r="AG43" i="2"/>
  <c r="AA43" i="2"/>
  <c r="U43" i="2"/>
  <c r="AH43" i="2"/>
  <c r="AB43" i="2"/>
  <c r="V43" i="2"/>
  <c r="AF43" i="2"/>
  <c r="Z43" i="2"/>
  <c r="T43" i="2"/>
  <c r="I43" i="2"/>
  <c r="P43" i="2"/>
  <c r="J43" i="2"/>
  <c r="G43" i="2"/>
  <c r="R43" i="2"/>
  <c r="X43" i="2"/>
  <c r="E45" i="2"/>
  <c r="H44" i="2" a="1"/>
  <c r="H44" i="2"/>
  <c r="F44" i="2" a="1"/>
  <c r="F44" i="2"/>
  <c r="AD44" i="2"/>
  <c r="A46" i="2"/>
  <c r="B46" i="2"/>
  <c r="D47" i="2"/>
  <c r="AK43" i="2"/>
  <c r="AI44" i="2"/>
  <c r="AC44" i="2"/>
  <c r="W44" i="2"/>
  <c r="AG44" i="2"/>
  <c r="AA44" i="2"/>
  <c r="U44" i="2"/>
  <c r="AE43" i="2"/>
  <c r="S43" i="2"/>
  <c r="Y43" i="2"/>
  <c r="AF44" i="2"/>
  <c r="Z44" i="2"/>
  <c r="T44" i="2"/>
  <c r="AH44" i="2"/>
  <c r="AB44" i="2"/>
  <c r="V44" i="2"/>
  <c r="I44" i="2"/>
  <c r="P44" i="2"/>
  <c r="K43" i="2"/>
  <c r="Q43" i="2"/>
  <c r="E46" i="2"/>
  <c r="F45" i="2" a="1"/>
  <c r="F45" i="2"/>
  <c r="AD45" i="2"/>
  <c r="H45" i="2" a="1"/>
  <c r="H45" i="2"/>
  <c r="J44" i="2"/>
  <c r="G44" i="2"/>
  <c r="R44" i="2"/>
  <c r="X44" i="2"/>
  <c r="D48" i="2"/>
  <c r="B47" i="2"/>
  <c r="A47" i="2"/>
  <c r="AK44" i="2"/>
  <c r="AI45" i="2"/>
  <c r="AC45" i="2"/>
  <c r="W45" i="2"/>
  <c r="AG45" i="2"/>
  <c r="AA45" i="2"/>
  <c r="U45" i="2"/>
  <c r="AF45" i="2"/>
  <c r="Z45" i="2"/>
  <c r="T45" i="2"/>
  <c r="AE44" i="2"/>
  <c r="S44" i="2"/>
  <c r="Y44" i="2"/>
  <c r="AH45" i="2"/>
  <c r="AB45" i="2"/>
  <c r="V45" i="2"/>
  <c r="I45" i="2"/>
  <c r="P45" i="2"/>
  <c r="K44" i="2"/>
  <c r="Q44" i="2"/>
  <c r="J45" i="2"/>
  <c r="G45" i="2"/>
  <c r="R45" i="2"/>
  <c r="X45" i="2"/>
  <c r="E47" i="2"/>
  <c r="H46" i="2" a="1"/>
  <c r="H46" i="2"/>
  <c r="F46" i="2" a="1"/>
  <c r="F46" i="2"/>
  <c r="AD46" i="2"/>
  <c r="A48" i="2"/>
  <c r="B48" i="2"/>
  <c r="D49" i="2"/>
  <c r="AK45" i="2"/>
  <c r="AF46" i="2"/>
  <c r="Z46" i="2"/>
  <c r="T46" i="2"/>
  <c r="AI46" i="2"/>
  <c r="AC46" i="2"/>
  <c r="W46" i="2"/>
  <c r="AH46" i="2"/>
  <c r="AB46" i="2"/>
  <c r="V46" i="2"/>
  <c r="Q45" i="2"/>
  <c r="AE45" i="2"/>
  <c r="S45" i="2"/>
  <c r="Y45" i="2"/>
  <c r="AG46" i="2"/>
  <c r="AA46" i="2"/>
  <c r="U46" i="2"/>
  <c r="I46" i="2"/>
  <c r="P46" i="2"/>
  <c r="G46" i="2"/>
  <c r="R46" i="2"/>
  <c r="X46" i="2"/>
  <c r="J46" i="2"/>
  <c r="E48" i="2"/>
  <c r="F47" i="2" a="1"/>
  <c r="F47" i="2"/>
  <c r="AD47" i="2"/>
  <c r="H47" i="2" a="1"/>
  <c r="H47" i="2"/>
  <c r="K46" i="2"/>
  <c r="K45" i="2"/>
  <c r="D50" i="2"/>
  <c r="B49" i="2"/>
  <c r="A49" i="2"/>
  <c r="AK46" i="2"/>
  <c r="AH47" i="2"/>
  <c r="AB47" i="2"/>
  <c r="V47" i="2"/>
  <c r="AF47" i="2"/>
  <c r="Z47" i="2"/>
  <c r="T47" i="2"/>
  <c r="AG47" i="2"/>
  <c r="AA47" i="2"/>
  <c r="U47" i="2"/>
  <c r="Q46" i="2"/>
  <c r="AE46" i="2"/>
  <c r="S46" i="2"/>
  <c r="Y46" i="2"/>
  <c r="AI47" i="2"/>
  <c r="AC47" i="2"/>
  <c r="W47" i="2"/>
  <c r="I47" i="2"/>
  <c r="P47" i="2"/>
  <c r="J47" i="2"/>
  <c r="G47" i="2"/>
  <c r="R47" i="2"/>
  <c r="X47" i="2"/>
  <c r="E49" i="2"/>
  <c r="H48" i="2" a="1"/>
  <c r="H48" i="2"/>
  <c r="F48" i="2" a="1"/>
  <c r="F48" i="2"/>
  <c r="AD48" i="2"/>
  <c r="A50" i="2"/>
  <c r="B50" i="2"/>
  <c r="D51" i="2"/>
  <c r="AK47" i="2"/>
  <c r="AI48" i="2"/>
  <c r="AC48" i="2"/>
  <c r="W48" i="2"/>
  <c r="AF48" i="2"/>
  <c r="Z48" i="2"/>
  <c r="T48" i="2"/>
  <c r="AG48" i="2"/>
  <c r="AA48" i="2"/>
  <c r="U48" i="2"/>
  <c r="Q47" i="2"/>
  <c r="AE47" i="2"/>
  <c r="S47" i="2"/>
  <c r="Y47" i="2"/>
  <c r="AH48" i="2"/>
  <c r="AB48" i="2"/>
  <c r="V48" i="2"/>
  <c r="I48" i="2"/>
  <c r="P48" i="2"/>
  <c r="G48" i="2"/>
  <c r="R48" i="2"/>
  <c r="X48" i="2"/>
  <c r="J48" i="2"/>
  <c r="E50" i="2"/>
  <c r="F49" i="2" a="1"/>
  <c r="F49" i="2"/>
  <c r="AD49" i="2"/>
  <c r="H49" i="2" a="1"/>
  <c r="H49" i="2"/>
  <c r="K48" i="2"/>
  <c r="K47" i="2"/>
  <c r="D52" i="2"/>
  <c r="B51" i="2"/>
  <c r="A51" i="2"/>
  <c r="AK48" i="2"/>
  <c r="Q48" i="2"/>
  <c r="AE48" i="2"/>
  <c r="S48" i="2"/>
  <c r="Y48" i="2"/>
  <c r="AF49" i="2"/>
  <c r="Z49" i="2"/>
  <c r="T49" i="2"/>
  <c r="AI49" i="2"/>
  <c r="AC49" i="2"/>
  <c r="W49" i="2"/>
  <c r="AG49" i="2"/>
  <c r="AA49" i="2"/>
  <c r="U49" i="2"/>
  <c r="AH49" i="2"/>
  <c r="AB49" i="2"/>
  <c r="V49" i="2"/>
  <c r="I49" i="2"/>
  <c r="P49" i="2"/>
  <c r="J49" i="2"/>
  <c r="G49" i="2"/>
  <c r="R49" i="2"/>
  <c r="X49" i="2"/>
  <c r="E51" i="2"/>
  <c r="H50" i="2" a="1"/>
  <c r="H50" i="2"/>
  <c r="F50" i="2" a="1"/>
  <c r="F50" i="2"/>
  <c r="AD50" i="2"/>
  <c r="A52" i="2"/>
  <c r="B52" i="2"/>
  <c r="D53" i="2"/>
  <c r="AK49" i="2"/>
  <c r="AI50" i="2"/>
  <c r="AC50" i="2"/>
  <c r="W50" i="2"/>
  <c r="AG50" i="2"/>
  <c r="AA50" i="2"/>
  <c r="U50" i="2"/>
  <c r="AF50" i="2"/>
  <c r="Z50" i="2"/>
  <c r="T50" i="2"/>
  <c r="AH50" i="2"/>
  <c r="AB50" i="2"/>
  <c r="V50" i="2"/>
  <c r="Q49" i="2"/>
  <c r="AE49" i="2"/>
  <c r="S49" i="2"/>
  <c r="Y49" i="2"/>
  <c r="I50" i="2"/>
  <c r="P50" i="2"/>
  <c r="E52" i="2"/>
  <c r="H51" i="2" a="1"/>
  <c r="H51" i="2"/>
  <c r="F51" i="2" a="1"/>
  <c r="F51" i="2"/>
  <c r="AD51" i="2"/>
  <c r="G50" i="2"/>
  <c r="R50" i="2"/>
  <c r="X50" i="2"/>
  <c r="J50" i="2"/>
  <c r="K50" i="2"/>
  <c r="K49" i="2"/>
  <c r="D54" i="2"/>
  <c r="B53" i="2"/>
  <c r="A53" i="2"/>
  <c r="AK50" i="2"/>
  <c r="AK51" i="2"/>
  <c r="AF51" i="2"/>
  <c r="Z51" i="2"/>
  <c r="T51" i="2"/>
  <c r="AH51" i="2"/>
  <c r="AB51" i="2"/>
  <c r="V51" i="2"/>
  <c r="Q50" i="2"/>
  <c r="AE50" i="2"/>
  <c r="S50" i="2"/>
  <c r="Y50" i="2"/>
  <c r="AI51" i="2"/>
  <c r="AC51" i="2"/>
  <c r="W51" i="2"/>
  <c r="AG51" i="2"/>
  <c r="AA51" i="2"/>
  <c r="U51" i="2"/>
  <c r="I51" i="2"/>
  <c r="P51" i="2"/>
  <c r="G51" i="2"/>
  <c r="R51" i="2"/>
  <c r="X51" i="2"/>
  <c r="J51" i="2"/>
  <c r="E53" i="2"/>
  <c r="H52" i="2" a="1"/>
  <c r="H52" i="2"/>
  <c r="F52" i="2" a="1"/>
  <c r="F52" i="2"/>
  <c r="AD52" i="2"/>
  <c r="A54" i="2"/>
  <c r="B54" i="2"/>
  <c r="D55" i="2"/>
  <c r="AF52" i="2"/>
  <c r="Z52" i="2"/>
  <c r="T52" i="2"/>
  <c r="AI52" i="2"/>
  <c r="AC52" i="2"/>
  <c r="W52" i="2"/>
  <c r="AE51" i="2"/>
  <c r="S51" i="2"/>
  <c r="Y51" i="2"/>
  <c r="AG52" i="2"/>
  <c r="AA52" i="2"/>
  <c r="U52" i="2"/>
  <c r="AH52" i="2"/>
  <c r="AB52" i="2"/>
  <c r="V52" i="2"/>
  <c r="I52" i="2"/>
  <c r="P52" i="2"/>
  <c r="K51" i="2"/>
  <c r="Q51" i="2"/>
  <c r="J52" i="2"/>
  <c r="G52" i="2"/>
  <c r="R52" i="2"/>
  <c r="X52" i="2"/>
  <c r="E54" i="2"/>
  <c r="F53" i="2" a="1"/>
  <c r="F53" i="2"/>
  <c r="AD53" i="2"/>
  <c r="H53" i="2" a="1"/>
  <c r="H53" i="2"/>
  <c r="D56" i="2"/>
  <c r="B55" i="2"/>
  <c r="A55" i="2"/>
  <c r="AK52" i="2"/>
  <c r="AF53" i="2"/>
  <c r="Z53" i="2"/>
  <c r="T53" i="2"/>
  <c r="AG53" i="2"/>
  <c r="AA53" i="2"/>
  <c r="U53" i="2"/>
  <c r="AE52" i="2"/>
  <c r="S52" i="2"/>
  <c r="Y52" i="2"/>
  <c r="AI53" i="2"/>
  <c r="AC53" i="2"/>
  <c r="W53" i="2"/>
  <c r="AH53" i="2"/>
  <c r="AB53" i="2"/>
  <c r="V53" i="2"/>
  <c r="I53" i="2"/>
  <c r="P53" i="2"/>
  <c r="K52" i="2"/>
  <c r="Q52" i="2"/>
  <c r="G53" i="2"/>
  <c r="R53" i="2"/>
  <c r="X53" i="2"/>
  <c r="J53" i="2"/>
  <c r="E55" i="2"/>
  <c r="H54" i="2" a="1"/>
  <c r="H54" i="2"/>
  <c r="F54" i="2" a="1"/>
  <c r="F54" i="2"/>
  <c r="AD54" i="2"/>
  <c r="A56" i="2"/>
  <c r="B56" i="2"/>
  <c r="D57" i="2"/>
  <c r="AK53" i="2"/>
  <c r="AK54" i="2"/>
  <c r="AI54" i="2"/>
  <c r="AC54" i="2"/>
  <c r="W54" i="2"/>
  <c r="AF54" i="2"/>
  <c r="Z54" i="2"/>
  <c r="T54" i="2"/>
  <c r="Q53" i="2"/>
  <c r="AE53" i="2"/>
  <c r="S53" i="2"/>
  <c r="Y53" i="2"/>
  <c r="AG54" i="2"/>
  <c r="AA54" i="2"/>
  <c r="U54" i="2"/>
  <c r="AH54" i="2"/>
  <c r="AB54" i="2"/>
  <c r="V54" i="2"/>
  <c r="I54" i="2"/>
  <c r="P54" i="2"/>
  <c r="E56" i="2"/>
  <c r="F55" i="2" a="1"/>
  <c r="F55" i="2"/>
  <c r="AD55" i="2"/>
  <c r="H55" i="2" a="1"/>
  <c r="H55" i="2"/>
  <c r="K53" i="2"/>
  <c r="G54" i="2"/>
  <c r="R54" i="2"/>
  <c r="X54" i="2"/>
  <c r="J54" i="2"/>
  <c r="D58" i="2"/>
  <c r="B57" i="2"/>
  <c r="A57" i="2"/>
  <c r="AI55" i="2"/>
  <c r="AC55" i="2"/>
  <c r="W55" i="2"/>
  <c r="AH55" i="2"/>
  <c r="AB55" i="2"/>
  <c r="V55" i="2"/>
  <c r="AG55" i="2"/>
  <c r="AA55" i="2"/>
  <c r="U55" i="2"/>
  <c r="AF55" i="2"/>
  <c r="Z55" i="2"/>
  <c r="T55" i="2"/>
  <c r="AE54" i="2"/>
  <c r="S54" i="2"/>
  <c r="Y54" i="2"/>
  <c r="K54" i="2"/>
  <c r="Q54" i="2"/>
  <c r="I55" i="2"/>
  <c r="P55" i="2"/>
  <c r="J55" i="2"/>
  <c r="G55" i="2"/>
  <c r="R55" i="2"/>
  <c r="X55" i="2"/>
  <c r="E57" i="2"/>
  <c r="H56" i="2" a="1"/>
  <c r="H56" i="2"/>
  <c r="F56" i="2" a="1"/>
  <c r="F56" i="2"/>
  <c r="AD56" i="2"/>
  <c r="A58" i="2"/>
  <c r="B58" i="2"/>
  <c r="D59" i="2"/>
  <c r="AK55" i="2"/>
  <c r="AH56" i="2"/>
  <c r="AB56" i="2"/>
  <c r="V56" i="2"/>
  <c r="AI56" i="2"/>
  <c r="AC56" i="2"/>
  <c r="W56" i="2"/>
  <c r="Q55" i="2"/>
  <c r="AE55" i="2"/>
  <c r="S55" i="2"/>
  <c r="Y55" i="2"/>
  <c r="AF56" i="2"/>
  <c r="Z56" i="2"/>
  <c r="T56" i="2"/>
  <c r="AG56" i="2"/>
  <c r="AA56" i="2"/>
  <c r="U56" i="2"/>
  <c r="I56" i="2"/>
  <c r="P56" i="2"/>
  <c r="J56" i="2"/>
  <c r="G56" i="2"/>
  <c r="R56" i="2"/>
  <c r="X56" i="2"/>
  <c r="E58" i="2"/>
  <c r="F57" i="2" a="1"/>
  <c r="F57" i="2"/>
  <c r="AD57" i="2"/>
  <c r="H57" i="2" a="1"/>
  <c r="H57" i="2"/>
  <c r="K55" i="2"/>
  <c r="D60" i="2"/>
  <c r="B59" i="2"/>
  <c r="A59" i="2"/>
  <c r="AK56" i="2"/>
  <c r="AI57" i="2"/>
  <c r="AC57" i="2"/>
  <c r="W57" i="2"/>
  <c r="AG57" i="2"/>
  <c r="AA57" i="2"/>
  <c r="U57" i="2"/>
  <c r="AH57" i="2"/>
  <c r="AB57" i="2"/>
  <c r="V57" i="2"/>
  <c r="AF57" i="2"/>
  <c r="Z57" i="2"/>
  <c r="T57" i="2"/>
  <c r="AE56" i="2"/>
  <c r="S56" i="2"/>
  <c r="Y56" i="2"/>
  <c r="K56" i="2"/>
  <c r="Q56" i="2"/>
  <c r="I57" i="2"/>
  <c r="P57" i="2"/>
  <c r="G57" i="2"/>
  <c r="R57" i="2"/>
  <c r="X57" i="2"/>
  <c r="J57" i="2"/>
  <c r="E59" i="2"/>
  <c r="H58" i="2" a="1"/>
  <c r="H58" i="2"/>
  <c r="F58" i="2" a="1"/>
  <c r="F58" i="2"/>
  <c r="AD58" i="2"/>
  <c r="A60" i="2"/>
  <c r="B60" i="2"/>
  <c r="D61" i="2"/>
  <c r="AK57" i="2"/>
  <c r="AI58" i="2"/>
  <c r="AC58" i="2"/>
  <c r="W58" i="2"/>
  <c r="AH58" i="2"/>
  <c r="AB58" i="2"/>
  <c r="V58" i="2"/>
  <c r="Q57" i="2"/>
  <c r="AE57" i="2"/>
  <c r="S57" i="2"/>
  <c r="Y57" i="2"/>
  <c r="AF58" i="2"/>
  <c r="Z58" i="2"/>
  <c r="T58" i="2"/>
  <c r="AG58" i="2"/>
  <c r="AA58" i="2"/>
  <c r="U58" i="2"/>
  <c r="I58" i="2"/>
  <c r="P58" i="2"/>
  <c r="J58" i="2"/>
  <c r="G58" i="2"/>
  <c r="R58" i="2"/>
  <c r="X58" i="2"/>
  <c r="E60" i="2"/>
  <c r="F59" i="2" a="1"/>
  <c r="F59" i="2"/>
  <c r="AD59" i="2"/>
  <c r="H59" i="2" a="1"/>
  <c r="H59" i="2"/>
  <c r="K57" i="2"/>
  <c r="D62" i="2"/>
  <c r="B61" i="2"/>
  <c r="A61" i="2"/>
  <c r="AK58" i="2"/>
  <c r="AH59" i="2"/>
  <c r="AB59" i="2"/>
  <c r="V59" i="2"/>
  <c r="AI59" i="2"/>
  <c r="AC59" i="2"/>
  <c r="W59" i="2"/>
  <c r="AF59" i="2"/>
  <c r="Z59" i="2"/>
  <c r="T59" i="2"/>
  <c r="AG59" i="2"/>
  <c r="AA59" i="2"/>
  <c r="U59" i="2"/>
  <c r="AE58" i="2"/>
  <c r="S58" i="2"/>
  <c r="Y58" i="2"/>
  <c r="I59" i="2"/>
  <c r="P59" i="2"/>
  <c r="K58" i="2"/>
  <c r="Q58" i="2"/>
  <c r="G59" i="2"/>
  <c r="R59" i="2"/>
  <c r="X59" i="2"/>
  <c r="J59" i="2"/>
  <c r="E61" i="2"/>
  <c r="H60" i="2" a="1"/>
  <c r="H60" i="2"/>
  <c r="F60" i="2" a="1"/>
  <c r="F60" i="2"/>
  <c r="AD60" i="2"/>
  <c r="A62" i="2"/>
  <c r="B62" i="2"/>
  <c r="D63" i="2"/>
  <c r="AK59" i="2"/>
  <c r="AH60" i="2"/>
  <c r="AB60" i="2"/>
  <c r="V60" i="2"/>
  <c r="AE59" i="2"/>
  <c r="S59" i="2"/>
  <c r="Y59" i="2"/>
  <c r="AI60" i="2"/>
  <c r="AC60" i="2"/>
  <c r="W60" i="2"/>
  <c r="AF60" i="2"/>
  <c r="Z60" i="2"/>
  <c r="T60" i="2"/>
  <c r="AG60" i="2"/>
  <c r="AA60" i="2"/>
  <c r="U60" i="2"/>
  <c r="K59" i="2"/>
  <c r="Q59" i="2"/>
  <c r="I60" i="2"/>
  <c r="P60" i="2"/>
  <c r="J60" i="2"/>
  <c r="G60" i="2"/>
  <c r="R60" i="2"/>
  <c r="X60" i="2"/>
  <c r="E62" i="2"/>
  <c r="F61" i="2" a="1"/>
  <c r="F61" i="2"/>
  <c r="AD61" i="2"/>
  <c r="H61" i="2" a="1"/>
  <c r="H61" i="2"/>
  <c r="D64" i="2"/>
  <c r="B63" i="2"/>
  <c r="A63" i="2"/>
  <c r="AK60" i="2"/>
  <c r="AE60" i="2"/>
  <c r="S60" i="2"/>
  <c r="Y60" i="2"/>
  <c r="AH61" i="2"/>
  <c r="AB61" i="2"/>
  <c r="V61" i="2"/>
  <c r="AG61" i="2"/>
  <c r="AA61" i="2"/>
  <c r="U61" i="2"/>
  <c r="AI61" i="2"/>
  <c r="AC61" i="2"/>
  <c r="W61" i="2"/>
  <c r="AF61" i="2"/>
  <c r="Z61" i="2"/>
  <c r="T61" i="2"/>
  <c r="K60" i="2"/>
  <c r="Q60" i="2"/>
  <c r="I61" i="2"/>
  <c r="P61" i="2"/>
  <c r="G61" i="2"/>
  <c r="R61" i="2"/>
  <c r="X61" i="2"/>
  <c r="J61" i="2"/>
  <c r="E63" i="2"/>
  <c r="F62" i="2" a="1"/>
  <c r="F62" i="2"/>
  <c r="AD62" i="2"/>
  <c r="H62" i="2" a="1"/>
  <c r="H62" i="2"/>
  <c r="A64" i="2"/>
  <c r="B64" i="2"/>
  <c r="D65" i="2"/>
  <c r="AK61" i="2"/>
  <c r="AI62" i="2"/>
  <c r="AC62" i="2"/>
  <c r="W62" i="2"/>
  <c r="Q61" i="2"/>
  <c r="AE61" i="2"/>
  <c r="S61" i="2"/>
  <c r="Y61" i="2"/>
  <c r="AG62" i="2"/>
  <c r="AA62" i="2"/>
  <c r="U62" i="2"/>
  <c r="AH62" i="2"/>
  <c r="AB62" i="2"/>
  <c r="V62" i="2"/>
  <c r="AF62" i="2"/>
  <c r="Z62" i="2"/>
  <c r="T62" i="2"/>
  <c r="I62" i="2"/>
  <c r="P62" i="2"/>
  <c r="G62" i="2"/>
  <c r="R62" i="2"/>
  <c r="X62" i="2"/>
  <c r="J62" i="2"/>
  <c r="E64" i="2"/>
  <c r="H63" i="2" a="1"/>
  <c r="H63" i="2"/>
  <c r="F63" i="2" a="1"/>
  <c r="F63" i="2"/>
  <c r="AD63" i="2"/>
  <c r="K62" i="2"/>
  <c r="K61" i="2"/>
  <c r="D66" i="2"/>
  <c r="B65" i="2"/>
  <c r="A65" i="2"/>
  <c r="AK62" i="2"/>
  <c r="AH63" i="2"/>
  <c r="AB63" i="2"/>
  <c r="V63" i="2"/>
  <c r="AF63" i="2"/>
  <c r="Z63" i="2"/>
  <c r="T63" i="2"/>
  <c r="Q62" i="2"/>
  <c r="AE62" i="2"/>
  <c r="S62" i="2"/>
  <c r="Y62" i="2"/>
  <c r="AG63" i="2"/>
  <c r="AA63" i="2"/>
  <c r="U63" i="2"/>
  <c r="AI63" i="2"/>
  <c r="AC63" i="2"/>
  <c r="W63" i="2"/>
  <c r="I63" i="2"/>
  <c r="P63" i="2"/>
  <c r="J63" i="2"/>
  <c r="G63" i="2"/>
  <c r="R63" i="2"/>
  <c r="X63" i="2"/>
  <c r="E65" i="2"/>
  <c r="H64" i="2" a="1"/>
  <c r="H64" i="2"/>
  <c r="F64" i="2" a="1"/>
  <c r="F64" i="2"/>
  <c r="AD64" i="2"/>
  <c r="A66" i="2"/>
  <c r="B66" i="2"/>
  <c r="D67" i="2"/>
  <c r="AK63" i="2"/>
  <c r="AI64" i="2"/>
  <c r="AC64" i="2"/>
  <c r="W64" i="2"/>
  <c r="AH64" i="2"/>
  <c r="AB64" i="2"/>
  <c r="V64" i="2"/>
  <c r="AF64" i="2"/>
  <c r="Z64" i="2"/>
  <c r="T64" i="2"/>
  <c r="AG64" i="2"/>
  <c r="AA64" i="2"/>
  <c r="U64" i="2"/>
  <c r="Q63" i="2"/>
  <c r="AE63" i="2"/>
  <c r="S63" i="2"/>
  <c r="Y63" i="2"/>
  <c r="I64" i="2"/>
  <c r="P64" i="2"/>
  <c r="G64" i="2"/>
  <c r="R64" i="2"/>
  <c r="X64" i="2"/>
  <c r="J64" i="2"/>
  <c r="E66" i="2"/>
  <c r="F65" i="2" a="1"/>
  <c r="F65" i="2"/>
  <c r="AD65" i="2"/>
  <c r="H65" i="2" a="1"/>
  <c r="H65" i="2"/>
  <c r="K64" i="2"/>
  <c r="K63" i="2"/>
  <c r="D68" i="2"/>
  <c r="B67" i="2"/>
  <c r="A67" i="2"/>
  <c r="AK64" i="2"/>
  <c r="AF65" i="2"/>
  <c r="Z65" i="2"/>
  <c r="T65" i="2"/>
  <c r="AG65" i="2"/>
  <c r="AA65" i="2"/>
  <c r="U65" i="2"/>
  <c r="Q64" i="2"/>
  <c r="AE64" i="2"/>
  <c r="S64" i="2"/>
  <c r="Y64" i="2"/>
  <c r="AH65" i="2"/>
  <c r="AB65" i="2"/>
  <c r="V65" i="2"/>
  <c r="AI65" i="2"/>
  <c r="AC65" i="2"/>
  <c r="W65" i="2"/>
  <c r="I65" i="2"/>
  <c r="P65" i="2"/>
  <c r="J65" i="2"/>
  <c r="G65" i="2"/>
  <c r="R65" i="2"/>
  <c r="X65" i="2"/>
  <c r="E67" i="2"/>
  <c r="F66" i="2" a="1"/>
  <c r="F66" i="2"/>
  <c r="AD66" i="2"/>
  <c r="H66" i="2" a="1"/>
  <c r="H66" i="2"/>
  <c r="A68" i="2"/>
  <c r="B68" i="2"/>
  <c r="D69" i="2"/>
  <c r="AK65" i="2"/>
  <c r="AI66" i="2"/>
  <c r="AC66" i="2"/>
  <c r="W66" i="2"/>
  <c r="AF66" i="2"/>
  <c r="Z66" i="2"/>
  <c r="T66" i="2"/>
  <c r="AG66" i="2"/>
  <c r="AA66" i="2"/>
  <c r="U66" i="2"/>
  <c r="Q65" i="2"/>
  <c r="AE65" i="2"/>
  <c r="S65" i="2"/>
  <c r="Y65" i="2"/>
  <c r="AH66" i="2"/>
  <c r="AB66" i="2"/>
  <c r="V66" i="2"/>
  <c r="I66" i="2"/>
  <c r="P66" i="2"/>
  <c r="G66" i="2"/>
  <c r="R66" i="2"/>
  <c r="X66" i="2"/>
  <c r="J66" i="2"/>
  <c r="E68" i="2"/>
  <c r="F67" i="2" a="1"/>
  <c r="F67" i="2"/>
  <c r="AD67" i="2"/>
  <c r="H67" i="2" a="1"/>
  <c r="H67" i="2"/>
  <c r="K66" i="2"/>
  <c r="K65" i="2"/>
  <c r="D70" i="2"/>
  <c r="B69" i="2"/>
  <c r="A69" i="2"/>
  <c r="AK66" i="2"/>
  <c r="AI67" i="2"/>
  <c r="AC67" i="2"/>
  <c r="W67" i="2"/>
  <c r="AG67" i="2"/>
  <c r="AA67" i="2"/>
  <c r="U67" i="2"/>
  <c r="AF67" i="2"/>
  <c r="Z67" i="2"/>
  <c r="T67" i="2"/>
  <c r="Q66" i="2"/>
  <c r="AE66" i="2"/>
  <c r="S66" i="2"/>
  <c r="Y66" i="2"/>
  <c r="AH67" i="2"/>
  <c r="AB67" i="2"/>
  <c r="V67" i="2"/>
  <c r="I67" i="2"/>
  <c r="P67" i="2"/>
  <c r="J67" i="2"/>
  <c r="G67" i="2"/>
  <c r="R67" i="2"/>
  <c r="X67" i="2"/>
  <c r="E69" i="2"/>
  <c r="F68" i="2" a="1"/>
  <c r="F68" i="2"/>
  <c r="AD68" i="2"/>
  <c r="H68" i="2" a="1"/>
  <c r="H68" i="2"/>
  <c r="A70" i="2"/>
  <c r="B70" i="2"/>
  <c r="D71" i="2"/>
  <c r="AK67" i="2"/>
  <c r="AI68" i="2"/>
  <c r="AC68" i="2"/>
  <c r="W68" i="2"/>
  <c r="AH68" i="2"/>
  <c r="AB68" i="2"/>
  <c r="V68" i="2"/>
  <c r="AG68" i="2"/>
  <c r="AA68" i="2"/>
  <c r="U68" i="2"/>
  <c r="AF68" i="2"/>
  <c r="Z68" i="2"/>
  <c r="T68" i="2"/>
  <c r="AE67" i="2"/>
  <c r="S67" i="2"/>
  <c r="Y67" i="2"/>
  <c r="K67" i="2"/>
  <c r="Q67" i="2"/>
  <c r="I68" i="2"/>
  <c r="P68" i="2"/>
  <c r="G68" i="2"/>
  <c r="R68" i="2"/>
  <c r="X68" i="2"/>
  <c r="J68" i="2"/>
  <c r="E70" i="2"/>
  <c r="H69" i="2" a="1"/>
  <c r="H69" i="2"/>
  <c r="F69" i="2" a="1"/>
  <c r="F69" i="2"/>
  <c r="AD69" i="2"/>
  <c r="D72" i="2"/>
  <c r="B71" i="2"/>
  <c r="A71" i="2"/>
  <c r="AK68" i="2"/>
  <c r="AI69" i="2"/>
  <c r="AC69" i="2"/>
  <c r="W69" i="2"/>
  <c r="AF69" i="2"/>
  <c r="Z69" i="2"/>
  <c r="T69" i="2"/>
  <c r="AE68" i="2"/>
  <c r="S68" i="2"/>
  <c r="Y68" i="2"/>
  <c r="AH69" i="2"/>
  <c r="AB69" i="2"/>
  <c r="V69" i="2"/>
  <c r="AG69" i="2"/>
  <c r="AA69" i="2"/>
  <c r="U69" i="2"/>
  <c r="K68" i="2"/>
  <c r="Q68" i="2"/>
  <c r="I69" i="2"/>
  <c r="P69" i="2"/>
  <c r="G69" i="2"/>
  <c r="R69" i="2"/>
  <c r="X69" i="2"/>
  <c r="J69" i="2"/>
  <c r="E71" i="2"/>
  <c r="F70" i="2" a="1"/>
  <c r="F70" i="2"/>
  <c r="AD70" i="2"/>
  <c r="H70" i="2" a="1"/>
  <c r="H70" i="2"/>
  <c r="A72" i="2"/>
  <c r="B72" i="2"/>
  <c r="D73" i="2"/>
  <c r="AK69" i="2"/>
  <c r="AH70" i="2"/>
  <c r="AB70" i="2"/>
  <c r="V70" i="2"/>
  <c r="Q69" i="2"/>
  <c r="AE69" i="2"/>
  <c r="S69" i="2"/>
  <c r="Y69" i="2"/>
  <c r="AG70" i="2"/>
  <c r="AA70" i="2"/>
  <c r="U70" i="2"/>
  <c r="AI70" i="2"/>
  <c r="AC70" i="2"/>
  <c r="W70" i="2"/>
  <c r="AF70" i="2"/>
  <c r="Z70" i="2"/>
  <c r="T70" i="2"/>
  <c r="I70" i="2"/>
  <c r="P70" i="2"/>
  <c r="J70" i="2"/>
  <c r="G70" i="2"/>
  <c r="R70" i="2"/>
  <c r="X70" i="2"/>
  <c r="E72" i="2"/>
  <c r="H71" i="2" a="1"/>
  <c r="H71" i="2"/>
  <c r="F71" i="2" a="1"/>
  <c r="F71" i="2"/>
  <c r="AD71" i="2"/>
  <c r="K69" i="2"/>
  <c r="D74" i="2"/>
  <c r="B73" i="2"/>
  <c r="A73" i="2"/>
  <c r="AK70" i="2"/>
  <c r="AK71" i="2"/>
  <c r="AG71" i="2"/>
  <c r="AA71" i="2"/>
  <c r="U71" i="2"/>
  <c r="AI71" i="2"/>
  <c r="AC71" i="2"/>
  <c r="W71" i="2"/>
  <c r="AF71" i="2"/>
  <c r="Z71" i="2"/>
  <c r="T71" i="2"/>
  <c r="AH71" i="2"/>
  <c r="AB71" i="2"/>
  <c r="V71" i="2"/>
  <c r="AE70" i="2"/>
  <c r="S70" i="2"/>
  <c r="Y70" i="2"/>
  <c r="I71" i="2"/>
  <c r="P71" i="2"/>
  <c r="K70" i="2"/>
  <c r="Q70" i="2"/>
  <c r="J71" i="2"/>
  <c r="G71" i="2"/>
  <c r="R71" i="2"/>
  <c r="X71" i="2"/>
  <c r="E73" i="2"/>
  <c r="F72" i="2" a="1"/>
  <c r="F72" i="2"/>
  <c r="AD72" i="2"/>
  <c r="H72" i="2" a="1"/>
  <c r="H72" i="2"/>
  <c r="A74" i="2"/>
  <c r="B74" i="2"/>
  <c r="D75" i="2"/>
  <c r="AH72" i="2"/>
  <c r="AB72" i="2"/>
  <c r="V72" i="2"/>
  <c r="AG72" i="2"/>
  <c r="AA72" i="2"/>
  <c r="U72" i="2"/>
  <c r="AF72" i="2"/>
  <c r="Z72" i="2"/>
  <c r="T72" i="2"/>
  <c r="Q71" i="2"/>
  <c r="AE71" i="2"/>
  <c r="S71" i="2"/>
  <c r="Y71" i="2"/>
  <c r="AI72" i="2"/>
  <c r="AC72" i="2"/>
  <c r="W72" i="2"/>
  <c r="I72" i="2"/>
  <c r="P72" i="2"/>
  <c r="G72" i="2"/>
  <c r="R72" i="2"/>
  <c r="X72" i="2"/>
  <c r="J72" i="2"/>
  <c r="E74" i="2"/>
  <c r="H73" i="2" a="1"/>
  <c r="H73" i="2"/>
  <c r="F73" i="2" a="1"/>
  <c r="F73" i="2"/>
  <c r="AD73" i="2"/>
  <c r="K72" i="2"/>
  <c r="K71" i="2"/>
  <c r="D76" i="2"/>
  <c r="B75" i="2"/>
  <c r="A75" i="2"/>
  <c r="AK72" i="2"/>
  <c r="AH73" i="2"/>
  <c r="AB73" i="2"/>
  <c r="V73" i="2"/>
  <c r="AI73" i="2"/>
  <c r="AC73" i="2"/>
  <c r="W73" i="2"/>
  <c r="AF73" i="2"/>
  <c r="Z73" i="2"/>
  <c r="T73" i="2"/>
  <c r="Q72" i="2"/>
  <c r="AE72" i="2"/>
  <c r="S72" i="2"/>
  <c r="Y72" i="2"/>
  <c r="AG73" i="2"/>
  <c r="AA73" i="2"/>
  <c r="U73" i="2"/>
  <c r="I73" i="2"/>
  <c r="P73" i="2"/>
  <c r="J73" i="2"/>
  <c r="G73" i="2"/>
  <c r="R73" i="2"/>
  <c r="X73" i="2"/>
  <c r="E75" i="2"/>
  <c r="F74" i="2" a="1"/>
  <c r="F74" i="2"/>
  <c r="AD74" i="2"/>
  <c r="H74" i="2" a="1"/>
  <c r="H74" i="2"/>
  <c r="A76" i="2"/>
  <c r="B76" i="2"/>
  <c r="D77" i="2"/>
  <c r="AK73" i="2"/>
  <c r="AH74" i="2"/>
  <c r="AB74" i="2"/>
  <c r="V74" i="2"/>
  <c r="AG74" i="2"/>
  <c r="AA74" i="2"/>
  <c r="U74" i="2"/>
  <c r="AF74" i="2"/>
  <c r="Z74" i="2"/>
  <c r="T74" i="2"/>
  <c r="AI74" i="2"/>
  <c r="AC74" i="2"/>
  <c r="W74" i="2"/>
  <c r="Q73" i="2"/>
  <c r="AE73" i="2"/>
  <c r="S73" i="2"/>
  <c r="Y73" i="2"/>
  <c r="I74" i="2"/>
  <c r="P74" i="2"/>
  <c r="J74" i="2"/>
  <c r="G74" i="2"/>
  <c r="R74" i="2"/>
  <c r="X74" i="2"/>
  <c r="E76" i="2"/>
  <c r="F75" i="2" a="1"/>
  <c r="F75" i="2"/>
  <c r="AD75" i="2"/>
  <c r="H75" i="2" a="1"/>
  <c r="H75" i="2"/>
  <c r="K73" i="2"/>
  <c r="D78" i="2"/>
  <c r="B77" i="2"/>
  <c r="A77" i="2"/>
  <c r="AK74" i="2"/>
  <c r="AH75" i="2"/>
  <c r="AB75" i="2"/>
  <c r="V75" i="2"/>
  <c r="AI75" i="2"/>
  <c r="AC75" i="2"/>
  <c r="W75" i="2"/>
  <c r="AF75" i="2"/>
  <c r="Z75" i="2"/>
  <c r="T75" i="2"/>
  <c r="AG75" i="2"/>
  <c r="AA75" i="2"/>
  <c r="U75" i="2"/>
  <c r="AE74" i="2"/>
  <c r="S74" i="2"/>
  <c r="Y74" i="2"/>
  <c r="I75" i="2"/>
  <c r="P75" i="2"/>
  <c r="K74" i="2"/>
  <c r="Q74" i="2"/>
  <c r="J75" i="2"/>
  <c r="G75" i="2"/>
  <c r="R75" i="2"/>
  <c r="X75" i="2"/>
  <c r="E77" i="2"/>
  <c r="H76" i="2" a="1"/>
  <c r="H76" i="2"/>
  <c r="F76" i="2" a="1"/>
  <c r="F76" i="2"/>
  <c r="AD76" i="2"/>
  <c r="A78" i="2"/>
  <c r="B78" i="2"/>
  <c r="D79" i="2"/>
  <c r="AK75" i="2"/>
  <c r="AH76" i="2"/>
  <c r="AB76" i="2"/>
  <c r="V76" i="2"/>
  <c r="AF76" i="2"/>
  <c r="Z76" i="2"/>
  <c r="T76" i="2"/>
  <c r="AG76" i="2"/>
  <c r="AA76" i="2"/>
  <c r="U76" i="2"/>
  <c r="AI76" i="2"/>
  <c r="AC76" i="2"/>
  <c r="W76" i="2"/>
  <c r="AE75" i="2"/>
  <c r="S75" i="2"/>
  <c r="Y75" i="2"/>
  <c r="I76" i="2"/>
  <c r="P76" i="2"/>
  <c r="K75" i="2"/>
  <c r="Q75" i="2"/>
  <c r="J76" i="2"/>
  <c r="G76" i="2"/>
  <c r="R76" i="2"/>
  <c r="X76" i="2"/>
  <c r="E78" i="2"/>
  <c r="H77" i="2" a="1"/>
  <c r="H77" i="2"/>
  <c r="F77" i="2" a="1"/>
  <c r="F77" i="2"/>
  <c r="AD77" i="2"/>
  <c r="D80" i="2"/>
  <c r="B79" i="2"/>
  <c r="A79" i="2"/>
  <c r="AK76" i="2"/>
  <c r="AI77" i="2"/>
  <c r="AC77" i="2"/>
  <c r="W77" i="2"/>
  <c r="AE76" i="2"/>
  <c r="S76" i="2"/>
  <c r="Y76" i="2"/>
  <c r="AH77" i="2"/>
  <c r="AB77" i="2"/>
  <c r="V77" i="2"/>
  <c r="AG77" i="2"/>
  <c r="AA77" i="2"/>
  <c r="U77" i="2"/>
  <c r="AF77" i="2"/>
  <c r="Z77" i="2"/>
  <c r="T77" i="2"/>
  <c r="I77" i="2"/>
  <c r="P77" i="2"/>
  <c r="K76" i="2"/>
  <c r="Q76" i="2"/>
  <c r="J77" i="2"/>
  <c r="G77" i="2"/>
  <c r="R77" i="2"/>
  <c r="X77" i="2"/>
  <c r="E79" i="2"/>
  <c r="F78" i="2" a="1"/>
  <c r="F78" i="2"/>
  <c r="AD78" i="2"/>
  <c r="H78" i="2" a="1"/>
  <c r="H78" i="2"/>
  <c r="A80" i="2"/>
  <c r="B80" i="2"/>
  <c r="D81" i="2"/>
  <c r="AK77" i="2"/>
  <c r="AF78" i="2"/>
  <c r="Z78" i="2"/>
  <c r="T78" i="2"/>
  <c r="AG78" i="2"/>
  <c r="AA78" i="2"/>
  <c r="U78" i="2"/>
  <c r="AI78" i="2"/>
  <c r="AC78" i="2"/>
  <c r="W78" i="2"/>
  <c r="Q77" i="2"/>
  <c r="AE77" i="2"/>
  <c r="S77" i="2"/>
  <c r="Y77" i="2"/>
  <c r="AH78" i="2"/>
  <c r="AB78" i="2"/>
  <c r="V78" i="2"/>
  <c r="I78" i="2"/>
  <c r="P78" i="2"/>
  <c r="G78" i="2"/>
  <c r="R78" i="2"/>
  <c r="X78" i="2"/>
  <c r="J78" i="2"/>
  <c r="E80" i="2"/>
  <c r="F79" i="2" a="1"/>
  <c r="F79" i="2"/>
  <c r="AD79" i="2"/>
  <c r="H79" i="2" a="1"/>
  <c r="H79" i="2"/>
  <c r="K77" i="2"/>
  <c r="D82" i="2"/>
  <c r="B81" i="2"/>
  <c r="A81" i="2"/>
  <c r="AK78" i="2"/>
  <c r="Q78" i="2"/>
  <c r="AE78" i="2"/>
  <c r="S78" i="2"/>
  <c r="Y78" i="2"/>
  <c r="AF79" i="2"/>
  <c r="Z79" i="2"/>
  <c r="T79" i="2"/>
  <c r="AI79" i="2"/>
  <c r="AC79" i="2"/>
  <c r="W79" i="2"/>
  <c r="AG79" i="2"/>
  <c r="AA79" i="2"/>
  <c r="U79" i="2"/>
  <c r="AH79" i="2"/>
  <c r="AB79" i="2"/>
  <c r="V79" i="2"/>
  <c r="I79" i="2"/>
  <c r="P79" i="2"/>
  <c r="K78" i="2"/>
  <c r="J79" i="2"/>
  <c r="G79" i="2"/>
  <c r="R79" i="2"/>
  <c r="X79" i="2"/>
  <c r="E81" i="2"/>
  <c r="F80" i="2" a="1"/>
  <c r="F80" i="2"/>
  <c r="AD80" i="2"/>
  <c r="H80" i="2" a="1"/>
  <c r="H80" i="2"/>
  <c r="A82" i="2"/>
  <c r="B82" i="2"/>
  <c r="D83" i="2"/>
  <c r="AK79" i="2"/>
  <c r="AI80" i="2"/>
  <c r="AC80" i="2"/>
  <c r="W80" i="2"/>
  <c r="AF80" i="2"/>
  <c r="Z80" i="2"/>
  <c r="T80" i="2"/>
  <c r="AH80" i="2"/>
  <c r="AB80" i="2"/>
  <c r="V80" i="2"/>
  <c r="Q79" i="2"/>
  <c r="AE79" i="2"/>
  <c r="S79" i="2"/>
  <c r="Y79" i="2"/>
  <c r="AG80" i="2"/>
  <c r="AA80" i="2"/>
  <c r="U80" i="2"/>
  <c r="I80" i="2"/>
  <c r="P80" i="2"/>
  <c r="J80" i="2"/>
  <c r="G80" i="2"/>
  <c r="R80" i="2"/>
  <c r="X80" i="2"/>
  <c r="E82" i="2"/>
  <c r="H81" i="2" a="1"/>
  <c r="H81" i="2"/>
  <c r="F81" i="2" a="1"/>
  <c r="F81" i="2"/>
  <c r="AD81" i="2"/>
  <c r="K79" i="2"/>
  <c r="D84" i="2"/>
  <c r="B83" i="2"/>
  <c r="A83" i="2"/>
  <c r="AK80" i="2"/>
  <c r="AH81" i="2"/>
  <c r="AB81" i="2"/>
  <c r="V81" i="2"/>
  <c r="AF81" i="2"/>
  <c r="Z81" i="2"/>
  <c r="T81" i="2"/>
  <c r="AE80" i="2"/>
  <c r="S80" i="2"/>
  <c r="Y80" i="2"/>
  <c r="AI81" i="2"/>
  <c r="AC81" i="2"/>
  <c r="W81" i="2"/>
  <c r="AG81" i="2"/>
  <c r="AA81" i="2"/>
  <c r="U81" i="2"/>
  <c r="I81" i="2"/>
  <c r="P81" i="2"/>
  <c r="K80" i="2"/>
  <c r="Q80" i="2"/>
  <c r="G81" i="2"/>
  <c r="R81" i="2"/>
  <c r="X81" i="2"/>
  <c r="J81" i="2"/>
  <c r="E83" i="2"/>
  <c r="F82" i="2" a="1"/>
  <c r="F82" i="2"/>
  <c r="AD82" i="2"/>
  <c r="H82" i="2" a="1"/>
  <c r="H82" i="2"/>
  <c r="A84" i="2"/>
  <c r="B84" i="2"/>
  <c r="D85" i="2"/>
  <c r="AK81" i="2"/>
  <c r="AF82" i="2"/>
  <c r="Z82" i="2"/>
  <c r="T82" i="2"/>
  <c r="AG82" i="2"/>
  <c r="AA82" i="2"/>
  <c r="U82" i="2"/>
  <c r="AI82" i="2"/>
  <c r="AC82" i="2"/>
  <c r="W82" i="2"/>
  <c r="Q81" i="2"/>
  <c r="AE81" i="2"/>
  <c r="S81" i="2"/>
  <c r="Y81" i="2"/>
  <c r="AH82" i="2"/>
  <c r="AB82" i="2"/>
  <c r="V82" i="2"/>
  <c r="I82" i="2"/>
  <c r="P82" i="2"/>
  <c r="J82" i="2"/>
  <c r="G82" i="2"/>
  <c r="R82" i="2"/>
  <c r="X82" i="2"/>
  <c r="E84" i="2"/>
  <c r="F83" i="2" a="1"/>
  <c r="F83" i="2"/>
  <c r="AD83" i="2"/>
  <c r="H83" i="2" a="1"/>
  <c r="H83" i="2"/>
  <c r="K81" i="2"/>
  <c r="D86" i="2"/>
  <c r="B85" i="2"/>
  <c r="A85" i="2"/>
  <c r="AK82" i="2"/>
  <c r="AF83" i="2"/>
  <c r="Z83" i="2"/>
  <c r="T83" i="2"/>
  <c r="AH83" i="2"/>
  <c r="AB83" i="2"/>
  <c r="V83" i="2"/>
  <c r="AI83" i="2"/>
  <c r="AC83" i="2"/>
  <c r="W83" i="2"/>
  <c r="AE82" i="2"/>
  <c r="S82" i="2"/>
  <c r="Y82" i="2"/>
  <c r="AG83" i="2"/>
  <c r="AA83" i="2"/>
  <c r="U83" i="2"/>
  <c r="I83" i="2"/>
  <c r="P83" i="2"/>
  <c r="K82" i="2"/>
  <c r="Q82" i="2"/>
  <c r="G83" i="2"/>
  <c r="R83" i="2"/>
  <c r="X83" i="2"/>
  <c r="J83" i="2"/>
  <c r="E85" i="2"/>
  <c r="H84" i="2" a="1"/>
  <c r="H84" i="2"/>
  <c r="F84" i="2" a="1"/>
  <c r="F84" i="2"/>
  <c r="AD84" i="2"/>
  <c r="A86" i="2"/>
  <c r="B86" i="2"/>
  <c r="D87" i="2"/>
  <c r="AK83" i="2"/>
  <c r="AF84" i="2"/>
  <c r="Z84" i="2"/>
  <c r="T84" i="2"/>
  <c r="AG84" i="2"/>
  <c r="AA84" i="2"/>
  <c r="U84" i="2"/>
  <c r="AH84" i="2"/>
  <c r="AB84" i="2"/>
  <c r="V84" i="2"/>
  <c r="AE83" i="2"/>
  <c r="S83" i="2"/>
  <c r="Y83" i="2"/>
  <c r="AI84" i="2"/>
  <c r="AC84" i="2"/>
  <c r="W84" i="2"/>
  <c r="I84" i="2"/>
  <c r="P84" i="2"/>
  <c r="K83" i="2"/>
  <c r="Q83" i="2"/>
  <c r="J84" i="2"/>
  <c r="G84" i="2"/>
  <c r="R84" i="2"/>
  <c r="X84" i="2"/>
  <c r="E86" i="2"/>
  <c r="F85" i="2" a="1"/>
  <c r="F85" i="2"/>
  <c r="AD85" i="2"/>
  <c r="H85" i="2" a="1"/>
  <c r="H85" i="2"/>
  <c r="D88" i="2"/>
  <c r="B87" i="2"/>
  <c r="A87" i="2"/>
  <c r="AK84" i="2"/>
  <c r="AH85" i="2"/>
  <c r="AB85" i="2"/>
  <c r="V85" i="2"/>
  <c r="AG85" i="2"/>
  <c r="AA85" i="2"/>
  <c r="U85" i="2"/>
  <c r="AI85" i="2"/>
  <c r="AC85" i="2"/>
  <c r="W85" i="2"/>
  <c r="AE84" i="2"/>
  <c r="S84" i="2"/>
  <c r="Y84" i="2"/>
  <c r="AF85" i="2"/>
  <c r="Z85" i="2"/>
  <c r="T85" i="2"/>
  <c r="I85" i="2"/>
  <c r="P85" i="2"/>
  <c r="K84" i="2"/>
  <c r="Q84" i="2"/>
  <c r="G85" i="2"/>
  <c r="R85" i="2"/>
  <c r="X85" i="2"/>
  <c r="J85" i="2"/>
  <c r="E87" i="2"/>
  <c r="F86" i="2" a="1"/>
  <c r="F86" i="2"/>
  <c r="AD86" i="2"/>
  <c r="H86" i="2" a="1"/>
  <c r="H86" i="2"/>
  <c r="A88" i="2"/>
  <c r="B88" i="2"/>
  <c r="D89" i="2"/>
  <c r="AK85" i="2"/>
  <c r="AH86" i="2"/>
  <c r="AB86" i="2"/>
  <c r="V86" i="2"/>
  <c r="AI86" i="2"/>
  <c r="AC86" i="2"/>
  <c r="W86" i="2"/>
  <c r="Q85" i="2"/>
  <c r="AE85" i="2"/>
  <c r="S85" i="2"/>
  <c r="Y85" i="2"/>
  <c r="AG86" i="2"/>
  <c r="AA86" i="2"/>
  <c r="U86" i="2"/>
  <c r="AF86" i="2"/>
  <c r="Z86" i="2"/>
  <c r="T86" i="2"/>
  <c r="I86" i="2"/>
  <c r="P86" i="2"/>
  <c r="J86" i="2"/>
  <c r="G86" i="2"/>
  <c r="R86" i="2"/>
  <c r="X86" i="2"/>
  <c r="E88" i="2"/>
  <c r="F87" i="2" a="1"/>
  <c r="F87" i="2"/>
  <c r="AD87" i="2"/>
  <c r="H87" i="2" a="1"/>
  <c r="H87" i="2"/>
  <c r="K85" i="2"/>
  <c r="D90" i="2"/>
  <c r="B89" i="2"/>
  <c r="A89" i="2"/>
  <c r="AK86" i="2"/>
  <c r="AG87" i="2"/>
  <c r="AA87" i="2"/>
  <c r="U87" i="2"/>
  <c r="AF87" i="2"/>
  <c r="Z87" i="2"/>
  <c r="T87" i="2"/>
  <c r="AH87" i="2"/>
  <c r="AB87" i="2"/>
  <c r="V87" i="2"/>
  <c r="AE86" i="2"/>
  <c r="S86" i="2"/>
  <c r="Y86" i="2"/>
  <c r="AI87" i="2"/>
  <c r="AC87" i="2"/>
  <c r="W87" i="2"/>
  <c r="I87" i="2"/>
  <c r="P87" i="2"/>
  <c r="K86" i="2"/>
  <c r="Q86" i="2"/>
  <c r="J87" i="2"/>
  <c r="G87" i="2"/>
  <c r="R87" i="2"/>
  <c r="X87" i="2"/>
  <c r="E89" i="2"/>
  <c r="F88" i="2" a="1"/>
  <c r="F88" i="2"/>
  <c r="AD88" i="2"/>
  <c r="H88" i="2" a="1"/>
  <c r="H88" i="2"/>
  <c r="A90" i="2"/>
  <c r="B90" i="2"/>
  <c r="D91" i="2"/>
  <c r="AK87" i="2"/>
  <c r="AK88" i="2"/>
  <c r="AH88" i="2"/>
  <c r="AB88" i="2"/>
  <c r="V88" i="2"/>
  <c r="AI88" i="2"/>
  <c r="AC88" i="2"/>
  <c r="W88" i="2"/>
  <c r="Q87" i="2"/>
  <c r="AE87" i="2"/>
  <c r="S87" i="2"/>
  <c r="Y87" i="2"/>
  <c r="AF88" i="2"/>
  <c r="Z88" i="2"/>
  <c r="T88" i="2"/>
  <c r="AG88" i="2"/>
  <c r="AA88" i="2"/>
  <c r="U88" i="2"/>
  <c r="I88" i="2"/>
  <c r="P88" i="2"/>
  <c r="K87" i="2"/>
  <c r="J88" i="2"/>
  <c r="G88" i="2"/>
  <c r="R88" i="2"/>
  <c r="X88" i="2"/>
  <c r="E90" i="2"/>
  <c r="F89" i="2" a="1"/>
  <c r="F89" i="2"/>
  <c r="AD89" i="2"/>
  <c r="H89" i="2" a="1"/>
  <c r="H89" i="2"/>
  <c r="D92" i="2"/>
  <c r="B91" i="2"/>
  <c r="A91" i="2"/>
  <c r="AG89" i="2"/>
  <c r="AA89" i="2"/>
  <c r="U89" i="2"/>
  <c r="AF89" i="2"/>
  <c r="Z89" i="2"/>
  <c r="T89" i="2"/>
  <c r="AE88" i="2"/>
  <c r="S88" i="2"/>
  <c r="Y88" i="2"/>
  <c r="AI89" i="2"/>
  <c r="AC89" i="2"/>
  <c r="W89" i="2"/>
  <c r="AH89" i="2"/>
  <c r="AB89" i="2"/>
  <c r="V89" i="2"/>
  <c r="K88" i="2"/>
  <c r="Q88" i="2"/>
  <c r="I89" i="2"/>
  <c r="P89" i="2"/>
  <c r="J89" i="2"/>
  <c r="G89" i="2"/>
  <c r="R89" i="2"/>
  <c r="X89" i="2"/>
  <c r="E91" i="2"/>
  <c r="F90" i="2" a="1"/>
  <c r="F90" i="2"/>
  <c r="AD90" i="2"/>
  <c r="H90" i="2" a="1"/>
  <c r="H90" i="2"/>
  <c r="A92" i="2"/>
  <c r="B92" i="2"/>
  <c r="D93" i="2"/>
  <c r="AK89" i="2"/>
  <c r="AI90" i="2"/>
  <c r="AC90" i="2"/>
  <c r="W90" i="2"/>
  <c r="AH90" i="2"/>
  <c r="AB90" i="2"/>
  <c r="V90" i="2"/>
  <c r="AF90" i="2"/>
  <c r="Z90" i="2"/>
  <c r="T90" i="2"/>
  <c r="Q89" i="2"/>
  <c r="AE89" i="2"/>
  <c r="S89" i="2"/>
  <c r="Y89" i="2"/>
  <c r="AG90" i="2"/>
  <c r="AA90" i="2"/>
  <c r="U90" i="2"/>
  <c r="I90" i="2"/>
  <c r="P90" i="2"/>
  <c r="J90" i="2"/>
  <c r="G90" i="2"/>
  <c r="R90" i="2"/>
  <c r="X90" i="2"/>
  <c r="K89" i="2"/>
  <c r="E92" i="2"/>
  <c r="H91" i="2" a="1"/>
  <c r="H91" i="2"/>
  <c r="F91" i="2" a="1"/>
  <c r="F91" i="2"/>
  <c r="AD91" i="2"/>
  <c r="D94" i="2"/>
  <c r="B93" i="2"/>
  <c r="A93" i="2"/>
  <c r="AK90" i="2"/>
  <c r="AF91" i="2"/>
  <c r="Z91" i="2"/>
  <c r="T91" i="2"/>
  <c r="AI91" i="2"/>
  <c r="AC91" i="2"/>
  <c r="W91" i="2"/>
  <c r="AG91" i="2"/>
  <c r="AA91" i="2"/>
  <c r="U91" i="2"/>
  <c r="AE90" i="2"/>
  <c r="S90" i="2"/>
  <c r="Y90" i="2"/>
  <c r="AH91" i="2"/>
  <c r="AB91" i="2"/>
  <c r="V91" i="2"/>
  <c r="I91" i="2"/>
  <c r="P91" i="2"/>
  <c r="K90" i="2"/>
  <c r="Q90" i="2"/>
  <c r="E93" i="2"/>
  <c r="F92" i="2" a="1"/>
  <c r="F92" i="2"/>
  <c r="AD92" i="2"/>
  <c r="H92" i="2" a="1"/>
  <c r="H92" i="2"/>
  <c r="G91" i="2"/>
  <c r="R91" i="2"/>
  <c r="X91" i="2"/>
  <c r="J91" i="2"/>
  <c r="A94" i="2"/>
  <c r="B94" i="2"/>
  <c r="D95" i="2"/>
  <c r="AK91" i="2"/>
  <c r="AI92" i="2"/>
  <c r="AC92" i="2"/>
  <c r="W92" i="2"/>
  <c r="AH92" i="2"/>
  <c r="AB92" i="2"/>
  <c r="V92" i="2"/>
  <c r="AE91" i="2"/>
  <c r="S91" i="2"/>
  <c r="Y91" i="2"/>
  <c r="AF92" i="2"/>
  <c r="Z92" i="2"/>
  <c r="T92" i="2"/>
  <c r="AG92" i="2"/>
  <c r="AA92" i="2"/>
  <c r="U92" i="2"/>
  <c r="I92" i="2"/>
  <c r="P92" i="2"/>
  <c r="K91" i="2"/>
  <c r="Q91" i="2"/>
  <c r="J92" i="2"/>
  <c r="G92" i="2"/>
  <c r="R92" i="2"/>
  <c r="X92" i="2"/>
  <c r="E94" i="2"/>
  <c r="H93" i="2" a="1"/>
  <c r="H93" i="2"/>
  <c r="F93" i="2" a="1"/>
  <c r="F93" i="2"/>
  <c r="AD93" i="2"/>
  <c r="D96" i="2"/>
  <c r="B95" i="2"/>
  <c r="A95" i="2"/>
  <c r="AK92" i="2"/>
  <c r="AF93" i="2"/>
  <c r="Z93" i="2"/>
  <c r="T93" i="2"/>
  <c r="AE92" i="2"/>
  <c r="S92" i="2"/>
  <c r="Y92" i="2"/>
  <c r="AI93" i="2"/>
  <c r="AC93" i="2"/>
  <c r="W93" i="2"/>
  <c r="AH93" i="2"/>
  <c r="AB93" i="2"/>
  <c r="V93" i="2"/>
  <c r="AG93" i="2"/>
  <c r="AA93" i="2"/>
  <c r="U93" i="2"/>
  <c r="I93" i="2"/>
  <c r="P93" i="2"/>
  <c r="K92" i="2"/>
  <c r="Q92" i="2"/>
  <c r="J93" i="2"/>
  <c r="G93" i="2"/>
  <c r="R93" i="2"/>
  <c r="X93" i="2"/>
  <c r="E95" i="2"/>
  <c r="H94" i="2" a="1"/>
  <c r="H94" i="2"/>
  <c r="F94" i="2" a="1"/>
  <c r="F94" i="2"/>
  <c r="AD94" i="2"/>
  <c r="A96" i="2"/>
  <c r="B96" i="2"/>
  <c r="D97" i="2"/>
  <c r="AK93" i="2"/>
  <c r="AH94" i="2"/>
  <c r="AB94" i="2"/>
  <c r="V94" i="2"/>
  <c r="AG94" i="2"/>
  <c r="AA94" i="2"/>
  <c r="U94" i="2"/>
  <c r="Q93" i="2"/>
  <c r="AE93" i="2"/>
  <c r="S93" i="2"/>
  <c r="Y93" i="2"/>
  <c r="AF94" i="2"/>
  <c r="Z94" i="2"/>
  <c r="T94" i="2"/>
  <c r="AI94" i="2"/>
  <c r="AC94" i="2"/>
  <c r="W94" i="2"/>
  <c r="I94" i="2"/>
  <c r="P94" i="2"/>
  <c r="J94" i="2"/>
  <c r="G94" i="2"/>
  <c r="R94" i="2"/>
  <c r="X94" i="2"/>
  <c r="E96" i="2"/>
  <c r="H95" i="2" a="1"/>
  <c r="H95" i="2"/>
  <c r="F95" i="2" a="1"/>
  <c r="F95" i="2"/>
  <c r="AD95" i="2"/>
  <c r="K93" i="2"/>
  <c r="D98" i="2"/>
  <c r="B97" i="2"/>
  <c r="A97" i="2"/>
  <c r="AK94" i="2"/>
  <c r="AG95" i="2"/>
  <c r="AA95" i="2"/>
  <c r="U95" i="2"/>
  <c r="AF95" i="2"/>
  <c r="Z95" i="2"/>
  <c r="T95" i="2"/>
  <c r="AI95" i="2"/>
  <c r="AC95" i="2"/>
  <c r="W95" i="2"/>
  <c r="AE94" i="2"/>
  <c r="S94" i="2"/>
  <c r="Y94" i="2"/>
  <c r="AH95" i="2"/>
  <c r="AB95" i="2"/>
  <c r="V95" i="2"/>
  <c r="I95" i="2"/>
  <c r="P95" i="2"/>
  <c r="K94" i="2"/>
  <c r="Q94" i="2"/>
  <c r="J95" i="2"/>
  <c r="G95" i="2"/>
  <c r="R95" i="2"/>
  <c r="X95" i="2"/>
  <c r="E97" i="2"/>
  <c r="F96" i="2" a="1"/>
  <c r="F96" i="2"/>
  <c r="AD96" i="2"/>
  <c r="H96" i="2" a="1"/>
  <c r="H96" i="2"/>
  <c r="A98" i="2"/>
  <c r="B98" i="2"/>
  <c r="D99" i="2"/>
  <c r="AK95" i="2"/>
  <c r="AG96" i="2"/>
  <c r="AA96" i="2"/>
  <c r="U96" i="2"/>
  <c r="Q95" i="2"/>
  <c r="AE95" i="2"/>
  <c r="S95" i="2"/>
  <c r="Y95" i="2"/>
  <c r="AI96" i="2"/>
  <c r="AC96" i="2"/>
  <c r="W96" i="2"/>
  <c r="AH96" i="2"/>
  <c r="AB96" i="2"/>
  <c r="V96" i="2"/>
  <c r="AF96" i="2"/>
  <c r="Z96" i="2"/>
  <c r="T96" i="2"/>
  <c r="I96" i="2"/>
  <c r="P96" i="2"/>
  <c r="J96" i="2"/>
  <c r="G96" i="2"/>
  <c r="R96" i="2"/>
  <c r="X96" i="2"/>
  <c r="E98" i="2"/>
  <c r="H97" i="2" a="1"/>
  <c r="H97" i="2"/>
  <c r="F97" i="2" a="1"/>
  <c r="F97" i="2"/>
  <c r="AD97" i="2"/>
  <c r="K95" i="2"/>
  <c r="D100" i="2"/>
  <c r="B99" i="2"/>
  <c r="A99" i="2"/>
  <c r="AK96" i="2"/>
  <c r="AG97" i="2"/>
  <c r="AA97" i="2"/>
  <c r="U97" i="2"/>
  <c r="AI97" i="2"/>
  <c r="AC97" i="2"/>
  <c r="W97" i="2"/>
  <c r="AF97" i="2"/>
  <c r="Z97" i="2"/>
  <c r="T97" i="2"/>
  <c r="AE96" i="2"/>
  <c r="S96" i="2"/>
  <c r="Y96" i="2"/>
  <c r="AH97" i="2"/>
  <c r="AB97" i="2"/>
  <c r="V97" i="2"/>
  <c r="I97" i="2"/>
  <c r="P97" i="2"/>
  <c r="K96" i="2"/>
  <c r="Q96" i="2"/>
  <c r="E99" i="2"/>
  <c r="F98" i="2" a="1"/>
  <c r="F98" i="2"/>
  <c r="AD98" i="2"/>
  <c r="H98" i="2" a="1"/>
  <c r="H98" i="2"/>
  <c r="J97" i="2"/>
  <c r="G97" i="2"/>
  <c r="R97" i="2"/>
  <c r="X97" i="2"/>
  <c r="A100" i="2"/>
  <c r="B100" i="2"/>
  <c r="D101" i="2"/>
  <c r="AK97" i="2"/>
  <c r="AF98" i="2"/>
  <c r="Z98" i="2"/>
  <c r="T98" i="2"/>
  <c r="AH98" i="2"/>
  <c r="AB98" i="2"/>
  <c r="V98" i="2"/>
  <c r="AG98" i="2"/>
  <c r="AA98" i="2"/>
  <c r="U98" i="2"/>
  <c r="Q97" i="2"/>
  <c r="AE97" i="2"/>
  <c r="S97" i="2"/>
  <c r="Y97" i="2"/>
  <c r="AI98" i="2"/>
  <c r="AC98" i="2"/>
  <c r="W98" i="2"/>
  <c r="I98" i="2"/>
  <c r="P98" i="2"/>
  <c r="K97" i="2"/>
  <c r="J98" i="2"/>
  <c r="G98" i="2"/>
  <c r="R98" i="2"/>
  <c r="X98" i="2"/>
  <c r="E100" i="2"/>
  <c r="H99" i="2" a="1"/>
  <c r="H99" i="2"/>
  <c r="F99" i="2" a="1"/>
  <c r="F99" i="2"/>
  <c r="AD99" i="2"/>
  <c r="D102" i="2"/>
  <c r="B101" i="2"/>
  <c r="A101" i="2"/>
  <c r="AK98" i="2"/>
  <c r="AI99" i="2"/>
  <c r="AC99" i="2"/>
  <c r="W99" i="2"/>
  <c r="AF99" i="2"/>
  <c r="Z99" i="2"/>
  <c r="T99" i="2"/>
  <c r="AE98" i="2"/>
  <c r="S98" i="2"/>
  <c r="Y98" i="2"/>
  <c r="AH99" i="2"/>
  <c r="AB99" i="2"/>
  <c r="V99" i="2"/>
  <c r="AG99" i="2"/>
  <c r="AA99" i="2"/>
  <c r="U99" i="2"/>
  <c r="I99" i="2"/>
  <c r="P99" i="2"/>
  <c r="K98" i="2"/>
  <c r="Q98" i="2"/>
  <c r="J99" i="2"/>
  <c r="G99" i="2"/>
  <c r="R99" i="2"/>
  <c r="X99" i="2"/>
  <c r="E101" i="2"/>
  <c r="F100" i="2" a="1"/>
  <c r="F100" i="2"/>
  <c r="AD100" i="2"/>
  <c r="H100" i="2" a="1"/>
  <c r="H100" i="2"/>
  <c r="A102" i="2"/>
  <c r="B102" i="2"/>
  <c r="D103" i="2"/>
  <c r="AK99" i="2"/>
  <c r="AG100" i="2"/>
  <c r="AA100" i="2"/>
  <c r="U100" i="2"/>
  <c r="AH100" i="2"/>
  <c r="AB100" i="2"/>
  <c r="V100" i="2"/>
  <c r="AE99" i="2"/>
  <c r="S99" i="2"/>
  <c r="Y99" i="2"/>
  <c r="AF100" i="2"/>
  <c r="Z100" i="2"/>
  <c r="T100" i="2"/>
  <c r="AI100" i="2"/>
  <c r="AC100" i="2"/>
  <c r="W100" i="2"/>
  <c r="I100" i="2"/>
  <c r="P100" i="2"/>
  <c r="K99" i="2"/>
  <c r="Q99" i="2"/>
  <c r="J100" i="2"/>
  <c r="G100" i="2"/>
  <c r="R100" i="2"/>
  <c r="X100" i="2"/>
  <c r="E102" i="2"/>
  <c r="F101" i="2" a="1"/>
  <c r="F101" i="2"/>
  <c r="AD101" i="2"/>
  <c r="H101" i="2" a="1"/>
  <c r="H101" i="2"/>
  <c r="D104" i="2"/>
  <c r="B103" i="2"/>
  <c r="A103" i="2"/>
  <c r="AK101" i="2"/>
  <c r="AK100" i="2"/>
  <c r="AH101" i="2"/>
  <c r="AB101" i="2"/>
  <c r="V101" i="2"/>
  <c r="AE100" i="2"/>
  <c r="S100" i="2"/>
  <c r="Y100" i="2"/>
  <c r="AF101" i="2"/>
  <c r="Z101" i="2"/>
  <c r="T101" i="2"/>
  <c r="AI101" i="2"/>
  <c r="AC101" i="2"/>
  <c r="W101" i="2"/>
  <c r="AG101" i="2"/>
  <c r="AA101" i="2"/>
  <c r="U101" i="2"/>
  <c r="K100" i="2"/>
  <c r="Q100" i="2"/>
  <c r="I101" i="2"/>
  <c r="P101" i="2"/>
  <c r="J101" i="2"/>
  <c r="G101" i="2"/>
  <c r="R101" i="2"/>
  <c r="X101" i="2"/>
  <c r="E103" i="2"/>
  <c r="F102" i="2" a="1"/>
  <c r="F102" i="2"/>
  <c r="AD102" i="2"/>
  <c r="H102" i="2" a="1"/>
  <c r="H102" i="2"/>
  <c r="A104" i="2"/>
  <c r="B104" i="2"/>
  <c r="D105" i="2"/>
  <c r="AG102" i="2"/>
  <c r="AA102" i="2"/>
  <c r="U102" i="2"/>
  <c r="AF102" i="2"/>
  <c r="Z102" i="2"/>
  <c r="T102" i="2"/>
  <c r="Q101" i="2"/>
  <c r="AE101" i="2"/>
  <c r="S101" i="2"/>
  <c r="Y101" i="2"/>
  <c r="AI102" i="2"/>
  <c r="AC102" i="2"/>
  <c r="W102" i="2"/>
  <c r="AH102" i="2"/>
  <c r="AB102" i="2"/>
  <c r="V102" i="2"/>
  <c r="I102" i="2"/>
  <c r="P102" i="2"/>
  <c r="J102" i="2"/>
  <c r="G102" i="2"/>
  <c r="R102" i="2"/>
  <c r="X102" i="2"/>
  <c r="E104" i="2"/>
  <c r="F103" i="2" a="1"/>
  <c r="F103" i="2"/>
  <c r="AD103" i="2"/>
  <c r="H103" i="2" a="1"/>
  <c r="H103" i="2"/>
  <c r="K101" i="2"/>
  <c r="D106" i="2"/>
  <c r="B105" i="2"/>
  <c r="A105" i="2"/>
  <c r="AK102" i="2"/>
  <c r="AF103" i="2"/>
  <c r="Z103" i="2"/>
  <c r="T103" i="2"/>
  <c r="AE102" i="2"/>
  <c r="S102" i="2"/>
  <c r="Y102" i="2"/>
  <c r="AI103" i="2"/>
  <c r="AC103" i="2"/>
  <c r="W103" i="2"/>
  <c r="AH103" i="2"/>
  <c r="AB103" i="2"/>
  <c r="V103" i="2"/>
  <c r="AG103" i="2"/>
  <c r="AA103" i="2"/>
  <c r="U103" i="2"/>
  <c r="K102" i="2"/>
  <c r="Q102" i="2"/>
  <c r="I103" i="2"/>
  <c r="P103" i="2"/>
  <c r="J103" i="2"/>
  <c r="G103" i="2"/>
  <c r="R103" i="2"/>
  <c r="X103" i="2"/>
  <c r="E105" i="2"/>
  <c r="F104" i="2" a="1"/>
  <c r="F104" i="2"/>
  <c r="AD104" i="2"/>
  <c r="H104" i="2" a="1"/>
  <c r="H104" i="2"/>
  <c r="A106" i="2"/>
  <c r="B106" i="2"/>
  <c r="D107" i="2"/>
  <c r="AK103" i="2"/>
  <c r="Q103" i="2"/>
  <c r="AE103" i="2"/>
  <c r="S103" i="2"/>
  <c r="Y103" i="2"/>
  <c r="AF104" i="2"/>
  <c r="Z104" i="2"/>
  <c r="T104" i="2"/>
  <c r="AG104" i="2"/>
  <c r="AA104" i="2"/>
  <c r="U104" i="2"/>
  <c r="AI104" i="2"/>
  <c r="AC104" i="2"/>
  <c r="W104" i="2"/>
  <c r="AH104" i="2"/>
  <c r="AB104" i="2"/>
  <c r="V104" i="2"/>
  <c r="I104" i="2"/>
  <c r="P104" i="2"/>
  <c r="J104" i="2"/>
  <c r="G104" i="2"/>
  <c r="R104" i="2"/>
  <c r="X104" i="2"/>
  <c r="E106" i="2"/>
  <c r="F105" i="2" a="1"/>
  <c r="F105" i="2"/>
  <c r="AD105" i="2"/>
  <c r="H105" i="2" a="1"/>
  <c r="H105" i="2"/>
  <c r="K103" i="2"/>
  <c r="D108" i="2"/>
  <c r="B107" i="2"/>
  <c r="A107" i="2"/>
  <c r="AK105" i="2"/>
  <c r="AK104" i="2"/>
  <c r="AH105" i="2"/>
  <c r="AB105" i="2"/>
  <c r="V105" i="2"/>
  <c r="AE104" i="2"/>
  <c r="S104" i="2"/>
  <c r="Y104" i="2"/>
  <c r="AF105" i="2"/>
  <c r="Z105" i="2"/>
  <c r="T105" i="2"/>
  <c r="AG105" i="2"/>
  <c r="AA105" i="2"/>
  <c r="U105" i="2"/>
  <c r="AI105" i="2"/>
  <c r="AC105" i="2"/>
  <c r="W105" i="2"/>
  <c r="I105" i="2"/>
  <c r="P105" i="2"/>
  <c r="K104" i="2"/>
  <c r="Q104" i="2"/>
  <c r="G105" i="2"/>
  <c r="R105" i="2"/>
  <c r="X105" i="2"/>
  <c r="J105" i="2"/>
  <c r="E107" i="2"/>
  <c r="F106" i="2" a="1"/>
  <c r="F106" i="2"/>
  <c r="AD106" i="2"/>
  <c r="H106" i="2" a="1"/>
  <c r="H106" i="2"/>
  <c r="A108" i="2"/>
  <c r="B108" i="2"/>
  <c r="D109" i="2"/>
  <c r="AG106" i="2"/>
  <c r="AA106" i="2"/>
  <c r="U106" i="2"/>
  <c r="AF106" i="2"/>
  <c r="Z106" i="2"/>
  <c r="T106" i="2"/>
  <c r="Q105" i="2"/>
  <c r="AE105" i="2"/>
  <c r="S105" i="2"/>
  <c r="Y105" i="2"/>
  <c r="AH106" i="2"/>
  <c r="AB106" i="2"/>
  <c r="V106" i="2"/>
  <c r="AI106" i="2"/>
  <c r="AC106" i="2"/>
  <c r="W106" i="2"/>
  <c r="I106" i="2"/>
  <c r="P106" i="2"/>
  <c r="G106" i="2"/>
  <c r="R106" i="2"/>
  <c r="X106" i="2"/>
  <c r="J106" i="2"/>
  <c r="E108" i="2"/>
  <c r="F107" i="2" a="1"/>
  <c r="F107" i="2"/>
  <c r="AD107" i="2"/>
  <c r="H107" i="2" a="1"/>
  <c r="H107" i="2"/>
  <c r="K105" i="2"/>
  <c r="D110" i="2"/>
  <c r="B109" i="2"/>
  <c r="A109" i="2"/>
  <c r="AK106" i="2"/>
  <c r="AF107" i="2"/>
  <c r="Z107" i="2"/>
  <c r="T107" i="2"/>
  <c r="AH107" i="2"/>
  <c r="AB107" i="2"/>
  <c r="V107" i="2"/>
  <c r="AI107" i="2"/>
  <c r="AC107" i="2"/>
  <c r="W107" i="2"/>
  <c r="Q106" i="2"/>
  <c r="AE106" i="2"/>
  <c r="S106" i="2"/>
  <c r="Y106" i="2"/>
  <c r="AG107" i="2"/>
  <c r="AA107" i="2"/>
  <c r="U107" i="2"/>
  <c r="K106" i="2"/>
  <c r="I107" i="2"/>
  <c r="P107" i="2"/>
  <c r="J107" i="2"/>
  <c r="G107" i="2"/>
  <c r="R107" i="2"/>
  <c r="X107" i="2"/>
  <c r="E109" i="2"/>
  <c r="F108" i="2" a="1"/>
  <c r="F108" i="2"/>
  <c r="AD108" i="2"/>
  <c r="H108" i="2" a="1"/>
  <c r="H108" i="2"/>
  <c r="A110" i="2"/>
  <c r="B110" i="2"/>
  <c r="D111" i="2"/>
  <c r="AK107" i="2"/>
  <c r="AK108" i="2"/>
  <c r="AF108" i="2"/>
  <c r="Z108" i="2"/>
  <c r="T108" i="2"/>
  <c r="AH108" i="2"/>
  <c r="AB108" i="2"/>
  <c r="V108" i="2"/>
  <c r="AE107" i="2"/>
  <c r="S107" i="2"/>
  <c r="Y107" i="2"/>
  <c r="AI108" i="2"/>
  <c r="AC108" i="2"/>
  <c r="W108" i="2"/>
  <c r="AG108" i="2"/>
  <c r="AA108" i="2"/>
  <c r="U108" i="2"/>
  <c r="K107" i="2"/>
  <c r="Q107" i="2"/>
  <c r="I108" i="2"/>
  <c r="P108" i="2"/>
  <c r="J108" i="2"/>
  <c r="G108" i="2"/>
  <c r="R108" i="2"/>
  <c r="X108" i="2"/>
  <c r="E110" i="2"/>
  <c r="F109" i="2" a="1"/>
  <c r="F109" i="2"/>
  <c r="AD109" i="2"/>
  <c r="H109" i="2" a="1"/>
  <c r="H109" i="2"/>
  <c r="D112" i="2"/>
  <c r="B111" i="2"/>
  <c r="A111" i="2"/>
  <c r="AE108" i="2"/>
  <c r="S108" i="2"/>
  <c r="Y108" i="2"/>
  <c r="AF109" i="2"/>
  <c r="Z109" i="2"/>
  <c r="T109" i="2"/>
  <c r="AH109" i="2"/>
  <c r="AB109" i="2"/>
  <c r="V109" i="2"/>
  <c r="AI109" i="2"/>
  <c r="AC109" i="2"/>
  <c r="W109" i="2"/>
  <c r="AG109" i="2"/>
  <c r="AA109" i="2"/>
  <c r="U109" i="2"/>
  <c r="K108" i="2"/>
  <c r="Q108" i="2"/>
  <c r="I109" i="2"/>
  <c r="P109" i="2"/>
  <c r="G109" i="2"/>
  <c r="R109" i="2"/>
  <c r="X109" i="2"/>
  <c r="J109" i="2"/>
  <c r="E111" i="2"/>
  <c r="F110" i="2" a="1"/>
  <c r="F110" i="2"/>
  <c r="AD110" i="2"/>
  <c r="H110" i="2" a="1"/>
  <c r="H110" i="2"/>
  <c r="A112" i="2"/>
  <c r="B112" i="2"/>
  <c r="D113" i="2"/>
  <c r="AK109" i="2"/>
  <c r="AG110" i="2"/>
  <c r="AA110" i="2"/>
  <c r="U110" i="2"/>
  <c r="Q109" i="2"/>
  <c r="AE109" i="2"/>
  <c r="S109" i="2"/>
  <c r="Y109" i="2"/>
  <c r="AI110" i="2"/>
  <c r="AC110" i="2"/>
  <c r="W110" i="2"/>
  <c r="AF110" i="2"/>
  <c r="Z110" i="2"/>
  <c r="T110" i="2"/>
  <c r="AH110" i="2"/>
  <c r="AB110" i="2"/>
  <c r="V110" i="2"/>
  <c r="I110" i="2"/>
  <c r="P110" i="2"/>
  <c r="J110" i="2"/>
  <c r="G110" i="2"/>
  <c r="R110" i="2"/>
  <c r="X110" i="2"/>
  <c r="E112" i="2"/>
  <c r="F111" i="2" a="1"/>
  <c r="F111" i="2"/>
  <c r="AD111" i="2"/>
  <c r="H111" i="2" a="1"/>
  <c r="H111" i="2"/>
  <c r="K109" i="2"/>
  <c r="D114" i="2"/>
  <c r="B113" i="2"/>
  <c r="A113" i="2"/>
  <c r="AK110" i="2"/>
  <c r="AG111" i="2"/>
  <c r="AA111" i="2"/>
  <c r="U111" i="2"/>
  <c r="AI111" i="2"/>
  <c r="AC111" i="2"/>
  <c r="W111" i="2"/>
  <c r="AH111" i="2"/>
  <c r="AB111" i="2"/>
  <c r="V111" i="2"/>
  <c r="AF111" i="2"/>
  <c r="Z111" i="2"/>
  <c r="T111" i="2"/>
  <c r="AE110" i="2"/>
  <c r="S110" i="2"/>
  <c r="Y110" i="2"/>
  <c r="K110" i="2"/>
  <c r="Q110" i="2"/>
  <c r="I111" i="2"/>
  <c r="P111" i="2"/>
  <c r="J111" i="2"/>
  <c r="G111" i="2"/>
  <c r="R111" i="2"/>
  <c r="X111" i="2"/>
  <c r="E113" i="2"/>
  <c r="H112" i="2" a="1"/>
  <c r="H112" i="2"/>
  <c r="F112" i="2" a="1"/>
  <c r="F112" i="2"/>
  <c r="AD112" i="2"/>
  <c r="A114" i="2"/>
  <c r="B114" i="2"/>
  <c r="D115" i="2"/>
  <c r="AK111" i="2"/>
  <c r="AG112" i="2"/>
  <c r="AA112" i="2"/>
  <c r="U112" i="2"/>
  <c r="AF112" i="2"/>
  <c r="Z112" i="2"/>
  <c r="T112" i="2"/>
  <c r="AI112" i="2"/>
  <c r="AC112" i="2"/>
  <c r="W112" i="2"/>
  <c r="Q111" i="2"/>
  <c r="AE111" i="2"/>
  <c r="S111" i="2"/>
  <c r="Y111" i="2"/>
  <c r="AH112" i="2"/>
  <c r="AB112" i="2"/>
  <c r="V112" i="2"/>
  <c r="I112" i="2"/>
  <c r="P112" i="2"/>
  <c r="J112" i="2"/>
  <c r="G112" i="2"/>
  <c r="R112" i="2"/>
  <c r="X112" i="2"/>
  <c r="E114" i="2"/>
  <c r="F113" i="2" a="1"/>
  <c r="F113" i="2"/>
  <c r="AD113" i="2"/>
  <c r="H113" i="2" a="1"/>
  <c r="H113" i="2"/>
  <c r="K111" i="2"/>
  <c r="D116" i="2"/>
  <c r="B115" i="2"/>
  <c r="A115" i="2"/>
  <c r="AK112" i="2"/>
  <c r="AI113" i="2"/>
  <c r="AC113" i="2"/>
  <c r="W113" i="2"/>
  <c r="AE112" i="2"/>
  <c r="S112" i="2"/>
  <c r="Y112" i="2"/>
  <c r="AH113" i="2"/>
  <c r="AB113" i="2"/>
  <c r="V113" i="2"/>
  <c r="AG113" i="2"/>
  <c r="AA113" i="2"/>
  <c r="U113" i="2"/>
  <c r="AF113" i="2"/>
  <c r="Z113" i="2"/>
  <c r="T113" i="2"/>
  <c r="K112" i="2"/>
  <c r="Q112" i="2"/>
  <c r="I113" i="2"/>
  <c r="P113" i="2"/>
  <c r="J113" i="2"/>
  <c r="G113" i="2"/>
  <c r="R113" i="2"/>
  <c r="X113" i="2"/>
  <c r="E115" i="2"/>
  <c r="H114" i="2" a="1"/>
  <c r="H114" i="2"/>
  <c r="F114" i="2" a="1"/>
  <c r="F114" i="2"/>
  <c r="AD114" i="2"/>
  <c r="A116" i="2"/>
  <c r="B116" i="2"/>
  <c r="D117" i="2"/>
  <c r="AK113" i="2"/>
  <c r="AF114" i="2"/>
  <c r="Z114" i="2"/>
  <c r="T114" i="2"/>
  <c r="AG114" i="2"/>
  <c r="AA114" i="2"/>
  <c r="U114" i="2"/>
  <c r="Q113" i="2"/>
  <c r="AE113" i="2"/>
  <c r="S113" i="2"/>
  <c r="Y113" i="2"/>
  <c r="AI114" i="2"/>
  <c r="AC114" i="2"/>
  <c r="W114" i="2"/>
  <c r="AH114" i="2"/>
  <c r="AB114" i="2"/>
  <c r="V114" i="2"/>
  <c r="I114" i="2"/>
  <c r="P114" i="2"/>
  <c r="E116" i="2"/>
  <c r="F115" i="2" a="1"/>
  <c r="F115" i="2"/>
  <c r="AD115" i="2"/>
  <c r="H115" i="2" a="1"/>
  <c r="H115" i="2"/>
  <c r="G114" i="2"/>
  <c r="R114" i="2"/>
  <c r="X114" i="2"/>
  <c r="J114" i="2"/>
  <c r="K114" i="2"/>
  <c r="K113" i="2"/>
  <c r="D118" i="2"/>
  <c r="B117" i="2"/>
  <c r="A117" i="2"/>
  <c r="AK114" i="2"/>
  <c r="AG115" i="2"/>
  <c r="AA115" i="2"/>
  <c r="U115" i="2"/>
  <c r="AI115" i="2"/>
  <c r="AC115" i="2"/>
  <c r="W115" i="2"/>
  <c r="AF115" i="2"/>
  <c r="Z115" i="2"/>
  <c r="T115" i="2"/>
  <c r="AH115" i="2"/>
  <c r="AB115" i="2"/>
  <c r="V115" i="2"/>
  <c r="Q114" i="2"/>
  <c r="AE114" i="2"/>
  <c r="S114" i="2"/>
  <c r="Y114" i="2"/>
  <c r="I115" i="2"/>
  <c r="P115" i="2"/>
  <c r="J115" i="2"/>
  <c r="G115" i="2"/>
  <c r="R115" i="2"/>
  <c r="X115" i="2"/>
  <c r="E117" i="2"/>
  <c r="F116" i="2" a="1"/>
  <c r="F116" i="2"/>
  <c r="AD116" i="2"/>
  <c r="H116" i="2" a="1"/>
  <c r="H116" i="2"/>
  <c r="A118" i="2"/>
  <c r="B118" i="2"/>
  <c r="D119" i="2"/>
  <c r="AK115" i="2"/>
  <c r="AH116" i="2"/>
  <c r="AB116" i="2"/>
  <c r="V116" i="2"/>
  <c r="AE115" i="2"/>
  <c r="S115" i="2"/>
  <c r="Y115" i="2"/>
  <c r="AG116" i="2"/>
  <c r="AA116" i="2"/>
  <c r="U116" i="2"/>
  <c r="AF116" i="2"/>
  <c r="Z116" i="2"/>
  <c r="T116" i="2"/>
  <c r="AI116" i="2"/>
  <c r="AC116" i="2"/>
  <c r="W116" i="2"/>
  <c r="I116" i="2"/>
  <c r="P116" i="2"/>
  <c r="K115" i="2"/>
  <c r="Q115" i="2"/>
  <c r="G116" i="2"/>
  <c r="R116" i="2"/>
  <c r="X116" i="2"/>
  <c r="J116" i="2"/>
  <c r="E118" i="2"/>
  <c r="F117" i="2" a="1"/>
  <c r="F117" i="2"/>
  <c r="AD117" i="2"/>
  <c r="H117" i="2" a="1"/>
  <c r="H117" i="2"/>
  <c r="D120" i="2"/>
  <c r="B119" i="2"/>
  <c r="A119" i="2"/>
  <c r="AK116" i="2"/>
  <c r="AI117" i="2"/>
  <c r="AC117" i="2"/>
  <c r="W117" i="2"/>
  <c r="AE116" i="2"/>
  <c r="S116" i="2"/>
  <c r="Y116" i="2"/>
  <c r="AH117" i="2"/>
  <c r="AB117" i="2"/>
  <c r="V117" i="2"/>
  <c r="AF117" i="2"/>
  <c r="Z117" i="2"/>
  <c r="T117" i="2"/>
  <c r="AG117" i="2"/>
  <c r="AA117" i="2"/>
  <c r="U117" i="2"/>
  <c r="K116" i="2"/>
  <c r="Q116" i="2"/>
  <c r="I117" i="2"/>
  <c r="P117" i="2"/>
  <c r="J117" i="2"/>
  <c r="G117" i="2"/>
  <c r="R117" i="2"/>
  <c r="X117" i="2"/>
  <c r="E119" i="2"/>
  <c r="F118" i="2" a="1"/>
  <c r="F118" i="2"/>
  <c r="AD118" i="2"/>
  <c r="H118" i="2" a="1"/>
  <c r="H118" i="2"/>
  <c r="A120" i="2"/>
  <c r="B120" i="2"/>
  <c r="D121" i="2"/>
  <c r="AK117" i="2"/>
  <c r="AG118" i="2"/>
  <c r="AA118" i="2"/>
  <c r="U118" i="2"/>
  <c r="AF118" i="2"/>
  <c r="Z118" i="2"/>
  <c r="T118" i="2"/>
  <c r="Q117" i="2"/>
  <c r="AE117" i="2"/>
  <c r="S117" i="2"/>
  <c r="Y117" i="2"/>
  <c r="AI118" i="2"/>
  <c r="AC118" i="2"/>
  <c r="W118" i="2"/>
  <c r="AH118" i="2"/>
  <c r="AB118" i="2"/>
  <c r="V118" i="2"/>
  <c r="I118" i="2"/>
  <c r="P118" i="2"/>
  <c r="G118" i="2"/>
  <c r="R118" i="2"/>
  <c r="X118" i="2"/>
  <c r="J118" i="2"/>
  <c r="E120" i="2"/>
  <c r="F119" i="2" a="1"/>
  <c r="F119" i="2"/>
  <c r="AD119" i="2"/>
  <c r="H119" i="2" a="1"/>
  <c r="H119" i="2"/>
  <c r="K117" i="2"/>
  <c r="D122" i="2"/>
  <c r="B121" i="2"/>
  <c r="A121" i="2"/>
  <c r="AK118" i="2"/>
  <c r="AH119" i="2"/>
  <c r="AB119" i="2"/>
  <c r="V119" i="2"/>
  <c r="AI119" i="2"/>
  <c r="AC119" i="2"/>
  <c r="W119" i="2"/>
  <c r="Q118" i="2"/>
  <c r="AE118" i="2"/>
  <c r="S118" i="2"/>
  <c r="Y118" i="2"/>
  <c r="K118" i="2"/>
  <c r="AF119" i="2"/>
  <c r="Z119" i="2"/>
  <c r="T119" i="2"/>
  <c r="AG119" i="2"/>
  <c r="AA119" i="2"/>
  <c r="U119" i="2"/>
  <c r="I119" i="2"/>
  <c r="P119" i="2"/>
  <c r="G119" i="2"/>
  <c r="R119" i="2"/>
  <c r="X119" i="2"/>
  <c r="J119" i="2"/>
  <c r="E121" i="2"/>
  <c r="H120" i="2" a="1"/>
  <c r="H120" i="2"/>
  <c r="F120" i="2" a="1"/>
  <c r="F120" i="2"/>
  <c r="AD120" i="2"/>
  <c r="A122" i="2"/>
  <c r="B122" i="2"/>
  <c r="D123" i="2"/>
  <c r="AK119" i="2"/>
  <c r="AH120" i="2"/>
  <c r="AB120" i="2"/>
  <c r="V120" i="2"/>
  <c r="AG120" i="2"/>
  <c r="AA120" i="2"/>
  <c r="U120" i="2"/>
  <c r="AF120" i="2"/>
  <c r="Z120" i="2"/>
  <c r="T120" i="2"/>
  <c r="Q119" i="2"/>
  <c r="AE119" i="2"/>
  <c r="S119" i="2"/>
  <c r="Y119" i="2"/>
  <c r="AI120" i="2"/>
  <c r="AC120" i="2"/>
  <c r="W120" i="2"/>
  <c r="I120" i="2"/>
  <c r="P120" i="2"/>
  <c r="J120" i="2"/>
  <c r="G120" i="2"/>
  <c r="R120" i="2"/>
  <c r="X120" i="2"/>
  <c r="E122" i="2"/>
  <c r="F121" i="2" a="1"/>
  <c r="F121" i="2"/>
  <c r="AD121" i="2"/>
  <c r="H121" i="2" a="1"/>
  <c r="H121" i="2"/>
  <c r="K119" i="2"/>
  <c r="D124" i="2"/>
  <c r="B123" i="2"/>
  <c r="A123" i="2"/>
  <c r="AK120" i="2"/>
  <c r="AF121" i="2"/>
  <c r="Z121" i="2"/>
  <c r="T121" i="2"/>
  <c r="AH121" i="2"/>
  <c r="AB121" i="2"/>
  <c r="V121" i="2"/>
  <c r="AG121" i="2"/>
  <c r="AA121" i="2"/>
  <c r="U121" i="2"/>
  <c r="AE120" i="2"/>
  <c r="S120" i="2"/>
  <c r="Y120" i="2"/>
  <c r="AI121" i="2"/>
  <c r="AC121" i="2"/>
  <c r="W121" i="2"/>
  <c r="K120" i="2"/>
  <c r="Q120" i="2"/>
  <c r="I121" i="2"/>
  <c r="P121" i="2"/>
  <c r="J121" i="2"/>
  <c r="G121" i="2"/>
  <c r="R121" i="2"/>
  <c r="X121" i="2"/>
  <c r="E123" i="2"/>
  <c r="H122" i="2" a="1"/>
  <c r="H122" i="2"/>
  <c r="F122" i="2" a="1"/>
  <c r="F122" i="2"/>
  <c r="AD122" i="2"/>
  <c r="A124" i="2"/>
  <c r="B124" i="2"/>
  <c r="D125" i="2"/>
  <c r="AK121" i="2"/>
  <c r="AG122" i="2"/>
  <c r="AA122" i="2"/>
  <c r="U122" i="2"/>
  <c r="Q121" i="2"/>
  <c r="AE121" i="2"/>
  <c r="S121" i="2"/>
  <c r="Y121" i="2"/>
  <c r="AH122" i="2"/>
  <c r="AB122" i="2"/>
  <c r="V122" i="2"/>
  <c r="AF122" i="2"/>
  <c r="Z122" i="2"/>
  <c r="T122" i="2"/>
  <c r="AI122" i="2"/>
  <c r="AC122" i="2"/>
  <c r="W122" i="2"/>
  <c r="I122" i="2"/>
  <c r="P122" i="2"/>
  <c r="E124" i="2"/>
  <c r="F123" i="2" a="1"/>
  <c r="F123" i="2"/>
  <c r="AD123" i="2"/>
  <c r="H123" i="2" a="1"/>
  <c r="H123" i="2"/>
  <c r="J122" i="2"/>
  <c r="G122" i="2"/>
  <c r="R122" i="2"/>
  <c r="X122" i="2"/>
  <c r="K121" i="2"/>
  <c r="D126" i="2"/>
  <c r="B125" i="2"/>
  <c r="A125" i="2"/>
  <c r="AK122" i="2"/>
  <c r="AG123" i="2"/>
  <c r="AA123" i="2"/>
  <c r="U123" i="2"/>
  <c r="AI123" i="2"/>
  <c r="AC123" i="2"/>
  <c r="W123" i="2"/>
  <c r="AH123" i="2"/>
  <c r="AB123" i="2"/>
  <c r="V123" i="2"/>
  <c r="AF123" i="2"/>
  <c r="Z123" i="2"/>
  <c r="T123" i="2"/>
  <c r="AE122" i="2"/>
  <c r="S122" i="2"/>
  <c r="Y122" i="2"/>
  <c r="K122" i="2"/>
  <c r="Q122" i="2"/>
  <c r="I123" i="2"/>
  <c r="P123" i="2"/>
  <c r="J123" i="2"/>
  <c r="G123" i="2"/>
  <c r="R123" i="2"/>
  <c r="X123" i="2"/>
  <c r="E125" i="2"/>
  <c r="F124" i="2" a="1"/>
  <c r="F124" i="2"/>
  <c r="AD124" i="2"/>
  <c r="H124" i="2" a="1"/>
  <c r="H124" i="2"/>
  <c r="A126" i="2"/>
  <c r="B126" i="2"/>
  <c r="D127" i="2"/>
  <c r="AK123" i="2"/>
  <c r="AI124" i="2"/>
  <c r="AC124" i="2"/>
  <c r="W124" i="2"/>
  <c r="AF124" i="2"/>
  <c r="Z124" i="2"/>
  <c r="T124" i="2"/>
  <c r="AH124" i="2"/>
  <c r="AB124" i="2"/>
  <c r="V124" i="2"/>
  <c r="AE123" i="2"/>
  <c r="S123" i="2"/>
  <c r="Y123" i="2"/>
  <c r="AG124" i="2"/>
  <c r="AA124" i="2"/>
  <c r="U124" i="2"/>
  <c r="I124" i="2"/>
  <c r="P124" i="2"/>
  <c r="K123" i="2"/>
  <c r="Q123" i="2"/>
  <c r="J124" i="2"/>
  <c r="G124" i="2"/>
  <c r="R124" i="2"/>
  <c r="X124" i="2"/>
  <c r="E126" i="2"/>
  <c r="F125" i="2" a="1"/>
  <c r="F125" i="2"/>
  <c r="AD125" i="2"/>
  <c r="H125" i="2" a="1"/>
  <c r="H125" i="2"/>
  <c r="D128" i="2"/>
  <c r="B127" i="2"/>
  <c r="A127" i="2"/>
  <c r="AK124" i="2"/>
  <c r="AH125" i="2"/>
  <c r="AB125" i="2"/>
  <c r="V125" i="2"/>
  <c r="AE124" i="2"/>
  <c r="S124" i="2"/>
  <c r="Y124" i="2"/>
  <c r="AI125" i="2"/>
  <c r="AC125" i="2"/>
  <c r="W125" i="2"/>
  <c r="AG125" i="2"/>
  <c r="AA125" i="2"/>
  <c r="U125" i="2"/>
  <c r="AF125" i="2"/>
  <c r="Z125" i="2"/>
  <c r="T125" i="2"/>
  <c r="K124" i="2"/>
  <c r="Q124" i="2"/>
  <c r="I125" i="2"/>
  <c r="P125" i="2"/>
  <c r="J125" i="2"/>
  <c r="G125" i="2"/>
  <c r="R125" i="2"/>
  <c r="X125" i="2"/>
  <c r="E127" i="2"/>
  <c r="F126" i="2" a="1"/>
  <c r="F126" i="2"/>
  <c r="AD126" i="2"/>
  <c r="H126" i="2" a="1"/>
  <c r="H126" i="2"/>
  <c r="A128" i="2"/>
  <c r="B128" i="2"/>
  <c r="D129" i="2"/>
  <c r="AK125" i="2"/>
  <c r="AH126" i="2"/>
  <c r="AB126" i="2"/>
  <c r="V126" i="2"/>
  <c r="Q125" i="2"/>
  <c r="AE125" i="2"/>
  <c r="S125" i="2"/>
  <c r="Y125" i="2"/>
  <c r="AG126" i="2"/>
  <c r="AA126" i="2"/>
  <c r="U126" i="2"/>
  <c r="AI126" i="2"/>
  <c r="AC126" i="2"/>
  <c r="W126" i="2"/>
  <c r="AF126" i="2"/>
  <c r="Z126" i="2"/>
  <c r="T126" i="2"/>
  <c r="I126" i="2"/>
  <c r="P126" i="2"/>
  <c r="J126" i="2"/>
  <c r="G126" i="2"/>
  <c r="R126" i="2"/>
  <c r="X126" i="2"/>
  <c r="E128" i="2"/>
  <c r="F127" i="2" a="1"/>
  <c r="F127" i="2"/>
  <c r="AD127" i="2"/>
  <c r="H127" i="2" a="1"/>
  <c r="H127" i="2"/>
  <c r="K125" i="2"/>
  <c r="D130" i="2"/>
  <c r="B129" i="2"/>
  <c r="A129" i="2"/>
  <c r="AK126" i="2"/>
  <c r="AI127" i="2"/>
  <c r="AC127" i="2"/>
  <c r="W127" i="2"/>
  <c r="AH127" i="2"/>
  <c r="AB127" i="2"/>
  <c r="V127" i="2"/>
  <c r="AG127" i="2"/>
  <c r="AA127" i="2"/>
  <c r="U127" i="2"/>
  <c r="AE126" i="2"/>
  <c r="S126" i="2"/>
  <c r="Y126" i="2"/>
  <c r="AF127" i="2"/>
  <c r="Z127" i="2"/>
  <c r="T127" i="2"/>
  <c r="K126" i="2"/>
  <c r="Q126" i="2"/>
  <c r="I127" i="2"/>
  <c r="P127" i="2"/>
  <c r="J127" i="2"/>
  <c r="G127" i="2"/>
  <c r="R127" i="2"/>
  <c r="X127" i="2"/>
  <c r="E129" i="2"/>
  <c r="H128" i="2" a="1"/>
  <c r="H128" i="2"/>
  <c r="F128" i="2" a="1"/>
  <c r="F128" i="2"/>
  <c r="AD128" i="2"/>
  <c r="A130" i="2"/>
  <c r="B130" i="2"/>
  <c r="D131" i="2"/>
  <c r="AK127" i="2"/>
  <c r="AG128" i="2"/>
  <c r="AA128" i="2"/>
  <c r="U128" i="2"/>
  <c r="AH128" i="2"/>
  <c r="AB128" i="2"/>
  <c r="V128" i="2"/>
  <c r="Q127" i="2"/>
  <c r="AE127" i="2"/>
  <c r="S127" i="2"/>
  <c r="Y127" i="2"/>
  <c r="AI128" i="2"/>
  <c r="AC128" i="2"/>
  <c r="W128" i="2"/>
  <c r="AF128" i="2"/>
  <c r="Z128" i="2"/>
  <c r="T128" i="2"/>
  <c r="I128" i="2"/>
  <c r="P128" i="2"/>
  <c r="E130" i="2"/>
  <c r="F129" i="2" a="1"/>
  <c r="F129" i="2"/>
  <c r="AD129" i="2"/>
  <c r="H129" i="2" a="1"/>
  <c r="H129" i="2"/>
  <c r="J128" i="2"/>
  <c r="G128" i="2"/>
  <c r="R128" i="2"/>
  <c r="X128" i="2"/>
  <c r="K127" i="2"/>
  <c r="D132" i="2"/>
  <c r="B131" i="2"/>
  <c r="A131" i="2"/>
  <c r="AK128" i="2"/>
  <c r="AF129" i="2"/>
  <c r="Z129" i="2"/>
  <c r="T129" i="2"/>
  <c r="AI129" i="2"/>
  <c r="AC129" i="2"/>
  <c r="W129" i="2"/>
  <c r="AG129" i="2"/>
  <c r="AA129" i="2"/>
  <c r="U129" i="2"/>
  <c r="AH129" i="2"/>
  <c r="AB129" i="2"/>
  <c r="V129" i="2"/>
  <c r="AE128" i="2"/>
  <c r="S128" i="2"/>
  <c r="Y128" i="2"/>
  <c r="I129" i="2"/>
  <c r="P129" i="2"/>
  <c r="K128" i="2"/>
  <c r="Q128" i="2"/>
  <c r="J129" i="2"/>
  <c r="G129" i="2"/>
  <c r="R129" i="2"/>
  <c r="X129" i="2"/>
  <c r="E131" i="2"/>
  <c r="H130" i="2" a="1"/>
  <c r="H130" i="2"/>
  <c r="F130" i="2" a="1"/>
  <c r="F130" i="2"/>
  <c r="AD130" i="2"/>
  <c r="A132" i="2"/>
  <c r="B132" i="2"/>
  <c r="D133" i="2"/>
  <c r="AK129" i="2"/>
  <c r="AF130" i="2"/>
  <c r="Z130" i="2"/>
  <c r="T130" i="2"/>
  <c r="AI130" i="2"/>
  <c r="AC130" i="2"/>
  <c r="W130" i="2"/>
  <c r="AG130" i="2"/>
  <c r="AA130" i="2"/>
  <c r="U130" i="2"/>
  <c r="Q129" i="2"/>
  <c r="AE129" i="2"/>
  <c r="S129" i="2"/>
  <c r="Y129" i="2"/>
  <c r="AH130" i="2"/>
  <c r="AB130" i="2"/>
  <c r="V130" i="2"/>
  <c r="I130" i="2"/>
  <c r="P130" i="2"/>
  <c r="G130" i="2"/>
  <c r="R130" i="2"/>
  <c r="X130" i="2"/>
  <c r="J130" i="2"/>
  <c r="E132" i="2"/>
  <c r="H131" i="2" a="1"/>
  <c r="H131" i="2"/>
  <c r="F131" i="2" a="1"/>
  <c r="F131" i="2"/>
  <c r="AD131" i="2"/>
  <c r="K130" i="2"/>
  <c r="K129" i="2"/>
  <c r="D134" i="2"/>
  <c r="B133" i="2"/>
  <c r="A133" i="2"/>
  <c r="AK130" i="2"/>
  <c r="AF131" i="2"/>
  <c r="Z131" i="2"/>
  <c r="T131" i="2"/>
  <c r="AG131" i="2"/>
  <c r="AA131" i="2"/>
  <c r="U131" i="2"/>
  <c r="Q130" i="2"/>
  <c r="AE130" i="2"/>
  <c r="S130" i="2"/>
  <c r="Y130" i="2"/>
  <c r="AH131" i="2"/>
  <c r="AB131" i="2"/>
  <c r="V131" i="2"/>
  <c r="AI131" i="2"/>
  <c r="AC131" i="2"/>
  <c r="W131" i="2"/>
  <c r="I131" i="2"/>
  <c r="P131" i="2"/>
  <c r="E133" i="2"/>
  <c r="H132" i="2" a="1"/>
  <c r="H132" i="2"/>
  <c r="F132" i="2" a="1"/>
  <c r="F132" i="2"/>
  <c r="AD132" i="2"/>
  <c r="J131" i="2"/>
  <c r="G131" i="2"/>
  <c r="R131" i="2"/>
  <c r="X131" i="2"/>
  <c r="A134" i="2"/>
  <c r="B134" i="2"/>
  <c r="D135" i="2"/>
  <c r="AK131" i="2"/>
  <c r="AF132" i="2"/>
  <c r="Z132" i="2"/>
  <c r="T132" i="2"/>
  <c r="AG132" i="2"/>
  <c r="AA132" i="2"/>
  <c r="U132" i="2"/>
  <c r="AH132" i="2"/>
  <c r="AB132" i="2"/>
  <c r="V132" i="2"/>
  <c r="AI132" i="2"/>
  <c r="AC132" i="2"/>
  <c r="W132" i="2"/>
  <c r="AE131" i="2"/>
  <c r="S131" i="2"/>
  <c r="Y131" i="2"/>
  <c r="I132" i="2"/>
  <c r="P132" i="2"/>
  <c r="K131" i="2"/>
  <c r="Q131" i="2"/>
  <c r="G132" i="2"/>
  <c r="R132" i="2"/>
  <c r="X132" i="2"/>
  <c r="J132" i="2"/>
  <c r="F133" i="2" a="1"/>
  <c r="F133" i="2"/>
  <c r="AD133" i="2"/>
  <c r="H133" i="2" a="1"/>
  <c r="H133" i="2"/>
  <c r="E134" i="2"/>
  <c r="D136" i="2"/>
  <c r="B135" i="2"/>
  <c r="A135" i="2"/>
  <c r="AK132" i="2"/>
  <c r="AG133" i="2"/>
  <c r="AA133" i="2"/>
  <c r="U133" i="2"/>
  <c r="AE132" i="2"/>
  <c r="S132" i="2"/>
  <c r="Y132" i="2"/>
  <c r="AF133" i="2"/>
  <c r="Z133" i="2"/>
  <c r="T133" i="2"/>
  <c r="AI133" i="2"/>
  <c r="AC133" i="2"/>
  <c r="W133" i="2"/>
  <c r="AH133" i="2"/>
  <c r="AB133" i="2"/>
  <c r="V133" i="2"/>
  <c r="K132" i="2"/>
  <c r="Q132" i="2"/>
  <c r="I133" i="2"/>
  <c r="P133" i="2"/>
  <c r="J133" i="2"/>
  <c r="G133" i="2"/>
  <c r="R133" i="2"/>
  <c r="X133" i="2"/>
  <c r="E135" i="2"/>
  <c r="F134" i="2" a="1"/>
  <c r="F134" i="2"/>
  <c r="AD134" i="2"/>
  <c r="H134" i="2" a="1"/>
  <c r="H134" i="2"/>
  <c r="A136" i="2"/>
  <c r="B136" i="2"/>
  <c r="D137" i="2"/>
  <c r="AK133" i="2"/>
  <c r="AH134" i="2"/>
  <c r="AB134" i="2"/>
  <c r="V134" i="2"/>
  <c r="AI134" i="2"/>
  <c r="AC134" i="2"/>
  <c r="W134" i="2"/>
  <c r="AG134" i="2"/>
  <c r="AA134" i="2"/>
  <c r="U134" i="2"/>
  <c r="Q133" i="2"/>
  <c r="AE133" i="2"/>
  <c r="S133" i="2"/>
  <c r="Y133" i="2"/>
  <c r="AF134" i="2"/>
  <c r="Z134" i="2"/>
  <c r="T134" i="2"/>
  <c r="I134" i="2"/>
  <c r="P134" i="2"/>
  <c r="J134" i="2"/>
  <c r="G134" i="2"/>
  <c r="R134" i="2"/>
  <c r="X134" i="2"/>
  <c r="E136" i="2"/>
  <c r="F135" i="2" a="1"/>
  <c r="F135" i="2"/>
  <c r="AD135" i="2"/>
  <c r="H135" i="2" a="1"/>
  <c r="H135" i="2"/>
  <c r="K133" i="2"/>
  <c r="D138" i="2"/>
  <c r="B137" i="2"/>
  <c r="A137" i="2"/>
  <c r="AK134" i="2"/>
  <c r="AF135" i="2"/>
  <c r="Z135" i="2"/>
  <c r="T135" i="2"/>
  <c r="AH135" i="2"/>
  <c r="AB135" i="2"/>
  <c r="V135" i="2"/>
  <c r="AI135" i="2"/>
  <c r="AC135" i="2"/>
  <c r="W135" i="2"/>
  <c r="AE134" i="2"/>
  <c r="S134" i="2"/>
  <c r="Y134" i="2"/>
  <c r="AG135" i="2"/>
  <c r="AA135" i="2"/>
  <c r="U135" i="2"/>
  <c r="K134" i="2"/>
  <c r="Q134" i="2"/>
  <c r="I135" i="2"/>
  <c r="P135" i="2"/>
  <c r="G135" i="2"/>
  <c r="R135" i="2"/>
  <c r="X135" i="2"/>
  <c r="J135" i="2"/>
  <c r="E137" i="2"/>
  <c r="F136" i="2" a="1"/>
  <c r="F136" i="2"/>
  <c r="AD136" i="2"/>
  <c r="H136" i="2" a="1"/>
  <c r="H136" i="2"/>
  <c r="A138" i="2"/>
  <c r="B138" i="2"/>
  <c r="D139" i="2"/>
  <c r="AK135" i="2"/>
  <c r="AG136" i="2"/>
  <c r="AA136" i="2"/>
  <c r="U136" i="2"/>
  <c r="AF136" i="2"/>
  <c r="Z136" i="2"/>
  <c r="T136" i="2"/>
  <c r="Q135" i="2"/>
  <c r="AE135" i="2"/>
  <c r="S135" i="2"/>
  <c r="Y135" i="2"/>
  <c r="AI136" i="2"/>
  <c r="AC136" i="2"/>
  <c r="W136" i="2"/>
  <c r="AH136" i="2"/>
  <c r="AB136" i="2"/>
  <c r="V136" i="2"/>
  <c r="I136" i="2"/>
  <c r="P136" i="2"/>
  <c r="G136" i="2"/>
  <c r="R136" i="2"/>
  <c r="X136" i="2"/>
  <c r="J136" i="2"/>
  <c r="F137" i="2" a="1"/>
  <c r="F137" i="2"/>
  <c r="AD137" i="2"/>
  <c r="H137" i="2" a="1"/>
  <c r="H137" i="2"/>
  <c r="E138" i="2"/>
  <c r="K135" i="2"/>
  <c r="D140" i="2"/>
  <c r="B139" i="2"/>
  <c r="A139" i="2"/>
  <c r="AK136" i="2"/>
  <c r="AG137" i="2"/>
  <c r="AA137" i="2"/>
  <c r="U137" i="2"/>
  <c r="AF137" i="2"/>
  <c r="Z137" i="2"/>
  <c r="T137" i="2"/>
  <c r="Q136" i="2"/>
  <c r="AE136" i="2"/>
  <c r="S136" i="2"/>
  <c r="Y136" i="2"/>
  <c r="AH137" i="2"/>
  <c r="AB137" i="2"/>
  <c r="V137" i="2"/>
  <c r="AI137" i="2"/>
  <c r="AC137" i="2"/>
  <c r="W137" i="2"/>
  <c r="K136" i="2"/>
  <c r="I137" i="2"/>
  <c r="P137" i="2"/>
  <c r="J137" i="2"/>
  <c r="G137" i="2"/>
  <c r="R137" i="2"/>
  <c r="X137" i="2"/>
  <c r="E139" i="2"/>
  <c r="F138" i="2" a="1"/>
  <c r="F138" i="2"/>
  <c r="AD138" i="2"/>
  <c r="H138" i="2" a="1"/>
  <c r="H138" i="2"/>
  <c r="A140" i="2"/>
  <c r="B140" i="2"/>
  <c r="D141" i="2"/>
  <c r="AK137" i="2"/>
  <c r="AG138" i="2"/>
  <c r="AA138" i="2"/>
  <c r="U138" i="2"/>
  <c r="Q137" i="2"/>
  <c r="AE137" i="2"/>
  <c r="S137" i="2"/>
  <c r="Y137" i="2"/>
  <c r="AH138" i="2"/>
  <c r="AB138" i="2"/>
  <c r="V138" i="2"/>
  <c r="AF138" i="2"/>
  <c r="Z138" i="2"/>
  <c r="T138" i="2"/>
  <c r="AI138" i="2"/>
  <c r="AC138" i="2"/>
  <c r="W138" i="2"/>
  <c r="I138" i="2"/>
  <c r="P138" i="2"/>
  <c r="J138" i="2"/>
  <c r="G138" i="2"/>
  <c r="R138" i="2"/>
  <c r="X138" i="2"/>
  <c r="E140" i="2"/>
  <c r="H139" i="2" a="1"/>
  <c r="H139" i="2"/>
  <c r="F139" i="2" a="1"/>
  <c r="F139" i="2"/>
  <c r="AD139" i="2"/>
  <c r="K137" i="2"/>
  <c r="D142" i="2"/>
  <c r="B141" i="2"/>
  <c r="A141" i="2"/>
  <c r="AK138" i="2"/>
  <c r="AI139" i="2"/>
  <c r="AC139" i="2"/>
  <c r="W139" i="2"/>
  <c r="AG139" i="2"/>
  <c r="AA139" i="2"/>
  <c r="U139" i="2"/>
  <c r="AF139" i="2"/>
  <c r="Z139" i="2"/>
  <c r="T139" i="2"/>
  <c r="AE138" i="2"/>
  <c r="S138" i="2"/>
  <c r="Y138" i="2"/>
  <c r="AH139" i="2"/>
  <c r="AB139" i="2"/>
  <c r="V139" i="2"/>
  <c r="K138" i="2"/>
  <c r="Q138" i="2"/>
  <c r="I139" i="2"/>
  <c r="P139" i="2"/>
  <c r="E141" i="2"/>
  <c r="F140" i="2" a="1"/>
  <c r="F140" i="2"/>
  <c r="AD140" i="2"/>
  <c r="H140" i="2" a="1"/>
  <c r="H140" i="2"/>
  <c r="J139" i="2"/>
  <c r="G139" i="2"/>
  <c r="R139" i="2"/>
  <c r="X139" i="2"/>
  <c r="A142" i="2"/>
  <c r="B142" i="2"/>
  <c r="D143" i="2"/>
  <c r="AK139" i="2"/>
  <c r="AF140" i="2"/>
  <c r="Z140" i="2"/>
  <c r="T140" i="2"/>
  <c r="AG140" i="2"/>
  <c r="AA140" i="2"/>
  <c r="U140" i="2"/>
  <c r="AH140" i="2"/>
  <c r="AB140" i="2"/>
  <c r="V140" i="2"/>
  <c r="AE139" i="2"/>
  <c r="S139" i="2"/>
  <c r="Y139" i="2"/>
  <c r="AI140" i="2"/>
  <c r="AC140" i="2"/>
  <c r="W140" i="2"/>
  <c r="I140" i="2"/>
  <c r="P140" i="2"/>
  <c r="K139" i="2"/>
  <c r="Q139" i="2"/>
  <c r="J140" i="2"/>
  <c r="G140" i="2"/>
  <c r="R140" i="2"/>
  <c r="X140" i="2"/>
  <c r="E142" i="2"/>
  <c r="H141" i="2" a="1"/>
  <c r="H141" i="2"/>
  <c r="F141" i="2" a="1"/>
  <c r="F141" i="2"/>
  <c r="AD141" i="2"/>
  <c r="D144" i="2"/>
  <c r="B143" i="2"/>
  <c r="A143" i="2"/>
  <c r="AK140" i="2"/>
  <c r="AG141" i="2"/>
  <c r="AA141" i="2"/>
  <c r="U141" i="2"/>
  <c r="AF141" i="2"/>
  <c r="Z141" i="2"/>
  <c r="T141" i="2"/>
  <c r="AH141" i="2"/>
  <c r="AB141" i="2"/>
  <c r="V141" i="2"/>
  <c r="AE140" i="2"/>
  <c r="S140" i="2"/>
  <c r="Y140" i="2"/>
  <c r="AI141" i="2"/>
  <c r="AC141" i="2"/>
  <c r="W141" i="2"/>
  <c r="K140" i="2"/>
  <c r="Q140" i="2"/>
  <c r="I141" i="2"/>
  <c r="P141" i="2"/>
  <c r="E143" i="2"/>
  <c r="F142" i="2" a="1"/>
  <c r="F142" i="2"/>
  <c r="AD142" i="2"/>
  <c r="H142" i="2" a="1"/>
  <c r="H142" i="2"/>
  <c r="J141" i="2"/>
  <c r="G141" i="2"/>
  <c r="R141" i="2"/>
  <c r="X141" i="2"/>
  <c r="A144" i="2"/>
  <c r="B144" i="2"/>
  <c r="D145" i="2"/>
  <c r="AK141" i="2"/>
  <c r="AF142" i="2"/>
  <c r="Z142" i="2"/>
  <c r="T142" i="2"/>
  <c r="AI142" i="2"/>
  <c r="AC142" i="2"/>
  <c r="W142" i="2"/>
  <c r="AH142" i="2"/>
  <c r="AB142" i="2"/>
  <c r="V142" i="2"/>
  <c r="Q141" i="2"/>
  <c r="AE141" i="2"/>
  <c r="S141" i="2"/>
  <c r="Y141" i="2"/>
  <c r="AG142" i="2"/>
  <c r="AA142" i="2"/>
  <c r="U142" i="2"/>
  <c r="I142" i="2"/>
  <c r="P142" i="2"/>
  <c r="K141" i="2"/>
  <c r="J142" i="2"/>
  <c r="G142" i="2"/>
  <c r="R142" i="2"/>
  <c r="X142" i="2"/>
  <c r="E144" i="2"/>
  <c r="F143" i="2" a="1"/>
  <c r="F143" i="2"/>
  <c r="AD143" i="2"/>
  <c r="H143" i="2" a="1"/>
  <c r="H143" i="2"/>
  <c r="D146" i="2"/>
  <c r="B145" i="2"/>
  <c r="A145" i="2"/>
  <c r="AK142" i="2"/>
  <c r="AI143" i="2"/>
  <c r="AC143" i="2"/>
  <c r="W143" i="2"/>
  <c r="AH143" i="2"/>
  <c r="AB143" i="2"/>
  <c r="V143" i="2"/>
  <c r="AE142" i="2"/>
  <c r="S142" i="2"/>
  <c r="Y142" i="2"/>
  <c r="AG143" i="2"/>
  <c r="AA143" i="2"/>
  <c r="U143" i="2"/>
  <c r="AF143" i="2"/>
  <c r="Z143" i="2"/>
  <c r="T143" i="2"/>
  <c r="I143" i="2"/>
  <c r="P143" i="2"/>
  <c r="K142" i="2"/>
  <c r="Q142" i="2"/>
  <c r="E145" i="2"/>
  <c r="F144" i="2" a="1"/>
  <c r="F144" i="2"/>
  <c r="AD144" i="2"/>
  <c r="H144" i="2" a="1"/>
  <c r="H144" i="2"/>
  <c r="G143" i="2"/>
  <c r="R143" i="2"/>
  <c r="X143" i="2"/>
  <c r="J143" i="2"/>
  <c r="A146" i="2"/>
  <c r="B146" i="2"/>
  <c r="D147" i="2"/>
  <c r="AK143" i="2"/>
  <c r="AH144" i="2"/>
  <c r="AB144" i="2"/>
  <c r="V144" i="2"/>
  <c r="AG144" i="2"/>
  <c r="AA144" i="2"/>
  <c r="U144" i="2"/>
  <c r="Q143" i="2"/>
  <c r="AE143" i="2"/>
  <c r="S143" i="2"/>
  <c r="Y143" i="2"/>
  <c r="AF144" i="2"/>
  <c r="Z144" i="2"/>
  <c r="T144" i="2"/>
  <c r="AI144" i="2"/>
  <c r="AC144" i="2"/>
  <c r="W144" i="2"/>
  <c r="I144" i="2"/>
  <c r="P144" i="2"/>
  <c r="J144" i="2"/>
  <c r="G144" i="2"/>
  <c r="R144" i="2"/>
  <c r="X144" i="2"/>
  <c r="K143" i="2"/>
  <c r="E146" i="2"/>
  <c r="F145" i="2" a="1"/>
  <c r="F145" i="2"/>
  <c r="AD145" i="2"/>
  <c r="H145" i="2" a="1"/>
  <c r="H145" i="2"/>
  <c r="D148" i="2"/>
  <c r="B147" i="2"/>
  <c r="A147" i="2"/>
  <c r="AK144" i="2"/>
  <c r="AI145" i="2"/>
  <c r="AC145" i="2"/>
  <c r="W145" i="2"/>
  <c r="AG145" i="2"/>
  <c r="AA145" i="2"/>
  <c r="U145" i="2"/>
  <c r="AF145" i="2"/>
  <c r="Z145" i="2"/>
  <c r="T145" i="2"/>
  <c r="AH145" i="2"/>
  <c r="AB145" i="2"/>
  <c r="V145" i="2"/>
  <c r="AE144" i="2"/>
  <c r="S144" i="2"/>
  <c r="Y144" i="2"/>
  <c r="K144" i="2"/>
  <c r="Q144" i="2"/>
  <c r="I145" i="2"/>
  <c r="P145" i="2"/>
  <c r="E147" i="2"/>
  <c r="F146" i="2" a="1"/>
  <c r="F146" i="2"/>
  <c r="AD146" i="2"/>
  <c r="H146" i="2" a="1"/>
  <c r="H146" i="2"/>
  <c r="J145" i="2"/>
  <c r="G145" i="2"/>
  <c r="R145" i="2"/>
  <c r="X145" i="2"/>
  <c r="A148" i="2"/>
  <c r="B148" i="2"/>
  <c r="D149" i="2"/>
  <c r="AK145" i="2"/>
  <c r="AF146" i="2"/>
  <c r="Z146" i="2"/>
  <c r="T146" i="2"/>
  <c r="AI146" i="2"/>
  <c r="AC146" i="2"/>
  <c r="W146" i="2"/>
  <c r="AH146" i="2"/>
  <c r="AB146" i="2"/>
  <c r="V146" i="2"/>
  <c r="Q145" i="2"/>
  <c r="AE145" i="2"/>
  <c r="S145" i="2"/>
  <c r="Y145" i="2"/>
  <c r="AG146" i="2"/>
  <c r="AA146" i="2"/>
  <c r="U146" i="2"/>
  <c r="I146" i="2"/>
  <c r="P146" i="2"/>
  <c r="K145" i="2"/>
  <c r="J146" i="2"/>
  <c r="G146" i="2"/>
  <c r="R146" i="2"/>
  <c r="X146" i="2"/>
  <c r="E148" i="2"/>
  <c r="F147" i="2" a="1"/>
  <c r="F147" i="2"/>
  <c r="AD147" i="2"/>
  <c r="H147" i="2" a="1"/>
  <c r="H147" i="2"/>
  <c r="D150" i="2"/>
  <c r="A149" i="2"/>
  <c r="B149" i="2"/>
  <c r="AK146" i="2"/>
  <c r="AI147" i="2"/>
  <c r="AC147" i="2"/>
  <c r="W147" i="2"/>
  <c r="AF147" i="2"/>
  <c r="Z147" i="2"/>
  <c r="T147" i="2"/>
  <c r="AG147" i="2"/>
  <c r="AA147" i="2"/>
  <c r="U147" i="2"/>
  <c r="AE146" i="2"/>
  <c r="S146" i="2"/>
  <c r="Y146" i="2"/>
  <c r="AH147" i="2"/>
  <c r="AB147" i="2"/>
  <c r="V147" i="2"/>
  <c r="I147" i="2"/>
  <c r="P147" i="2"/>
  <c r="K146" i="2"/>
  <c r="Q146" i="2"/>
  <c r="G147" i="2"/>
  <c r="R147" i="2"/>
  <c r="X147" i="2"/>
  <c r="J147" i="2"/>
  <c r="E149" i="2"/>
  <c r="F148" i="2" a="1"/>
  <c r="F148" i="2"/>
  <c r="AD148" i="2"/>
  <c r="H148" i="2" a="1"/>
  <c r="H148" i="2"/>
  <c r="A150" i="2"/>
  <c r="B150" i="2"/>
  <c r="D151" i="2"/>
  <c r="AK147" i="2"/>
  <c r="AH148" i="2"/>
  <c r="AB148" i="2"/>
  <c r="V148" i="2"/>
  <c r="AE147" i="2"/>
  <c r="S147" i="2"/>
  <c r="Y147" i="2"/>
  <c r="AG148" i="2"/>
  <c r="AA148" i="2"/>
  <c r="U148" i="2"/>
  <c r="AF148" i="2"/>
  <c r="Z148" i="2"/>
  <c r="T148" i="2"/>
  <c r="AI148" i="2"/>
  <c r="AC148" i="2"/>
  <c r="W148" i="2"/>
  <c r="K147" i="2"/>
  <c r="Q147" i="2"/>
  <c r="I148" i="2"/>
  <c r="P148" i="2"/>
  <c r="J148" i="2"/>
  <c r="G148" i="2"/>
  <c r="R148" i="2"/>
  <c r="X148" i="2"/>
  <c r="E150" i="2"/>
  <c r="F149" i="2" a="1"/>
  <c r="F149" i="2"/>
  <c r="AD149" i="2"/>
  <c r="H149" i="2" a="1"/>
  <c r="H149" i="2"/>
  <c r="D152" i="2"/>
  <c r="A151" i="2"/>
  <c r="B151" i="2"/>
  <c r="AK148" i="2"/>
  <c r="AF149" i="2"/>
  <c r="Z149" i="2"/>
  <c r="T149" i="2"/>
  <c r="AG149" i="2"/>
  <c r="AA149" i="2"/>
  <c r="U149" i="2"/>
  <c r="AE148" i="2"/>
  <c r="S148" i="2"/>
  <c r="Y148" i="2"/>
  <c r="AH149" i="2"/>
  <c r="AB149" i="2"/>
  <c r="V149" i="2"/>
  <c r="AI149" i="2"/>
  <c r="AC149" i="2"/>
  <c r="W149" i="2"/>
  <c r="I149" i="2"/>
  <c r="P149" i="2"/>
  <c r="K148" i="2"/>
  <c r="Q148" i="2"/>
  <c r="J149" i="2"/>
  <c r="G149" i="2"/>
  <c r="R149" i="2"/>
  <c r="X149" i="2"/>
  <c r="E151" i="2"/>
  <c r="F150" i="2" a="1"/>
  <c r="F150" i="2"/>
  <c r="AD150" i="2"/>
  <c r="H150" i="2" a="1"/>
  <c r="H150" i="2"/>
  <c r="A152" i="2"/>
  <c r="B152" i="2"/>
  <c r="D153" i="2"/>
  <c r="AK149" i="2"/>
  <c r="AI150" i="2"/>
  <c r="AC150" i="2"/>
  <c r="W150" i="2"/>
  <c r="AG150" i="2"/>
  <c r="AA150" i="2"/>
  <c r="U150" i="2"/>
  <c r="Q149" i="2"/>
  <c r="AE149" i="2"/>
  <c r="S149" i="2"/>
  <c r="Y149" i="2"/>
  <c r="AF150" i="2"/>
  <c r="Z150" i="2"/>
  <c r="T150" i="2"/>
  <c r="AH150" i="2"/>
  <c r="AB150" i="2"/>
  <c r="V150" i="2"/>
  <c r="I150" i="2"/>
  <c r="P150" i="2"/>
  <c r="J150" i="2"/>
  <c r="G150" i="2"/>
  <c r="R150" i="2"/>
  <c r="X150" i="2"/>
  <c r="E152" i="2"/>
  <c r="F151" i="2" a="1"/>
  <c r="F151" i="2"/>
  <c r="AD151" i="2"/>
  <c r="H151" i="2" a="1"/>
  <c r="H151" i="2"/>
  <c r="K149" i="2"/>
  <c r="D154" i="2"/>
  <c r="A153" i="2"/>
  <c r="B153" i="2"/>
  <c r="AK150" i="2"/>
  <c r="AG151" i="2"/>
  <c r="AA151" i="2"/>
  <c r="U151" i="2"/>
  <c r="AF151" i="2"/>
  <c r="Z151" i="2"/>
  <c r="T151" i="2"/>
  <c r="AH151" i="2"/>
  <c r="AB151" i="2"/>
  <c r="V151" i="2"/>
  <c r="AE150" i="2"/>
  <c r="S150" i="2"/>
  <c r="Y150" i="2"/>
  <c r="AI151" i="2"/>
  <c r="AC151" i="2"/>
  <c r="W151" i="2"/>
  <c r="K150" i="2"/>
  <c r="Q150" i="2"/>
  <c r="I151" i="2"/>
  <c r="P151" i="2"/>
  <c r="J151" i="2"/>
  <c r="G151" i="2"/>
  <c r="R151" i="2"/>
  <c r="X151" i="2"/>
  <c r="E153" i="2"/>
  <c r="F152" i="2" a="1"/>
  <c r="F152" i="2"/>
  <c r="AD152" i="2"/>
  <c r="H152" i="2" a="1"/>
  <c r="H152" i="2"/>
  <c r="A154" i="2"/>
  <c r="B154" i="2"/>
  <c r="D155" i="2"/>
  <c r="AK151" i="2"/>
  <c r="AH152" i="2"/>
  <c r="AB152" i="2"/>
  <c r="V152" i="2"/>
  <c r="AI152" i="2"/>
  <c r="AC152" i="2"/>
  <c r="W152" i="2"/>
  <c r="Q151" i="2"/>
  <c r="AE151" i="2"/>
  <c r="S151" i="2"/>
  <c r="Y151" i="2"/>
  <c r="AG152" i="2"/>
  <c r="AA152" i="2"/>
  <c r="U152" i="2"/>
  <c r="AF152" i="2"/>
  <c r="Z152" i="2"/>
  <c r="T152" i="2"/>
  <c r="I152" i="2"/>
  <c r="P152" i="2"/>
  <c r="J152" i="2"/>
  <c r="G152" i="2"/>
  <c r="R152" i="2"/>
  <c r="X152" i="2"/>
  <c r="E154" i="2"/>
  <c r="F153" i="2" a="1"/>
  <c r="F153" i="2"/>
  <c r="AD153" i="2"/>
  <c r="H153" i="2" a="1"/>
  <c r="H153" i="2"/>
  <c r="K151" i="2"/>
  <c r="D156" i="2"/>
  <c r="A155" i="2"/>
  <c r="B155" i="2"/>
  <c r="AK152" i="2"/>
  <c r="AG153" i="2"/>
  <c r="AA153" i="2"/>
  <c r="U153" i="2"/>
  <c r="AF153" i="2"/>
  <c r="Z153" i="2"/>
  <c r="T153" i="2"/>
  <c r="AI153" i="2"/>
  <c r="AC153" i="2"/>
  <c r="W153" i="2"/>
  <c r="AE152" i="2"/>
  <c r="S152" i="2"/>
  <c r="Y152" i="2"/>
  <c r="AH153" i="2"/>
  <c r="AB153" i="2"/>
  <c r="V153" i="2"/>
  <c r="K152" i="2"/>
  <c r="Q152" i="2"/>
  <c r="I153" i="2"/>
  <c r="P153" i="2"/>
  <c r="J153" i="2"/>
  <c r="G153" i="2"/>
  <c r="R153" i="2"/>
  <c r="X153" i="2"/>
  <c r="E155" i="2"/>
  <c r="F154" i="2" a="1"/>
  <c r="F154" i="2"/>
  <c r="AD154" i="2"/>
  <c r="H154" i="2" a="1"/>
  <c r="H154" i="2"/>
  <c r="A156" i="2"/>
  <c r="B156" i="2"/>
  <c r="D157" i="2"/>
  <c r="AK153" i="2"/>
  <c r="Q153" i="2"/>
  <c r="AE153" i="2"/>
  <c r="S153" i="2"/>
  <c r="Y153" i="2"/>
  <c r="AG154" i="2"/>
  <c r="AA154" i="2"/>
  <c r="U154" i="2"/>
  <c r="AI154" i="2"/>
  <c r="AC154" i="2"/>
  <c r="W154" i="2"/>
  <c r="AH154" i="2"/>
  <c r="AB154" i="2"/>
  <c r="V154" i="2"/>
  <c r="AF154" i="2"/>
  <c r="Z154" i="2"/>
  <c r="T154" i="2"/>
  <c r="I154" i="2"/>
  <c r="P154" i="2"/>
  <c r="J154" i="2"/>
  <c r="G154" i="2"/>
  <c r="R154" i="2"/>
  <c r="X154" i="2"/>
  <c r="E156" i="2"/>
  <c r="H155" i="2" a="1"/>
  <c r="H155" i="2"/>
  <c r="F155" i="2" a="1"/>
  <c r="F155" i="2"/>
  <c r="AD155" i="2"/>
  <c r="K153" i="2"/>
  <c r="D158" i="2"/>
  <c r="A157" i="2"/>
  <c r="B157" i="2"/>
  <c r="AK154" i="2"/>
  <c r="AH155" i="2"/>
  <c r="AB155" i="2"/>
  <c r="V155" i="2"/>
  <c r="AF155" i="2"/>
  <c r="Z155" i="2"/>
  <c r="T155" i="2"/>
  <c r="AG155" i="2"/>
  <c r="AA155" i="2"/>
  <c r="U155" i="2"/>
  <c r="AI155" i="2"/>
  <c r="AC155" i="2"/>
  <c r="W155" i="2"/>
  <c r="AE154" i="2"/>
  <c r="S154" i="2"/>
  <c r="Y154" i="2"/>
  <c r="K154" i="2"/>
  <c r="Q154" i="2"/>
  <c r="I155" i="2"/>
  <c r="P155" i="2"/>
  <c r="G155" i="2"/>
  <c r="R155" i="2"/>
  <c r="X155" i="2"/>
  <c r="J155" i="2"/>
  <c r="E157" i="2"/>
  <c r="F156" i="2" a="1"/>
  <c r="F156" i="2"/>
  <c r="AD156" i="2"/>
  <c r="H156" i="2" a="1"/>
  <c r="H156" i="2"/>
  <c r="A158" i="2"/>
  <c r="B158" i="2"/>
  <c r="D159" i="2"/>
  <c r="AK155" i="2"/>
  <c r="AH156" i="2"/>
  <c r="AB156" i="2"/>
  <c r="V156" i="2"/>
  <c r="AE155" i="2"/>
  <c r="S155" i="2"/>
  <c r="Y155" i="2"/>
  <c r="AI156" i="2"/>
  <c r="AC156" i="2"/>
  <c r="W156" i="2"/>
  <c r="AF156" i="2"/>
  <c r="Z156" i="2"/>
  <c r="T156" i="2"/>
  <c r="AG156" i="2"/>
  <c r="AA156" i="2"/>
  <c r="U156" i="2"/>
  <c r="K155" i="2"/>
  <c r="Q155" i="2"/>
  <c r="I156" i="2"/>
  <c r="P156" i="2"/>
  <c r="G156" i="2"/>
  <c r="R156" i="2"/>
  <c r="X156" i="2"/>
  <c r="J156" i="2"/>
  <c r="H157" i="2" a="1"/>
  <c r="H157" i="2"/>
  <c r="E158" i="2"/>
  <c r="F157" i="2" a="1"/>
  <c r="F157" i="2"/>
  <c r="AD157" i="2"/>
  <c r="D160" i="2"/>
  <c r="B159" i="2"/>
  <c r="A159" i="2"/>
  <c r="AK156" i="2"/>
  <c r="AH157" i="2"/>
  <c r="AB157" i="2"/>
  <c r="V157" i="2"/>
  <c r="AF157" i="2"/>
  <c r="Z157" i="2"/>
  <c r="T157" i="2"/>
  <c r="AE156" i="2"/>
  <c r="S156" i="2"/>
  <c r="Y156" i="2"/>
  <c r="AG157" i="2"/>
  <c r="AA157" i="2"/>
  <c r="U157" i="2"/>
  <c r="AI157" i="2"/>
  <c r="AC157" i="2"/>
  <c r="W157" i="2"/>
  <c r="K156" i="2"/>
  <c r="Q156" i="2"/>
  <c r="I157" i="2"/>
  <c r="P157" i="2"/>
  <c r="E159" i="2"/>
  <c r="F158" i="2" a="1"/>
  <c r="F158" i="2"/>
  <c r="AD158" i="2"/>
  <c r="H158" i="2" a="1"/>
  <c r="H158" i="2"/>
  <c r="J157" i="2"/>
  <c r="G157" i="2"/>
  <c r="R157" i="2"/>
  <c r="X157" i="2"/>
  <c r="A160" i="2"/>
  <c r="B160" i="2"/>
  <c r="D161" i="2"/>
  <c r="AK157" i="2"/>
  <c r="AI158" i="2"/>
  <c r="AC158" i="2"/>
  <c r="W158" i="2"/>
  <c r="AF158" i="2"/>
  <c r="Z158" i="2"/>
  <c r="T158" i="2"/>
  <c r="AH158" i="2"/>
  <c r="AB158" i="2"/>
  <c r="V158" i="2"/>
  <c r="AG158" i="2"/>
  <c r="AA158" i="2"/>
  <c r="U158" i="2"/>
  <c r="Q157" i="2"/>
  <c r="AE157" i="2"/>
  <c r="S157" i="2"/>
  <c r="Y157" i="2"/>
  <c r="I158" i="2"/>
  <c r="P158" i="2"/>
  <c r="K157" i="2"/>
  <c r="J158" i="2"/>
  <c r="G158" i="2"/>
  <c r="R158" i="2"/>
  <c r="X158" i="2"/>
  <c r="E160" i="2"/>
  <c r="F159" i="2" a="1"/>
  <c r="F159" i="2"/>
  <c r="AD159" i="2"/>
  <c r="H159" i="2" a="1"/>
  <c r="H159" i="2"/>
  <c r="D162" i="2"/>
  <c r="A161" i="2"/>
  <c r="B161" i="2"/>
  <c r="AK158" i="2"/>
  <c r="AH159" i="2"/>
  <c r="AB159" i="2"/>
  <c r="V159" i="2"/>
  <c r="AE158" i="2"/>
  <c r="S158" i="2"/>
  <c r="Y158" i="2"/>
  <c r="AG159" i="2"/>
  <c r="AA159" i="2"/>
  <c r="U159" i="2"/>
  <c r="AF159" i="2"/>
  <c r="Z159" i="2"/>
  <c r="T159" i="2"/>
  <c r="AI159" i="2"/>
  <c r="AC159" i="2"/>
  <c r="W159" i="2"/>
  <c r="I159" i="2"/>
  <c r="P159" i="2"/>
  <c r="K158" i="2"/>
  <c r="Q158" i="2"/>
  <c r="E161" i="2"/>
  <c r="F160" i="2" a="1"/>
  <c r="F160" i="2"/>
  <c r="AD160" i="2"/>
  <c r="H160" i="2" a="1"/>
  <c r="H160" i="2"/>
  <c r="J159" i="2"/>
  <c r="G159" i="2"/>
  <c r="R159" i="2"/>
  <c r="X159" i="2"/>
  <c r="A162" i="2"/>
  <c r="B162" i="2"/>
  <c r="D163" i="2"/>
  <c r="AK159" i="2"/>
  <c r="AH160" i="2"/>
  <c r="AB160" i="2"/>
  <c r="V160" i="2"/>
  <c r="AG160" i="2"/>
  <c r="AA160" i="2"/>
  <c r="U160" i="2"/>
  <c r="AI160" i="2"/>
  <c r="AC160" i="2"/>
  <c r="W160" i="2"/>
  <c r="Q159" i="2"/>
  <c r="AE159" i="2"/>
  <c r="S159" i="2"/>
  <c r="Y159" i="2"/>
  <c r="AF160" i="2"/>
  <c r="Z160" i="2"/>
  <c r="T160" i="2"/>
  <c r="I160" i="2"/>
  <c r="P160" i="2"/>
  <c r="K159" i="2"/>
  <c r="G160" i="2"/>
  <c r="R160" i="2"/>
  <c r="X160" i="2"/>
  <c r="J160" i="2"/>
  <c r="E162" i="2"/>
  <c r="F161" i="2" a="1"/>
  <c r="F161" i="2"/>
  <c r="AD161" i="2"/>
  <c r="H161" i="2" a="1"/>
  <c r="H161" i="2"/>
  <c r="A163" i="2"/>
  <c r="B163" i="2"/>
  <c r="D164" i="2"/>
  <c r="AK160" i="2"/>
  <c r="AH161" i="2"/>
  <c r="AB161" i="2"/>
  <c r="V161" i="2"/>
  <c r="AE160" i="2"/>
  <c r="S160" i="2"/>
  <c r="Y160" i="2"/>
  <c r="AF161" i="2"/>
  <c r="Z161" i="2"/>
  <c r="T161" i="2"/>
  <c r="AG161" i="2"/>
  <c r="AA161" i="2"/>
  <c r="U161" i="2"/>
  <c r="AI161" i="2"/>
  <c r="AC161" i="2"/>
  <c r="W161" i="2"/>
  <c r="K160" i="2"/>
  <c r="Q160" i="2"/>
  <c r="I161" i="2"/>
  <c r="P161" i="2"/>
  <c r="E163" i="2"/>
  <c r="F162" i="2" a="1"/>
  <c r="F162" i="2"/>
  <c r="AD162" i="2"/>
  <c r="H162" i="2" a="1"/>
  <c r="H162" i="2"/>
  <c r="J161" i="2"/>
  <c r="G161" i="2"/>
  <c r="R161" i="2"/>
  <c r="X161" i="2"/>
  <c r="B164" i="2"/>
  <c r="D165" i="2"/>
  <c r="A164" i="2"/>
  <c r="AK161" i="2"/>
  <c r="AG162" i="2"/>
  <c r="AA162" i="2"/>
  <c r="U162" i="2"/>
  <c r="AI162" i="2"/>
  <c r="AC162" i="2"/>
  <c r="W162" i="2"/>
  <c r="AH162" i="2"/>
  <c r="AB162" i="2"/>
  <c r="V162" i="2"/>
  <c r="Q161" i="2"/>
  <c r="AE161" i="2"/>
  <c r="S161" i="2"/>
  <c r="Y161" i="2"/>
  <c r="AF162" i="2"/>
  <c r="Z162" i="2"/>
  <c r="T162" i="2"/>
  <c r="I162" i="2"/>
  <c r="P162" i="2"/>
  <c r="K161" i="2"/>
  <c r="J162" i="2"/>
  <c r="G162" i="2"/>
  <c r="R162" i="2"/>
  <c r="X162" i="2"/>
  <c r="E164" i="2"/>
  <c r="F163" i="2" a="1"/>
  <c r="F163" i="2"/>
  <c r="AD163" i="2"/>
  <c r="H163" i="2" a="1"/>
  <c r="H163" i="2"/>
  <c r="B165" i="2"/>
  <c r="D166" i="2"/>
  <c r="A165" i="2"/>
  <c r="AK162" i="2"/>
  <c r="AF163" i="2"/>
  <c r="Z163" i="2"/>
  <c r="T163" i="2"/>
  <c r="AH163" i="2"/>
  <c r="AB163" i="2"/>
  <c r="V163" i="2"/>
  <c r="AE162" i="2"/>
  <c r="S162" i="2"/>
  <c r="Y162" i="2"/>
  <c r="AG163" i="2"/>
  <c r="AA163" i="2"/>
  <c r="U163" i="2"/>
  <c r="AI163" i="2"/>
  <c r="AC163" i="2"/>
  <c r="W163" i="2"/>
  <c r="K162" i="2"/>
  <c r="Q162" i="2"/>
  <c r="I163" i="2"/>
  <c r="P163" i="2"/>
  <c r="J163" i="2"/>
  <c r="G163" i="2"/>
  <c r="R163" i="2"/>
  <c r="X163" i="2"/>
  <c r="E165" i="2"/>
  <c r="F164" i="2" a="1"/>
  <c r="F164" i="2"/>
  <c r="AD164" i="2"/>
  <c r="H164" i="2" a="1"/>
  <c r="H164" i="2"/>
  <c r="B166" i="2"/>
  <c r="D167" i="2"/>
  <c r="A166" i="2"/>
  <c r="AK163" i="2"/>
  <c r="AH164" i="2"/>
  <c r="AB164" i="2"/>
  <c r="V164" i="2"/>
  <c r="AE163" i="2"/>
  <c r="S163" i="2"/>
  <c r="Y163" i="2"/>
  <c r="AI164" i="2"/>
  <c r="AC164" i="2"/>
  <c r="W164" i="2"/>
  <c r="AG164" i="2"/>
  <c r="AA164" i="2"/>
  <c r="U164" i="2"/>
  <c r="AF164" i="2"/>
  <c r="Z164" i="2"/>
  <c r="T164" i="2"/>
  <c r="K163" i="2"/>
  <c r="Q163" i="2"/>
  <c r="I164" i="2"/>
  <c r="P164" i="2"/>
  <c r="J164" i="2"/>
  <c r="G164" i="2"/>
  <c r="R164" i="2"/>
  <c r="X164" i="2"/>
  <c r="E166" i="2"/>
  <c r="F165" i="2" a="1"/>
  <c r="F165" i="2"/>
  <c r="AD165" i="2"/>
  <c r="H165" i="2" a="1"/>
  <c r="H165" i="2"/>
  <c r="A167" i="2"/>
  <c r="D168" i="2"/>
  <c r="B167" i="2"/>
  <c r="AK164" i="2"/>
  <c r="AF165" i="2"/>
  <c r="Z165" i="2"/>
  <c r="T165" i="2"/>
  <c r="AH165" i="2"/>
  <c r="AB165" i="2"/>
  <c r="V165" i="2"/>
  <c r="AE164" i="2"/>
  <c r="S164" i="2"/>
  <c r="Y164" i="2"/>
  <c r="AG165" i="2"/>
  <c r="AA165" i="2"/>
  <c r="U165" i="2"/>
  <c r="AI165" i="2"/>
  <c r="AC165" i="2"/>
  <c r="W165" i="2"/>
  <c r="I165" i="2"/>
  <c r="P165" i="2"/>
  <c r="K164" i="2"/>
  <c r="Q164" i="2"/>
  <c r="J165" i="2"/>
  <c r="G165" i="2"/>
  <c r="R165" i="2"/>
  <c r="X165" i="2"/>
  <c r="E167" i="2"/>
  <c r="F166" i="2" a="1"/>
  <c r="F166" i="2"/>
  <c r="AD166" i="2"/>
  <c r="H166" i="2" a="1"/>
  <c r="H166" i="2"/>
  <c r="B168" i="2"/>
  <c r="A168" i="2"/>
  <c r="D169" i="2"/>
  <c r="AK165" i="2"/>
  <c r="AI166" i="2"/>
  <c r="AC166" i="2"/>
  <c r="W166" i="2"/>
  <c r="AG166" i="2"/>
  <c r="AA166" i="2"/>
  <c r="U166" i="2"/>
  <c r="Q165" i="2"/>
  <c r="AE165" i="2"/>
  <c r="S165" i="2"/>
  <c r="Y165" i="2"/>
  <c r="AF166" i="2"/>
  <c r="Z166" i="2"/>
  <c r="T166" i="2"/>
  <c r="AH166" i="2"/>
  <c r="AB166" i="2"/>
  <c r="V166" i="2"/>
  <c r="I166" i="2"/>
  <c r="P166" i="2"/>
  <c r="J166" i="2"/>
  <c r="K166" i="2"/>
  <c r="G166" i="2"/>
  <c r="R166" i="2"/>
  <c r="X166" i="2"/>
  <c r="E168" i="2"/>
  <c r="H167" i="2" a="1"/>
  <c r="H167" i="2"/>
  <c r="F167" i="2" a="1"/>
  <c r="F167" i="2"/>
  <c r="AD167" i="2"/>
  <c r="K165" i="2"/>
  <c r="B169" i="2"/>
  <c r="D170" i="2"/>
  <c r="A169" i="2"/>
  <c r="AK166" i="2"/>
  <c r="AF167" i="2"/>
  <c r="Z167" i="2"/>
  <c r="T167" i="2"/>
  <c r="AH167" i="2"/>
  <c r="AB167" i="2"/>
  <c r="V167" i="2"/>
  <c r="Q166" i="2"/>
  <c r="AE166" i="2"/>
  <c r="S166" i="2"/>
  <c r="Y166" i="2"/>
  <c r="AI167" i="2"/>
  <c r="AC167" i="2"/>
  <c r="W167" i="2"/>
  <c r="AG167" i="2"/>
  <c r="AA167" i="2"/>
  <c r="U167" i="2"/>
  <c r="I167" i="2"/>
  <c r="P167" i="2"/>
  <c r="J167" i="2"/>
  <c r="G167" i="2"/>
  <c r="R167" i="2"/>
  <c r="X167" i="2"/>
  <c r="E169" i="2"/>
  <c r="F168" i="2" a="1"/>
  <c r="F168" i="2"/>
  <c r="AD168" i="2"/>
  <c r="H168" i="2" a="1"/>
  <c r="H168" i="2"/>
  <c r="B170" i="2"/>
  <c r="D171" i="2"/>
  <c r="A170" i="2"/>
  <c r="AK167" i="2"/>
  <c r="AF168" i="2"/>
  <c r="Z168" i="2"/>
  <c r="T168" i="2"/>
  <c r="AI168" i="2"/>
  <c r="AC168" i="2"/>
  <c r="W168" i="2"/>
  <c r="Q167" i="2"/>
  <c r="AE167" i="2"/>
  <c r="S167" i="2"/>
  <c r="Y167" i="2"/>
  <c r="AH168" i="2"/>
  <c r="AB168" i="2"/>
  <c r="V168" i="2"/>
  <c r="AG168" i="2"/>
  <c r="AA168" i="2"/>
  <c r="U168" i="2"/>
  <c r="I168" i="2"/>
  <c r="P168" i="2"/>
  <c r="G168" i="2"/>
  <c r="R168" i="2"/>
  <c r="X168" i="2"/>
  <c r="J168" i="2"/>
  <c r="E170" i="2"/>
  <c r="H169" i="2" a="1"/>
  <c r="H169" i="2"/>
  <c r="F169" i="2" a="1"/>
  <c r="F169" i="2"/>
  <c r="AD169" i="2"/>
  <c r="K167" i="2"/>
  <c r="D172" i="2"/>
  <c r="A171" i="2"/>
  <c r="B171" i="2"/>
  <c r="AK168" i="2"/>
  <c r="AG169" i="2"/>
  <c r="AA169" i="2"/>
  <c r="U169" i="2"/>
  <c r="Q168" i="2"/>
  <c r="AE168" i="2"/>
  <c r="S168" i="2"/>
  <c r="Y168" i="2"/>
  <c r="AI169" i="2"/>
  <c r="AC169" i="2"/>
  <c r="W169" i="2"/>
  <c r="AF169" i="2"/>
  <c r="Z169" i="2"/>
  <c r="T169" i="2"/>
  <c r="AH169" i="2"/>
  <c r="AB169" i="2"/>
  <c r="V169" i="2"/>
  <c r="I169" i="2"/>
  <c r="P169" i="2"/>
  <c r="K168" i="2"/>
  <c r="J169" i="2"/>
  <c r="G169" i="2"/>
  <c r="R169" i="2"/>
  <c r="X169" i="2"/>
  <c r="E171" i="2"/>
  <c r="F170" i="2" a="1"/>
  <c r="F170" i="2"/>
  <c r="AD170" i="2"/>
  <c r="H170" i="2" a="1"/>
  <c r="H170" i="2"/>
  <c r="B172" i="2"/>
  <c r="A172" i="2"/>
  <c r="D173" i="2"/>
  <c r="AK169" i="2"/>
  <c r="AH170" i="2"/>
  <c r="AB170" i="2"/>
  <c r="V170" i="2"/>
  <c r="AI170" i="2"/>
  <c r="AC170" i="2"/>
  <c r="W170" i="2"/>
  <c r="AG170" i="2"/>
  <c r="AA170" i="2"/>
  <c r="U170" i="2"/>
  <c r="Q169" i="2"/>
  <c r="AE169" i="2"/>
  <c r="S169" i="2"/>
  <c r="Y169" i="2"/>
  <c r="AF170" i="2"/>
  <c r="Z170" i="2"/>
  <c r="T170" i="2"/>
  <c r="I170" i="2"/>
  <c r="P170" i="2"/>
  <c r="J170" i="2"/>
  <c r="K170" i="2"/>
  <c r="G170" i="2"/>
  <c r="R170" i="2"/>
  <c r="X170" i="2"/>
  <c r="E172" i="2"/>
  <c r="H171" i="2" a="1"/>
  <c r="H171" i="2"/>
  <c r="F171" i="2" a="1"/>
  <c r="F171" i="2"/>
  <c r="AD171" i="2"/>
  <c r="K169" i="2"/>
  <c r="D174" i="2"/>
  <c r="A173" i="2"/>
  <c r="B173" i="2"/>
  <c r="AK170" i="2"/>
  <c r="AG171" i="2"/>
  <c r="AA171" i="2"/>
  <c r="U171" i="2"/>
  <c r="AF171" i="2"/>
  <c r="Z171" i="2"/>
  <c r="T171" i="2"/>
  <c r="AI171" i="2"/>
  <c r="AC171" i="2"/>
  <c r="W171" i="2"/>
  <c r="Q170" i="2"/>
  <c r="AE170" i="2"/>
  <c r="S170" i="2"/>
  <c r="Y170" i="2"/>
  <c r="AH171" i="2"/>
  <c r="AB171" i="2"/>
  <c r="V171" i="2"/>
  <c r="I171" i="2"/>
  <c r="P171" i="2"/>
  <c r="J171" i="2"/>
  <c r="G171" i="2"/>
  <c r="R171" i="2"/>
  <c r="X171" i="2"/>
  <c r="E173" i="2"/>
  <c r="F172" i="2" a="1"/>
  <c r="F172" i="2"/>
  <c r="AD172" i="2"/>
  <c r="H172" i="2" a="1"/>
  <c r="H172" i="2"/>
  <c r="B174" i="2"/>
  <c r="A174" i="2"/>
  <c r="D175" i="2"/>
  <c r="AK171" i="2"/>
  <c r="AH172" i="2"/>
  <c r="AB172" i="2"/>
  <c r="V172" i="2"/>
  <c r="AF172" i="2"/>
  <c r="Z172" i="2"/>
  <c r="T172" i="2"/>
  <c r="AE171" i="2"/>
  <c r="S171" i="2"/>
  <c r="Y171" i="2"/>
  <c r="AI172" i="2"/>
  <c r="AC172" i="2"/>
  <c r="W172" i="2"/>
  <c r="AG172" i="2"/>
  <c r="AA172" i="2"/>
  <c r="U172" i="2"/>
  <c r="I172" i="2"/>
  <c r="P172" i="2"/>
  <c r="K171" i="2"/>
  <c r="Q171" i="2"/>
  <c r="G172" i="2"/>
  <c r="R172" i="2"/>
  <c r="X172" i="2"/>
  <c r="J172" i="2"/>
  <c r="E174" i="2"/>
  <c r="H173" i="2" a="1"/>
  <c r="H173" i="2"/>
  <c r="F173" i="2" a="1"/>
  <c r="F173" i="2"/>
  <c r="AD173" i="2"/>
  <c r="A175" i="2"/>
  <c r="B175" i="2"/>
  <c r="D176" i="2"/>
  <c r="AK172" i="2"/>
  <c r="AH173" i="2"/>
  <c r="AB173" i="2"/>
  <c r="V173" i="2"/>
  <c r="AG173" i="2"/>
  <c r="AA173" i="2"/>
  <c r="U173" i="2"/>
  <c r="AF173" i="2"/>
  <c r="Z173" i="2"/>
  <c r="T173" i="2"/>
  <c r="AE172" i="2"/>
  <c r="S172" i="2"/>
  <c r="Y172" i="2"/>
  <c r="AI173" i="2"/>
  <c r="AC173" i="2"/>
  <c r="W173" i="2"/>
  <c r="K172" i="2"/>
  <c r="Q172" i="2"/>
  <c r="I173" i="2"/>
  <c r="P173" i="2"/>
  <c r="E175" i="2"/>
  <c r="F174" i="2" a="1"/>
  <c r="F174" i="2"/>
  <c r="AD174" i="2"/>
  <c r="H174" i="2" a="1"/>
  <c r="H174" i="2"/>
  <c r="J173" i="2"/>
  <c r="G173" i="2"/>
  <c r="R173" i="2"/>
  <c r="X173" i="2"/>
  <c r="B176" i="2"/>
  <c r="A176" i="2"/>
  <c r="D177" i="2"/>
  <c r="AK173" i="2"/>
  <c r="AF174" i="2"/>
  <c r="Z174" i="2"/>
  <c r="T174" i="2"/>
  <c r="AI174" i="2"/>
  <c r="AC174" i="2"/>
  <c r="W174" i="2"/>
  <c r="AG174" i="2"/>
  <c r="AA174" i="2"/>
  <c r="U174" i="2"/>
  <c r="AH174" i="2"/>
  <c r="AB174" i="2"/>
  <c r="V174" i="2"/>
  <c r="Q173" i="2"/>
  <c r="AE173" i="2"/>
  <c r="S173" i="2"/>
  <c r="Y173" i="2"/>
  <c r="I174" i="2"/>
  <c r="P174" i="2"/>
  <c r="K173" i="2"/>
  <c r="J174" i="2"/>
  <c r="G174" i="2"/>
  <c r="R174" i="2"/>
  <c r="X174" i="2"/>
  <c r="E176" i="2"/>
  <c r="F175" i="2" a="1"/>
  <c r="F175" i="2"/>
  <c r="AD175" i="2"/>
  <c r="H175" i="2" a="1"/>
  <c r="H175" i="2"/>
  <c r="D178" i="2"/>
  <c r="A177" i="2"/>
  <c r="B177" i="2"/>
  <c r="AK174" i="2"/>
  <c r="AF175" i="2"/>
  <c r="Z175" i="2"/>
  <c r="T175" i="2"/>
  <c r="AE174" i="2"/>
  <c r="S174" i="2"/>
  <c r="Y174" i="2"/>
  <c r="AI175" i="2"/>
  <c r="AC175" i="2"/>
  <c r="W175" i="2"/>
  <c r="AH175" i="2"/>
  <c r="AB175" i="2"/>
  <c r="V175" i="2"/>
  <c r="AG175" i="2"/>
  <c r="AA175" i="2"/>
  <c r="U175" i="2"/>
  <c r="K174" i="2"/>
  <c r="Q174" i="2"/>
  <c r="I175" i="2"/>
  <c r="P175" i="2"/>
  <c r="J175" i="2"/>
  <c r="G175" i="2"/>
  <c r="R175" i="2"/>
  <c r="X175" i="2"/>
  <c r="E177" i="2"/>
  <c r="F176" i="2" a="1"/>
  <c r="F176" i="2"/>
  <c r="AD176" i="2"/>
  <c r="H176" i="2" a="1"/>
  <c r="H176" i="2"/>
  <c r="B178" i="2"/>
  <c r="D179" i="2"/>
  <c r="A178" i="2"/>
  <c r="AK175" i="2"/>
  <c r="AH176" i="2"/>
  <c r="AB176" i="2"/>
  <c r="V176" i="2"/>
  <c r="Q175" i="2"/>
  <c r="AE175" i="2"/>
  <c r="S175" i="2"/>
  <c r="Y175" i="2"/>
  <c r="AF176" i="2"/>
  <c r="Z176" i="2"/>
  <c r="T176" i="2"/>
  <c r="AI176" i="2"/>
  <c r="AC176" i="2"/>
  <c r="W176" i="2"/>
  <c r="AG176" i="2"/>
  <c r="AA176" i="2"/>
  <c r="U176" i="2"/>
  <c r="I176" i="2"/>
  <c r="P176" i="2"/>
  <c r="J176" i="2"/>
  <c r="K176" i="2"/>
  <c r="G176" i="2"/>
  <c r="R176" i="2"/>
  <c r="X176" i="2"/>
  <c r="E178" i="2"/>
  <c r="F177" i="2" a="1"/>
  <c r="F177" i="2"/>
  <c r="AD177" i="2"/>
  <c r="H177" i="2" a="1"/>
  <c r="H177" i="2"/>
  <c r="K175" i="2"/>
  <c r="D180" i="2"/>
  <c r="A179" i="2"/>
  <c r="B179" i="2"/>
  <c r="AK176" i="2"/>
  <c r="AG177" i="2"/>
  <c r="AA177" i="2"/>
  <c r="U177" i="2"/>
  <c r="AF177" i="2"/>
  <c r="Z177" i="2"/>
  <c r="T177" i="2"/>
  <c r="Q176" i="2"/>
  <c r="AE176" i="2"/>
  <c r="S176" i="2"/>
  <c r="Y176" i="2"/>
  <c r="AI177" i="2"/>
  <c r="AC177" i="2"/>
  <c r="W177" i="2"/>
  <c r="AH177" i="2"/>
  <c r="AB177" i="2"/>
  <c r="V177" i="2"/>
  <c r="I177" i="2"/>
  <c r="P177" i="2"/>
  <c r="J177" i="2"/>
  <c r="G177" i="2"/>
  <c r="R177" i="2"/>
  <c r="X177" i="2"/>
  <c r="E179" i="2"/>
  <c r="F178" i="2" a="1"/>
  <c r="F178" i="2"/>
  <c r="AD178" i="2"/>
  <c r="H178" i="2" a="1"/>
  <c r="H178" i="2"/>
  <c r="D181" i="2"/>
  <c r="B180" i="2"/>
  <c r="A180" i="2"/>
  <c r="AK177" i="2"/>
  <c r="AG178" i="2"/>
  <c r="AA178" i="2"/>
  <c r="U178" i="2"/>
  <c r="AH178" i="2"/>
  <c r="AB178" i="2"/>
  <c r="V178" i="2"/>
  <c r="AI178" i="2"/>
  <c r="AC178" i="2"/>
  <c r="W178" i="2"/>
  <c r="AF178" i="2"/>
  <c r="Z178" i="2"/>
  <c r="T178" i="2"/>
  <c r="Q177" i="2"/>
  <c r="AE177" i="2"/>
  <c r="S177" i="2"/>
  <c r="Y177" i="2"/>
  <c r="I178" i="2"/>
  <c r="P178" i="2"/>
  <c r="J178" i="2"/>
  <c r="G178" i="2"/>
  <c r="R178" i="2"/>
  <c r="X178" i="2"/>
  <c r="E180" i="2"/>
  <c r="F179" i="2" a="1"/>
  <c r="F179" i="2"/>
  <c r="AD179" i="2"/>
  <c r="H179" i="2" a="1"/>
  <c r="H179" i="2"/>
  <c r="K178" i="2"/>
  <c r="K177" i="2"/>
  <c r="D182" i="2"/>
  <c r="A181" i="2"/>
  <c r="B181" i="2"/>
  <c r="AK179" i="2"/>
  <c r="AK178" i="2"/>
  <c r="AF179" i="2"/>
  <c r="Z179" i="2"/>
  <c r="T179" i="2"/>
  <c r="AG179" i="2"/>
  <c r="AA179" i="2"/>
  <c r="U179" i="2"/>
  <c r="Q178" i="2"/>
  <c r="AE178" i="2"/>
  <c r="S178" i="2"/>
  <c r="Y178" i="2"/>
  <c r="AI179" i="2"/>
  <c r="AC179" i="2"/>
  <c r="W179" i="2"/>
  <c r="AH179" i="2"/>
  <c r="AB179" i="2"/>
  <c r="V179" i="2"/>
  <c r="I179" i="2"/>
  <c r="P179" i="2"/>
  <c r="J179" i="2"/>
  <c r="G179" i="2"/>
  <c r="R179" i="2"/>
  <c r="X179" i="2"/>
  <c r="E181" i="2"/>
  <c r="F180" i="2" a="1"/>
  <c r="F180" i="2"/>
  <c r="AD180" i="2"/>
  <c r="H180" i="2" a="1"/>
  <c r="H180" i="2"/>
  <c r="D183" i="2"/>
  <c r="A182" i="2"/>
  <c r="B182" i="2"/>
  <c r="AI180" i="2"/>
  <c r="AC180" i="2"/>
  <c r="W180" i="2"/>
  <c r="AH180" i="2"/>
  <c r="AB180" i="2"/>
  <c r="V180" i="2"/>
  <c r="AF180" i="2"/>
  <c r="Z180" i="2"/>
  <c r="T180" i="2"/>
  <c r="AE179" i="2"/>
  <c r="S179" i="2"/>
  <c r="Y179" i="2"/>
  <c r="AG180" i="2"/>
  <c r="AA180" i="2"/>
  <c r="U180" i="2"/>
  <c r="I180" i="2"/>
  <c r="P180" i="2"/>
  <c r="K179" i="2"/>
  <c r="Q179" i="2"/>
  <c r="J180" i="2"/>
  <c r="G180" i="2"/>
  <c r="R180" i="2"/>
  <c r="X180" i="2"/>
  <c r="E182" i="2"/>
  <c r="F181" i="2" a="1"/>
  <c r="F181" i="2"/>
  <c r="AD181" i="2"/>
  <c r="H181" i="2" a="1"/>
  <c r="H181" i="2"/>
  <c r="D184" i="2"/>
  <c r="A183" i="2"/>
  <c r="B183" i="2"/>
  <c r="AK180" i="2"/>
  <c r="AF181" i="2"/>
  <c r="Z181" i="2"/>
  <c r="T181" i="2"/>
  <c r="AG181" i="2"/>
  <c r="AA181" i="2"/>
  <c r="U181" i="2"/>
  <c r="AH181" i="2"/>
  <c r="AB181" i="2"/>
  <c r="V181" i="2"/>
  <c r="AI181" i="2"/>
  <c r="AC181" i="2"/>
  <c r="W181" i="2"/>
  <c r="AE180" i="2"/>
  <c r="S180" i="2"/>
  <c r="Y180" i="2"/>
  <c r="I181" i="2"/>
  <c r="P181" i="2"/>
  <c r="K180" i="2"/>
  <c r="Q180" i="2"/>
  <c r="G181" i="2"/>
  <c r="R181" i="2"/>
  <c r="X181" i="2"/>
  <c r="J181" i="2"/>
  <c r="E183" i="2"/>
  <c r="F182" i="2" a="1"/>
  <c r="F182" i="2"/>
  <c r="AD182" i="2"/>
  <c r="H182" i="2" a="1"/>
  <c r="H182" i="2"/>
  <c r="D185" i="2"/>
  <c r="A184" i="2"/>
  <c r="B184" i="2"/>
  <c r="AK181" i="2"/>
  <c r="AI182" i="2"/>
  <c r="AC182" i="2"/>
  <c r="W182" i="2"/>
  <c r="Q181" i="2"/>
  <c r="AE181" i="2"/>
  <c r="S181" i="2"/>
  <c r="Y181" i="2"/>
  <c r="AG182" i="2"/>
  <c r="AA182" i="2"/>
  <c r="U182" i="2"/>
  <c r="AF182" i="2"/>
  <c r="Z182" i="2"/>
  <c r="T182" i="2"/>
  <c r="AH182" i="2"/>
  <c r="AB182" i="2"/>
  <c r="V182" i="2"/>
  <c r="I182" i="2"/>
  <c r="P182" i="2"/>
  <c r="J182" i="2"/>
  <c r="G182" i="2"/>
  <c r="R182" i="2"/>
  <c r="X182" i="2"/>
  <c r="E184" i="2"/>
  <c r="F183" i="2" a="1"/>
  <c r="F183" i="2"/>
  <c r="AD183" i="2"/>
  <c r="H183" i="2" a="1"/>
  <c r="H183" i="2"/>
  <c r="K182" i="2"/>
  <c r="K181" i="2"/>
  <c r="D186" i="2"/>
  <c r="A185" i="2"/>
  <c r="B185" i="2"/>
  <c r="AK183" i="2"/>
  <c r="AK182" i="2"/>
  <c r="AF183" i="2"/>
  <c r="Z183" i="2"/>
  <c r="T183" i="2"/>
  <c r="AG183" i="2"/>
  <c r="AA183" i="2"/>
  <c r="U183" i="2"/>
  <c r="AH183" i="2"/>
  <c r="AB183" i="2"/>
  <c r="V183" i="2"/>
  <c r="Q182" i="2"/>
  <c r="AE182" i="2"/>
  <c r="S182" i="2"/>
  <c r="Y182" i="2"/>
  <c r="AI183" i="2"/>
  <c r="AC183" i="2"/>
  <c r="W183" i="2"/>
  <c r="I183" i="2"/>
  <c r="P183" i="2"/>
  <c r="J183" i="2"/>
  <c r="G183" i="2"/>
  <c r="R183" i="2"/>
  <c r="X183" i="2"/>
  <c r="E185" i="2"/>
  <c r="F184" i="2" a="1"/>
  <c r="F184" i="2"/>
  <c r="AD184" i="2"/>
  <c r="H184" i="2" a="1"/>
  <c r="H184" i="2"/>
  <c r="D187" i="2"/>
  <c r="A186" i="2"/>
  <c r="B186" i="2"/>
  <c r="AF184" i="2"/>
  <c r="Z184" i="2"/>
  <c r="T184" i="2"/>
  <c r="AH184" i="2"/>
  <c r="AB184" i="2"/>
  <c r="V184" i="2"/>
  <c r="AI184" i="2"/>
  <c r="AC184" i="2"/>
  <c r="W184" i="2"/>
  <c r="Q183" i="2"/>
  <c r="AE183" i="2"/>
  <c r="S183" i="2"/>
  <c r="Y183" i="2"/>
  <c r="AG184" i="2"/>
  <c r="AA184" i="2"/>
  <c r="U184" i="2"/>
  <c r="I184" i="2"/>
  <c r="P184" i="2"/>
  <c r="J184" i="2"/>
  <c r="G184" i="2"/>
  <c r="R184" i="2"/>
  <c r="X184" i="2"/>
  <c r="E186" i="2"/>
  <c r="F185" i="2" a="1"/>
  <c r="F185" i="2"/>
  <c r="AD185" i="2"/>
  <c r="H185" i="2" a="1"/>
  <c r="H185" i="2"/>
  <c r="K184" i="2"/>
  <c r="K183" i="2"/>
  <c r="D188" i="2"/>
  <c r="A187" i="2"/>
  <c r="B187" i="2"/>
  <c r="AK184" i="2"/>
  <c r="AG185" i="2"/>
  <c r="AA185" i="2"/>
  <c r="U185" i="2"/>
  <c r="AF185" i="2"/>
  <c r="Z185" i="2"/>
  <c r="T185" i="2"/>
  <c r="AI185" i="2"/>
  <c r="AC185" i="2"/>
  <c r="W185" i="2"/>
  <c r="Q184" i="2"/>
  <c r="AE184" i="2"/>
  <c r="S184" i="2"/>
  <c r="Y184" i="2"/>
  <c r="AH185" i="2"/>
  <c r="AB185" i="2"/>
  <c r="V185" i="2"/>
  <c r="I185" i="2"/>
  <c r="P185" i="2"/>
  <c r="G185" i="2"/>
  <c r="R185" i="2"/>
  <c r="X185" i="2"/>
  <c r="J185" i="2"/>
  <c r="E187" i="2"/>
  <c r="F186" i="2" a="1"/>
  <c r="F186" i="2"/>
  <c r="AD186" i="2"/>
  <c r="H186" i="2" a="1"/>
  <c r="H186" i="2"/>
  <c r="D189" i="2"/>
  <c r="A188" i="2"/>
  <c r="B188" i="2"/>
  <c r="AK185" i="2"/>
  <c r="AH186" i="2"/>
  <c r="AB186" i="2"/>
  <c r="V186" i="2"/>
  <c r="Q185" i="2"/>
  <c r="AE185" i="2"/>
  <c r="S185" i="2"/>
  <c r="Y185" i="2"/>
  <c r="AI186" i="2"/>
  <c r="AC186" i="2"/>
  <c r="W186" i="2"/>
  <c r="AF186" i="2"/>
  <c r="Z186" i="2"/>
  <c r="T186" i="2"/>
  <c r="AG186" i="2"/>
  <c r="AA186" i="2"/>
  <c r="U186" i="2"/>
  <c r="I186" i="2"/>
  <c r="P186" i="2"/>
  <c r="J186" i="2"/>
  <c r="G186" i="2"/>
  <c r="R186" i="2"/>
  <c r="X186" i="2"/>
  <c r="E188" i="2"/>
  <c r="H187" i="2" a="1"/>
  <c r="H187" i="2"/>
  <c r="F187" i="2" a="1"/>
  <c r="F187" i="2"/>
  <c r="AD187" i="2"/>
  <c r="K186" i="2"/>
  <c r="K185" i="2"/>
  <c r="D190" i="2"/>
  <c r="A189" i="2"/>
  <c r="B189" i="2"/>
  <c r="AK186" i="2"/>
  <c r="AF187" i="2"/>
  <c r="Z187" i="2"/>
  <c r="T187" i="2"/>
  <c r="AI187" i="2"/>
  <c r="AC187" i="2"/>
  <c r="W187" i="2"/>
  <c r="AH187" i="2"/>
  <c r="AB187" i="2"/>
  <c r="V187" i="2"/>
  <c r="Q186" i="2"/>
  <c r="AE186" i="2"/>
  <c r="S186" i="2"/>
  <c r="Y186" i="2"/>
  <c r="AG187" i="2"/>
  <c r="AA187" i="2"/>
  <c r="U187" i="2"/>
  <c r="I187" i="2"/>
  <c r="P187" i="2"/>
  <c r="G187" i="2"/>
  <c r="R187" i="2"/>
  <c r="X187" i="2"/>
  <c r="J187" i="2"/>
  <c r="E189" i="2"/>
  <c r="F188" i="2" a="1"/>
  <c r="F188" i="2"/>
  <c r="AD188" i="2"/>
  <c r="H188" i="2" a="1"/>
  <c r="H188" i="2"/>
  <c r="D191" i="2"/>
  <c r="B190" i="2"/>
  <c r="A190" i="2"/>
  <c r="AK187" i="2"/>
  <c r="AG188" i="2"/>
  <c r="AA188" i="2"/>
  <c r="U188" i="2"/>
  <c r="AE187" i="2"/>
  <c r="S187" i="2"/>
  <c r="Y187" i="2"/>
  <c r="AI188" i="2"/>
  <c r="AC188" i="2"/>
  <c r="W188" i="2"/>
  <c r="AF188" i="2"/>
  <c r="Z188" i="2"/>
  <c r="T188" i="2"/>
  <c r="AH188" i="2"/>
  <c r="AB188" i="2"/>
  <c r="V188" i="2"/>
  <c r="K187" i="2"/>
  <c r="Q187" i="2"/>
  <c r="I188" i="2"/>
  <c r="P188" i="2"/>
  <c r="G188" i="2"/>
  <c r="R188" i="2"/>
  <c r="X188" i="2"/>
  <c r="J188" i="2"/>
  <c r="E190" i="2"/>
  <c r="H189" i="2" a="1"/>
  <c r="H189" i="2"/>
  <c r="F189" i="2" a="1"/>
  <c r="F189" i="2"/>
  <c r="AD189" i="2"/>
  <c r="D192" i="2"/>
  <c r="A191" i="2"/>
  <c r="B191" i="2"/>
  <c r="AK188" i="2"/>
  <c r="AI189" i="2"/>
  <c r="AC189" i="2"/>
  <c r="W189" i="2"/>
  <c r="AF189" i="2"/>
  <c r="Z189" i="2"/>
  <c r="T189" i="2"/>
  <c r="AH189" i="2"/>
  <c r="AB189" i="2"/>
  <c r="V189" i="2"/>
  <c r="AG189" i="2"/>
  <c r="AA189" i="2"/>
  <c r="U189" i="2"/>
  <c r="AE188" i="2"/>
  <c r="S188" i="2"/>
  <c r="Y188" i="2"/>
  <c r="I189" i="2"/>
  <c r="P189" i="2"/>
  <c r="K188" i="2"/>
  <c r="Q188" i="2"/>
  <c r="J189" i="2"/>
  <c r="G189" i="2"/>
  <c r="R189" i="2"/>
  <c r="X189" i="2"/>
  <c r="E191" i="2"/>
  <c r="H190" i="2" a="1"/>
  <c r="H190" i="2"/>
  <c r="F190" i="2" a="1"/>
  <c r="F190" i="2"/>
  <c r="AD190" i="2"/>
  <c r="D193" i="2"/>
  <c r="A192" i="2"/>
  <c r="B192" i="2"/>
  <c r="AK189" i="2"/>
  <c r="AF190" i="2"/>
  <c r="Z190" i="2"/>
  <c r="T190" i="2"/>
  <c r="AG190" i="2"/>
  <c r="AA190" i="2"/>
  <c r="U190" i="2"/>
  <c r="Q189" i="2"/>
  <c r="AE189" i="2"/>
  <c r="S189" i="2"/>
  <c r="Y189" i="2"/>
  <c r="AI190" i="2"/>
  <c r="AC190" i="2"/>
  <c r="W190" i="2"/>
  <c r="AH190" i="2"/>
  <c r="AB190" i="2"/>
  <c r="V190" i="2"/>
  <c r="I190" i="2"/>
  <c r="P190" i="2"/>
  <c r="E192" i="2"/>
  <c r="H191" i="2" a="1"/>
  <c r="H191" i="2"/>
  <c r="F191" i="2" a="1"/>
  <c r="F191" i="2"/>
  <c r="AD191" i="2"/>
  <c r="J190" i="2"/>
  <c r="G190" i="2"/>
  <c r="R190" i="2"/>
  <c r="X190" i="2"/>
  <c r="K189" i="2"/>
  <c r="A193" i="2"/>
  <c r="B193" i="2"/>
  <c r="D194" i="2"/>
  <c r="AK190" i="2"/>
  <c r="AH191" i="2"/>
  <c r="AB191" i="2"/>
  <c r="V191" i="2"/>
  <c r="AG191" i="2"/>
  <c r="AA191" i="2"/>
  <c r="U191" i="2"/>
  <c r="AF191" i="2"/>
  <c r="Z191" i="2"/>
  <c r="T191" i="2"/>
  <c r="AI191" i="2"/>
  <c r="AC191" i="2"/>
  <c r="W191" i="2"/>
  <c r="AE190" i="2"/>
  <c r="S190" i="2"/>
  <c r="Y190" i="2"/>
  <c r="K190" i="2"/>
  <c r="Q190" i="2"/>
  <c r="I191" i="2"/>
  <c r="P191" i="2"/>
  <c r="G191" i="2"/>
  <c r="R191" i="2"/>
  <c r="X191" i="2"/>
  <c r="J191" i="2"/>
  <c r="E193" i="2"/>
  <c r="F192" i="2" a="1"/>
  <c r="F192" i="2"/>
  <c r="AD192" i="2"/>
  <c r="H192" i="2" a="1"/>
  <c r="H192" i="2"/>
  <c r="D195" i="2"/>
  <c r="B194" i="2"/>
  <c r="A194" i="2"/>
  <c r="AK191" i="2"/>
  <c r="AH192" i="2"/>
  <c r="AB192" i="2"/>
  <c r="V192" i="2"/>
  <c r="Q191" i="2"/>
  <c r="AE191" i="2"/>
  <c r="S191" i="2"/>
  <c r="Y191" i="2"/>
  <c r="AG192" i="2"/>
  <c r="AA192" i="2"/>
  <c r="U192" i="2"/>
  <c r="AI192" i="2"/>
  <c r="AC192" i="2"/>
  <c r="W192" i="2"/>
  <c r="AF192" i="2"/>
  <c r="Z192" i="2"/>
  <c r="T192" i="2"/>
  <c r="I192" i="2"/>
  <c r="P192" i="2"/>
  <c r="J192" i="2"/>
  <c r="K192" i="2"/>
  <c r="G192" i="2"/>
  <c r="R192" i="2"/>
  <c r="X192" i="2"/>
  <c r="E194" i="2"/>
  <c r="H193" i="2" a="1"/>
  <c r="H193" i="2"/>
  <c r="F193" i="2" a="1"/>
  <c r="F193" i="2"/>
  <c r="AD193" i="2"/>
  <c r="K191" i="2"/>
  <c r="A195" i="2"/>
  <c r="B195" i="2"/>
  <c r="D196" i="2"/>
  <c r="AK192" i="2"/>
  <c r="AK193" i="2"/>
  <c r="AG193" i="2"/>
  <c r="AA193" i="2"/>
  <c r="U193" i="2"/>
  <c r="AF193" i="2"/>
  <c r="Z193" i="2"/>
  <c r="T193" i="2"/>
  <c r="Q192" i="2"/>
  <c r="AE192" i="2"/>
  <c r="S192" i="2"/>
  <c r="Y192" i="2"/>
  <c r="AI193" i="2"/>
  <c r="AC193" i="2"/>
  <c r="W193" i="2"/>
  <c r="AH193" i="2"/>
  <c r="AB193" i="2"/>
  <c r="V193" i="2"/>
  <c r="I193" i="2"/>
  <c r="P193" i="2"/>
  <c r="E195" i="2"/>
  <c r="F194" i="2" a="1"/>
  <c r="F194" i="2"/>
  <c r="AD194" i="2"/>
  <c r="H194" i="2" a="1"/>
  <c r="H194" i="2"/>
  <c r="J193" i="2"/>
  <c r="G193" i="2"/>
  <c r="R193" i="2"/>
  <c r="X193" i="2"/>
  <c r="D197" i="2"/>
  <c r="A196" i="2"/>
  <c r="B196" i="2"/>
  <c r="AF194" i="2"/>
  <c r="Z194" i="2"/>
  <c r="T194" i="2"/>
  <c r="AI194" i="2"/>
  <c r="AC194" i="2"/>
  <c r="W194" i="2"/>
  <c r="AH194" i="2"/>
  <c r="AB194" i="2"/>
  <c r="V194" i="2"/>
  <c r="AG194" i="2"/>
  <c r="AA194" i="2"/>
  <c r="U194" i="2"/>
  <c r="Q193" i="2"/>
  <c r="AE193" i="2"/>
  <c r="S193" i="2"/>
  <c r="Y193" i="2"/>
  <c r="I194" i="2"/>
  <c r="P194" i="2"/>
  <c r="K193" i="2"/>
  <c r="J194" i="2"/>
  <c r="G194" i="2"/>
  <c r="R194" i="2"/>
  <c r="X194" i="2"/>
  <c r="E196" i="2"/>
  <c r="H195" i="2" a="1"/>
  <c r="H195" i="2"/>
  <c r="F195" i="2" a="1"/>
  <c r="F195" i="2"/>
  <c r="AD195" i="2"/>
  <c r="A197" i="2"/>
  <c r="B197" i="2"/>
  <c r="D198" i="2"/>
  <c r="AK194" i="2"/>
  <c r="AG195" i="2"/>
  <c r="AA195" i="2"/>
  <c r="U195" i="2"/>
  <c r="AI195" i="2"/>
  <c r="AC195" i="2"/>
  <c r="W195" i="2"/>
  <c r="AF195" i="2"/>
  <c r="Z195" i="2"/>
  <c r="T195" i="2"/>
  <c r="AE194" i="2"/>
  <c r="S194" i="2"/>
  <c r="Y194" i="2"/>
  <c r="AH195" i="2"/>
  <c r="AB195" i="2"/>
  <c r="V195" i="2"/>
  <c r="I195" i="2"/>
  <c r="P195" i="2"/>
  <c r="K194" i="2"/>
  <c r="Q194" i="2"/>
  <c r="E197" i="2"/>
  <c r="F196" i="2" a="1"/>
  <c r="F196" i="2"/>
  <c r="AD196" i="2"/>
  <c r="H196" i="2" a="1"/>
  <c r="H196" i="2"/>
  <c r="J195" i="2"/>
  <c r="G195" i="2"/>
  <c r="R195" i="2"/>
  <c r="X195" i="2"/>
  <c r="D199" i="2"/>
  <c r="B198" i="2"/>
  <c r="A198" i="2"/>
  <c r="AK195" i="2"/>
  <c r="AH196" i="2"/>
  <c r="AB196" i="2"/>
  <c r="V196" i="2"/>
  <c r="AI196" i="2"/>
  <c r="AC196" i="2"/>
  <c r="W196" i="2"/>
  <c r="AE195" i="2"/>
  <c r="S195" i="2"/>
  <c r="Y195" i="2"/>
  <c r="AG196" i="2"/>
  <c r="AA196" i="2"/>
  <c r="U196" i="2"/>
  <c r="AF196" i="2"/>
  <c r="Z196" i="2"/>
  <c r="T196" i="2"/>
  <c r="K195" i="2"/>
  <c r="Q195" i="2"/>
  <c r="I196" i="2"/>
  <c r="P196" i="2"/>
  <c r="J196" i="2"/>
  <c r="G196" i="2"/>
  <c r="R196" i="2"/>
  <c r="X196" i="2"/>
  <c r="E198" i="2"/>
  <c r="H197" i="2" a="1"/>
  <c r="H197" i="2"/>
  <c r="F197" i="2" a="1"/>
  <c r="F197" i="2"/>
  <c r="AD197" i="2"/>
  <c r="A199" i="2"/>
  <c r="B199" i="2"/>
  <c r="D200" i="2"/>
  <c r="AK196" i="2"/>
  <c r="AI197" i="2"/>
  <c r="AC197" i="2"/>
  <c r="W197" i="2"/>
  <c r="AE196" i="2"/>
  <c r="S196" i="2"/>
  <c r="Y196" i="2"/>
  <c r="AG197" i="2"/>
  <c r="AA197" i="2"/>
  <c r="U197" i="2"/>
  <c r="AF197" i="2"/>
  <c r="Z197" i="2"/>
  <c r="T197" i="2"/>
  <c r="AH197" i="2"/>
  <c r="AB197" i="2"/>
  <c r="V197" i="2"/>
  <c r="K196" i="2"/>
  <c r="Q196" i="2"/>
  <c r="I197" i="2"/>
  <c r="P197" i="2"/>
  <c r="E199" i="2"/>
  <c r="F198" i="2" a="1"/>
  <c r="F198" i="2"/>
  <c r="AD198" i="2"/>
  <c r="H198" i="2" a="1"/>
  <c r="H198" i="2"/>
  <c r="J197" i="2"/>
  <c r="G197" i="2"/>
  <c r="R197" i="2"/>
  <c r="X197" i="2"/>
  <c r="D201" i="2"/>
  <c r="A200" i="2"/>
  <c r="B200" i="2"/>
  <c r="AK197" i="2"/>
  <c r="AH198" i="2"/>
  <c r="AB198" i="2"/>
  <c r="V198" i="2"/>
  <c r="AI198" i="2"/>
  <c r="AC198" i="2"/>
  <c r="W198" i="2"/>
  <c r="AG198" i="2"/>
  <c r="AA198" i="2"/>
  <c r="U198" i="2"/>
  <c r="Q197" i="2"/>
  <c r="AE197" i="2"/>
  <c r="S197" i="2"/>
  <c r="Y197" i="2"/>
  <c r="AF198" i="2"/>
  <c r="Z198" i="2"/>
  <c r="T198" i="2"/>
  <c r="I198" i="2"/>
  <c r="P198" i="2"/>
  <c r="K197" i="2"/>
  <c r="J198" i="2"/>
  <c r="G198" i="2"/>
  <c r="R198" i="2"/>
  <c r="X198" i="2"/>
  <c r="E200" i="2"/>
  <c r="H199" i="2" a="1"/>
  <c r="H199" i="2"/>
  <c r="F199" i="2" a="1"/>
  <c r="F199" i="2"/>
  <c r="AD199" i="2"/>
  <c r="A201" i="2"/>
  <c r="B201" i="2"/>
  <c r="D202" i="2"/>
  <c r="AK198" i="2"/>
  <c r="AG199" i="2"/>
  <c r="AA199" i="2"/>
  <c r="U199" i="2"/>
  <c r="AI199" i="2"/>
  <c r="AC199" i="2"/>
  <c r="W199" i="2"/>
  <c r="AF199" i="2"/>
  <c r="Z199" i="2"/>
  <c r="T199" i="2"/>
  <c r="AE198" i="2"/>
  <c r="S198" i="2"/>
  <c r="Y198" i="2"/>
  <c r="AH199" i="2"/>
  <c r="AB199" i="2"/>
  <c r="V199" i="2"/>
  <c r="I199" i="2"/>
  <c r="P199" i="2"/>
  <c r="K198" i="2"/>
  <c r="Q198" i="2"/>
  <c r="E201" i="2"/>
  <c r="F200" i="2" a="1"/>
  <c r="F200" i="2"/>
  <c r="AD200" i="2"/>
  <c r="H200" i="2" a="1"/>
  <c r="H200" i="2"/>
  <c r="J199" i="2"/>
  <c r="G199" i="2"/>
  <c r="R199" i="2"/>
  <c r="X199" i="2"/>
  <c r="D203" i="2"/>
  <c r="B202" i="2"/>
  <c r="A202" i="2"/>
  <c r="AK199" i="2"/>
  <c r="AF200" i="2"/>
  <c r="Z200" i="2"/>
  <c r="T200" i="2"/>
  <c r="AH200" i="2"/>
  <c r="AB200" i="2"/>
  <c r="V200" i="2"/>
  <c r="AG200" i="2"/>
  <c r="AA200" i="2"/>
  <c r="U200" i="2"/>
  <c r="Q199" i="2"/>
  <c r="AE199" i="2"/>
  <c r="S199" i="2"/>
  <c r="Y199" i="2"/>
  <c r="AI200" i="2"/>
  <c r="AC200" i="2"/>
  <c r="W200" i="2"/>
  <c r="I200" i="2"/>
  <c r="P200" i="2"/>
  <c r="K199" i="2"/>
  <c r="J200" i="2"/>
  <c r="G200" i="2"/>
  <c r="R200" i="2"/>
  <c r="X200" i="2"/>
  <c r="E202" i="2"/>
  <c r="H201" i="2" a="1"/>
  <c r="H201" i="2"/>
  <c r="F201" i="2" a="1"/>
  <c r="F201" i="2"/>
  <c r="AD201" i="2"/>
  <c r="A203" i="2"/>
  <c r="B203" i="2"/>
  <c r="D204" i="2"/>
  <c r="AK200" i="2"/>
  <c r="AF201" i="2"/>
  <c r="Z201" i="2"/>
  <c r="T201" i="2"/>
  <c r="AE200" i="2"/>
  <c r="S200" i="2"/>
  <c r="Y200" i="2"/>
  <c r="AH201" i="2"/>
  <c r="AB201" i="2"/>
  <c r="V201" i="2"/>
  <c r="AI201" i="2"/>
  <c r="AC201" i="2"/>
  <c r="W201" i="2"/>
  <c r="AG201" i="2"/>
  <c r="AA201" i="2"/>
  <c r="U201" i="2"/>
  <c r="I201" i="2"/>
  <c r="P201" i="2"/>
  <c r="K200" i="2"/>
  <c r="Q200" i="2"/>
  <c r="E203" i="2"/>
  <c r="H202" i="2" a="1"/>
  <c r="H202" i="2"/>
  <c r="F202" i="2" a="1"/>
  <c r="F202" i="2"/>
  <c r="AD202" i="2"/>
  <c r="G201" i="2"/>
  <c r="R201" i="2"/>
  <c r="X201" i="2"/>
  <c r="J201" i="2"/>
  <c r="D205" i="2"/>
  <c r="A204" i="2"/>
  <c r="B204" i="2"/>
  <c r="AK201" i="2"/>
  <c r="AF202" i="2"/>
  <c r="Z202" i="2"/>
  <c r="T202" i="2"/>
  <c r="AI202" i="2"/>
  <c r="AC202" i="2"/>
  <c r="W202" i="2"/>
  <c r="AG202" i="2"/>
  <c r="AA202" i="2"/>
  <c r="U202" i="2"/>
  <c r="Q201" i="2"/>
  <c r="AE201" i="2"/>
  <c r="S201" i="2"/>
  <c r="Y201" i="2"/>
  <c r="AH202" i="2"/>
  <c r="AB202" i="2"/>
  <c r="V202" i="2"/>
  <c r="I202" i="2"/>
  <c r="P202" i="2"/>
  <c r="J202" i="2"/>
  <c r="K202" i="2"/>
  <c r="G202" i="2"/>
  <c r="R202" i="2"/>
  <c r="X202" i="2"/>
  <c r="K201" i="2"/>
  <c r="E204" i="2"/>
  <c r="H203" i="2" a="1"/>
  <c r="H203" i="2"/>
  <c r="F203" i="2" a="1"/>
  <c r="F203" i="2"/>
  <c r="AD203" i="2"/>
  <c r="A205" i="2"/>
  <c r="B205" i="2"/>
  <c r="D206" i="2"/>
  <c r="AK202" i="2"/>
  <c r="AH203" i="2"/>
  <c r="AB203" i="2"/>
  <c r="V203" i="2"/>
  <c r="AG203" i="2"/>
  <c r="AA203" i="2"/>
  <c r="U203" i="2"/>
  <c r="AF203" i="2"/>
  <c r="Z203" i="2"/>
  <c r="T203" i="2"/>
  <c r="Q202" i="2"/>
  <c r="AE202" i="2"/>
  <c r="S202" i="2"/>
  <c r="Y202" i="2"/>
  <c r="AI203" i="2"/>
  <c r="AC203" i="2"/>
  <c r="W203" i="2"/>
  <c r="I203" i="2"/>
  <c r="P203" i="2"/>
  <c r="E205" i="2"/>
  <c r="H204" i="2" a="1"/>
  <c r="H204" i="2"/>
  <c r="F204" i="2" a="1"/>
  <c r="F204" i="2"/>
  <c r="AD204" i="2"/>
  <c r="J203" i="2"/>
  <c r="G203" i="2"/>
  <c r="R203" i="2"/>
  <c r="X203" i="2"/>
  <c r="D207" i="2"/>
  <c r="B206" i="2"/>
  <c r="A206" i="2"/>
  <c r="AK203" i="2"/>
  <c r="AF204" i="2"/>
  <c r="Z204" i="2"/>
  <c r="T204" i="2"/>
  <c r="AH204" i="2"/>
  <c r="AB204" i="2"/>
  <c r="V204" i="2"/>
  <c r="AG204" i="2"/>
  <c r="AA204" i="2"/>
  <c r="U204" i="2"/>
  <c r="AI204" i="2"/>
  <c r="AC204" i="2"/>
  <c r="W204" i="2"/>
  <c r="AE203" i="2"/>
  <c r="S203" i="2"/>
  <c r="Y203" i="2"/>
  <c r="K203" i="2"/>
  <c r="Q203" i="2"/>
  <c r="I204" i="2"/>
  <c r="P204" i="2"/>
  <c r="J204" i="2"/>
  <c r="G204" i="2"/>
  <c r="R204" i="2"/>
  <c r="X204" i="2"/>
  <c r="E206" i="2"/>
  <c r="H205" i="2" a="1"/>
  <c r="H205" i="2"/>
  <c r="F205" i="2" a="1"/>
  <c r="F205" i="2"/>
  <c r="AD205" i="2"/>
  <c r="A207" i="2"/>
  <c r="B207" i="2"/>
  <c r="D208" i="2"/>
  <c r="AK204" i="2"/>
  <c r="AG205" i="2"/>
  <c r="AA205" i="2"/>
  <c r="U205" i="2"/>
  <c r="AE204" i="2"/>
  <c r="S204" i="2"/>
  <c r="Y204" i="2"/>
  <c r="AH205" i="2"/>
  <c r="AB205" i="2"/>
  <c r="V205" i="2"/>
  <c r="AI205" i="2"/>
  <c r="AC205" i="2"/>
  <c r="W205" i="2"/>
  <c r="AF205" i="2"/>
  <c r="T205" i="2"/>
  <c r="Z205" i="2"/>
  <c r="K204" i="2"/>
  <c r="Q204" i="2"/>
  <c r="I205" i="2"/>
  <c r="P205" i="2"/>
  <c r="G205" i="2"/>
  <c r="R205" i="2"/>
  <c r="X205" i="2"/>
  <c r="J205" i="2"/>
  <c r="E207" i="2"/>
  <c r="F206" i="2" a="1"/>
  <c r="F206" i="2"/>
  <c r="AD206" i="2"/>
  <c r="H206" i="2" a="1"/>
  <c r="H206" i="2"/>
  <c r="D209" i="2"/>
  <c r="A208" i="2"/>
  <c r="B208" i="2"/>
  <c r="AK205" i="2"/>
  <c r="AG206" i="2"/>
  <c r="AA206" i="2"/>
  <c r="U206" i="2"/>
  <c r="Q205" i="2"/>
  <c r="AE205" i="2"/>
  <c r="S205" i="2"/>
  <c r="Y205" i="2"/>
  <c r="AH206" i="2"/>
  <c r="AB206" i="2"/>
  <c r="V206" i="2"/>
  <c r="AF206" i="2"/>
  <c r="Z206" i="2"/>
  <c r="T206" i="2"/>
  <c r="AI206" i="2"/>
  <c r="AC206" i="2"/>
  <c r="W206" i="2"/>
  <c r="I206" i="2"/>
  <c r="P206" i="2"/>
  <c r="J206" i="2"/>
  <c r="G206" i="2"/>
  <c r="R206" i="2"/>
  <c r="X206" i="2"/>
  <c r="E208" i="2"/>
  <c r="H207" i="2" a="1"/>
  <c r="H207" i="2"/>
  <c r="F207" i="2" a="1"/>
  <c r="F207" i="2"/>
  <c r="AD207" i="2"/>
  <c r="K206" i="2"/>
  <c r="K205" i="2"/>
  <c r="A209" i="2"/>
  <c r="B209" i="2"/>
  <c r="D210" i="2"/>
  <c r="AK206" i="2"/>
  <c r="AH207" i="2"/>
  <c r="AB207" i="2"/>
  <c r="V207" i="2"/>
  <c r="AF207" i="2"/>
  <c r="Z207" i="2"/>
  <c r="T207" i="2"/>
  <c r="AI207" i="2"/>
  <c r="AC207" i="2"/>
  <c r="W207" i="2"/>
  <c r="Q206" i="2"/>
  <c r="AE206" i="2"/>
  <c r="S206" i="2"/>
  <c r="Y206" i="2"/>
  <c r="AG207" i="2"/>
  <c r="AA207" i="2"/>
  <c r="U207" i="2"/>
  <c r="I207" i="2"/>
  <c r="P207" i="2"/>
  <c r="E209" i="2"/>
  <c r="F208" i="2" a="1"/>
  <c r="F208" i="2"/>
  <c r="AD208" i="2"/>
  <c r="H208" i="2" a="1"/>
  <c r="H208" i="2"/>
  <c r="G207" i="2"/>
  <c r="R207" i="2"/>
  <c r="X207" i="2"/>
  <c r="J207" i="2"/>
  <c r="D211" i="2"/>
  <c r="B210" i="2"/>
  <c r="A210" i="2"/>
  <c r="AK207" i="2"/>
  <c r="AF208" i="2"/>
  <c r="Z208" i="2"/>
  <c r="T208" i="2"/>
  <c r="AI208" i="2"/>
  <c r="AC208" i="2"/>
  <c r="W208" i="2"/>
  <c r="AH208" i="2"/>
  <c r="AB208" i="2"/>
  <c r="V208" i="2"/>
  <c r="AG208" i="2"/>
  <c r="AA208" i="2"/>
  <c r="U208" i="2"/>
  <c r="Q207" i="2"/>
  <c r="AE207" i="2"/>
  <c r="S207" i="2"/>
  <c r="Y207" i="2"/>
  <c r="I208" i="2"/>
  <c r="P208" i="2"/>
  <c r="G208" i="2"/>
  <c r="R208" i="2"/>
  <c r="X208" i="2"/>
  <c r="J208" i="2"/>
  <c r="K208" i="2"/>
  <c r="K207" i="2"/>
  <c r="E210" i="2"/>
  <c r="H209" i="2" a="1"/>
  <c r="H209" i="2"/>
  <c r="F209" i="2" a="1"/>
  <c r="F209" i="2"/>
  <c r="AD209" i="2"/>
  <c r="A211" i="2"/>
  <c r="B211" i="2"/>
  <c r="D212" i="2"/>
  <c r="AK208" i="2"/>
  <c r="AI209" i="2"/>
  <c r="AC209" i="2"/>
  <c r="W209" i="2"/>
  <c r="AH209" i="2"/>
  <c r="AB209" i="2"/>
  <c r="V209" i="2"/>
  <c r="AF209" i="2"/>
  <c r="T209" i="2"/>
  <c r="Z209" i="2"/>
  <c r="Q208" i="2"/>
  <c r="AE208" i="2"/>
  <c r="S208" i="2"/>
  <c r="Y208" i="2"/>
  <c r="AG209" i="2"/>
  <c r="AA209" i="2"/>
  <c r="U209" i="2"/>
  <c r="I209" i="2"/>
  <c r="P209" i="2"/>
  <c r="E211" i="2"/>
  <c r="H210" i="2" a="1"/>
  <c r="H210" i="2"/>
  <c r="F210" i="2" a="1"/>
  <c r="F210" i="2"/>
  <c r="AD210" i="2"/>
  <c r="G209" i="2"/>
  <c r="R209" i="2"/>
  <c r="X209" i="2"/>
  <c r="J209" i="2"/>
  <c r="D213" i="2"/>
  <c r="A212" i="2"/>
  <c r="B212" i="2"/>
  <c r="AK209" i="2"/>
  <c r="AH210" i="2"/>
  <c r="AB210" i="2"/>
  <c r="V210" i="2"/>
  <c r="AI210" i="2"/>
  <c r="AC210" i="2"/>
  <c r="W210" i="2"/>
  <c r="AF210" i="2"/>
  <c r="Z210" i="2"/>
  <c r="T210" i="2"/>
  <c r="AG210" i="2"/>
  <c r="AA210" i="2"/>
  <c r="U210" i="2"/>
  <c r="Q209" i="2"/>
  <c r="AE209" i="2"/>
  <c r="S209" i="2"/>
  <c r="Y209" i="2"/>
  <c r="I210" i="2"/>
  <c r="P210" i="2"/>
  <c r="J210" i="2"/>
  <c r="G210" i="2"/>
  <c r="R210" i="2"/>
  <c r="X210" i="2"/>
  <c r="K210" i="2"/>
  <c r="K209" i="2"/>
  <c r="E212" i="2"/>
  <c r="H211" i="2" a="1"/>
  <c r="H211" i="2"/>
  <c r="F211" i="2" a="1"/>
  <c r="F211" i="2"/>
  <c r="AD211" i="2"/>
  <c r="A213" i="2"/>
  <c r="B213" i="2"/>
  <c r="D214" i="2"/>
  <c r="AK210" i="2"/>
  <c r="AI211" i="2"/>
  <c r="AC211" i="2"/>
  <c r="W211" i="2"/>
  <c r="AH211" i="2"/>
  <c r="AB211" i="2"/>
  <c r="V211" i="2"/>
  <c r="AG211" i="2"/>
  <c r="AA211" i="2"/>
  <c r="U211" i="2"/>
  <c r="Q210" i="2"/>
  <c r="AE210" i="2"/>
  <c r="S210" i="2"/>
  <c r="Y210" i="2"/>
  <c r="AF211" i="2"/>
  <c r="Z211" i="2"/>
  <c r="T211" i="2"/>
  <c r="I211" i="2"/>
  <c r="P211" i="2"/>
  <c r="E213" i="2"/>
  <c r="F212" i="2" a="1"/>
  <c r="F212" i="2"/>
  <c r="AD212" i="2"/>
  <c r="H212" i="2" a="1"/>
  <c r="H212" i="2"/>
  <c r="J211" i="2"/>
  <c r="G211" i="2"/>
  <c r="R211" i="2"/>
  <c r="X211" i="2"/>
  <c r="D215" i="2"/>
  <c r="B214" i="2"/>
  <c r="A214" i="2"/>
  <c r="AK211" i="2"/>
  <c r="AH212" i="2"/>
  <c r="AB212" i="2"/>
  <c r="V212" i="2"/>
  <c r="AF212" i="2"/>
  <c r="Z212" i="2"/>
  <c r="T212" i="2"/>
  <c r="AG212" i="2"/>
  <c r="AA212" i="2"/>
  <c r="U212" i="2"/>
  <c r="AI212" i="2"/>
  <c r="AC212" i="2"/>
  <c r="W212" i="2"/>
  <c r="AE211" i="2"/>
  <c r="S211" i="2"/>
  <c r="Y211" i="2"/>
  <c r="I212" i="2"/>
  <c r="P212" i="2"/>
  <c r="K211" i="2"/>
  <c r="Q211" i="2"/>
  <c r="J212" i="2"/>
  <c r="G212" i="2"/>
  <c r="R212" i="2"/>
  <c r="X212" i="2"/>
  <c r="E214" i="2"/>
  <c r="H213" i="2" a="1"/>
  <c r="H213" i="2"/>
  <c r="F213" i="2" a="1"/>
  <c r="F213" i="2"/>
  <c r="AD213" i="2"/>
  <c r="A215" i="2"/>
  <c r="B215" i="2"/>
  <c r="D216" i="2"/>
  <c r="AK212" i="2"/>
  <c r="AI213" i="2"/>
  <c r="AC213" i="2"/>
  <c r="W213" i="2"/>
  <c r="AG213" i="2"/>
  <c r="AA213" i="2"/>
  <c r="U213" i="2"/>
  <c r="AE212" i="2"/>
  <c r="S212" i="2"/>
  <c r="Y212" i="2"/>
  <c r="AF213" i="2"/>
  <c r="Z213" i="2"/>
  <c r="T213" i="2"/>
  <c r="AH213" i="2"/>
  <c r="AB213" i="2"/>
  <c r="V213" i="2"/>
  <c r="K212" i="2"/>
  <c r="Q212" i="2"/>
  <c r="I213" i="2"/>
  <c r="P213" i="2"/>
  <c r="G213" i="2"/>
  <c r="R213" i="2"/>
  <c r="X213" i="2"/>
  <c r="J213" i="2"/>
  <c r="E215" i="2"/>
  <c r="F214" i="2" a="1"/>
  <c r="F214" i="2"/>
  <c r="AD214" i="2"/>
  <c r="H214" i="2" a="1"/>
  <c r="H214" i="2"/>
  <c r="D217" i="2"/>
  <c r="A216" i="2"/>
  <c r="B216" i="2"/>
  <c r="AK213" i="2"/>
  <c r="AG214" i="2"/>
  <c r="AA214" i="2"/>
  <c r="U214" i="2"/>
  <c r="AI214" i="2"/>
  <c r="AC214" i="2"/>
  <c r="W214" i="2"/>
  <c r="Q213" i="2"/>
  <c r="AE213" i="2"/>
  <c r="S213" i="2"/>
  <c r="Y213" i="2"/>
  <c r="AF214" i="2"/>
  <c r="Z214" i="2"/>
  <c r="T214" i="2"/>
  <c r="AH214" i="2"/>
  <c r="AB214" i="2"/>
  <c r="V214" i="2"/>
  <c r="I214" i="2"/>
  <c r="P214" i="2"/>
  <c r="J214" i="2"/>
  <c r="G214" i="2"/>
  <c r="R214" i="2"/>
  <c r="X214" i="2"/>
  <c r="E216" i="2"/>
  <c r="H215" i="2" a="1"/>
  <c r="H215" i="2"/>
  <c r="F215" i="2" a="1"/>
  <c r="F215" i="2"/>
  <c r="AD215" i="2"/>
  <c r="K214" i="2"/>
  <c r="K213" i="2"/>
  <c r="A217" i="2"/>
  <c r="B217" i="2"/>
  <c r="D218" i="2"/>
  <c r="AK214" i="2"/>
  <c r="AH215" i="2"/>
  <c r="AB215" i="2"/>
  <c r="V215" i="2"/>
  <c r="AG215" i="2"/>
  <c r="AA215" i="2"/>
  <c r="U215" i="2"/>
  <c r="AI215" i="2"/>
  <c r="AC215" i="2"/>
  <c r="W215" i="2"/>
  <c r="AF215" i="2"/>
  <c r="Z215" i="2"/>
  <c r="T215" i="2"/>
  <c r="Q214" i="2"/>
  <c r="AE214" i="2"/>
  <c r="S214" i="2"/>
  <c r="Y214" i="2"/>
  <c r="I215" i="2"/>
  <c r="P215" i="2"/>
  <c r="J215" i="2"/>
  <c r="G215" i="2"/>
  <c r="R215" i="2"/>
  <c r="X215" i="2"/>
  <c r="E217" i="2"/>
  <c r="F216" i="2" a="1"/>
  <c r="F216" i="2"/>
  <c r="AD216" i="2"/>
  <c r="H216" i="2" a="1"/>
  <c r="H216" i="2"/>
  <c r="D219" i="2"/>
  <c r="B218" i="2"/>
  <c r="A218" i="2"/>
  <c r="AK215" i="2"/>
  <c r="AH216" i="2"/>
  <c r="AB216" i="2"/>
  <c r="V216" i="2"/>
  <c r="AG216" i="2"/>
  <c r="AA216" i="2"/>
  <c r="U216" i="2"/>
  <c r="AF216" i="2"/>
  <c r="Z216" i="2"/>
  <c r="T216" i="2"/>
  <c r="Q215" i="2"/>
  <c r="AE215" i="2"/>
  <c r="S215" i="2"/>
  <c r="Y215" i="2"/>
  <c r="AI216" i="2"/>
  <c r="AC216" i="2"/>
  <c r="W216" i="2"/>
  <c r="I216" i="2"/>
  <c r="P216" i="2"/>
  <c r="J216" i="2"/>
  <c r="K216" i="2"/>
  <c r="G216" i="2"/>
  <c r="R216" i="2"/>
  <c r="X216" i="2"/>
  <c r="E218" i="2"/>
  <c r="H217" i="2" a="1"/>
  <c r="H217" i="2"/>
  <c r="F217" i="2" a="1"/>
  <c r="F217" i="2"/>
  <c r="AD217" i="2"/>
  <c r="K215" i="2"/>
  <c r="A219" i="2"/>
  <c r="B219" i="2"/>
  <c r="D220" i="2"/>
  <c r="AK216" i="2"/>
  <c r="AH217" i="2"/>
  <c r="AB217" i="2"/>
  <c r="V217" i="2"/>
  <c r="Q216" i="2"/>
  <c r="AE216" i="2"/>
  <c r="S216" i="2"/>
  <c r="Y216" i="2"/>
  <c r="AF217" i="2"/>
  <c r="Z217" i="2"/>
  <c r="T217" i="2"/>
  <c r="AI217" i="2"/>
  <c r="AC217" i="2"/>
  <c r="W217" i="2"/>
  <c r="AG217" i="2"/>
  <c r="AA217" i="2"/>
  <c r="U217" i="2"/>
  <c r="I217" i="2"/>
  <c r="P217" i="2"/>
  <c r="J217" i="2"/>
  <c r="G217" i="2"/>
  <c r="R217" i="2"/>
  <c r="X217" i="2"/>
  <c r="E219" i="2"/>
  <c r="H218" i="2" a="1"/>
  <c r="H218" i="2"/>
  <c r="F218" i="2" a="1"/>
  <c r="F218" i="2"/>
  <c r="AD218" i="2"/>
  <c r="D221" i="2"/>
  <c r="B220" i="2"/>
  <c r="A220" i="2"/>
  <c r="AK218" i="2"/>
  <c r="AK217" i="2"/>
  <c r="AF218" i="2"/>
  <c r="Z218" i="2"/>
  <c r="T218" i="2"/>
  <c r="AH218" i="2"/>
  <c r="AB218" i="2"/>
  <c r="V218" i="2"/>
  <c r="Q217" i="2"/>
  <c r="AE217" i="2"/>
  <c r="S217" i="2"/>
  <c r="Y217" i="2"/>
  <c r="AI218" i="2"/>
  <c r="AC218" i="2"/>
  <c r="W218" i="2"/>
  <c r="AG218" i="2"/>
  <c r="AA218" i="2"/>
  <c r="U218" i="2"/>
  <c r="I218" i="2"/>
  <c r="P218" i="2"/>
  <c r="J218" i="2"/>
  <c r="G218" i="2"/>
  <c r="R218" i="2"/>
  <c r="X218" i="2"/>
  <c r="E220" i="2"/>
  <c r="H219" i="2" a="1"/>
  <c r="H219" i="2"/>
  <c r="F219" i="2" a="1"/>
  <c r="F219" i="2"/>
  <c r="AD219" i="2"/>
  <c r="K218" i="2"/>
  <c r="K217" i="2"/>
  <c r="A221" i="2"/>
  <c r="D222" i="2"/>
  <c r="B221" i="2"/>
  <c r="AK219" i="2"/>
  <c r="AF219" i="2"/>
  <c r="Z219" i="2"/>
  <c r="T219" i="2"/>
  <c r="AG219" i="2"/>
  <c r="AA219" i="2"/>
  <c r="U219" i="2"/>
  <c r="AH219" i="2"/>
  <c r="AB219" i="2"/>
  <c r="V219" i="2"/>
  <c r="Q218" i="2"/>
  <c r="AE218" i="2"/>
  <c r="S218" i="2"/>
  <c r="Y218" i="2"/>
  <c r="AI219" i="2"/>
  <c r="AC219" i="2"/>
  <c r="W219" i="2"/>
  <c r="I219" i="2"/>
  <c r="P219" i="2"/>
  <c r="E221" i="2"/>
  <c r="H220" i="2" a="1"/>
  <c r="H220" i="2"/>
  <c r="F220" i="2" a="1"/>
  <c r="F220" i="2"/>
  <c r="AD220" i="2"/>
  <c r="G219" i="2"/>
  <c r="R219" i="2"/>
  <c r="X219" i="2"/>
  <c r="J219" i="2"/>
  <c r="D223" i="2"/>
  <c r="B222" i="2"/>
  <c r="A222" i="2"/>
  <c r="AK220" i="2"/>
  <c r="AH220" i="2"/>
  <c r="AB220" i="2"/>
  <c r="V220" i="2"/>
  <c r="AG220" i="2"/>
  <c r="AA220" i="2"/>
  <c r="U220" i="2"/>
  <c r="AI220" i="2"/>
  <c r="AC220" i="2"/>
  <c r="W220" i="2"/>
  <c r="AE219" i="2"/>
  <c r="S219" i="2"/>
  <c r="Y219" i="2"/>
  <c r="AF220" i="2"/>
  <c r="Z220" i="2"/>
  <c r="T220" i="2"/>
  <c r="K219" i="2"/>
  <c r="Q219" i="2"/>
  <c r="I220" i="2"/>
  <c r="P220" i="2"/>
  <c r="J220" i="2"/>
  <c r="G220" i="2"/>
  <c r="R220" i="2"/>
  <c r="X220" i="2"/>
  <c r="E222" i="2"/>
  <c r="F221" i="2" a="1"/>
  <c r="F221" i="2"/>
  <c r="AD221" i="2"/>
  <c r="H221" i="2" a="1"/>
  <c r="H221" i="2"/>
  <c r="A223" i="2"/>
  <c r="B223" i="2"/>
  <c r="D224" i="2"/>
  <c r="AK221" i="2"/>
  <c r="AF221" i="2"/>
  <c r="Z221" i="2"/>
  <c r="T221" i="2"/>
  <c r="AG221" i="2"/>
  <c r="AA221" i="2"/>
  <c r="U221" i="2"/>
  <c r="AE220" i="2"/>
  <c r="S220" i="2"/>
  <c r="Y220" i="2"/>
  <c r="AI221" i="2"/>
  <c r="AC221" i="2"/>
  <c r="W221" i="2"/>
  <c r="AH221" i="2"/>
  <c r="AB221" i="2"/>
  <c r="V221" i="2"/>
  <c r="K220" i="2"/>
  <c r="Q220" i="2"/>
  <c r="I221" i="2"/>
  <c r="P221" i="2"/>
  <c r="G221" i="2"/>
  <c r="R221" i="2"/>
  <c r="X221" i="2"/>
  <c r="J221" i="2"/>
  <c r="E223" i="2"/>
  <c r="H222" i="2" a="1"/>
  <c r="H222" i="2"/>
  <c r="F222" i="2" a="1"/>
  <c r="F222" i="2"/>
  <c r="AD222" i="2"/>
  <c r="D225" i="2"/>
  <c r="A224" i="2"/>
  <c r="B224" i="2"/>
  <c r="AI222" i="2"/>
  <c r="AC222" i="2"/>
  <c r="W222" i="2"/>
  <c r="AF222" i="2"/>
  <c r="Z222" i="2"/>
  <c r="T222" i="2"/>
  <c r="Q221" i="2"/>
  <c r="AE221" i="2"/>
  <c r="S221" i="2"/>
  <c r="Y221" i="2"/>
  <c r="AG222" i="2"/>
  <c r="AA222" i="2"/>
  <c r="U222" i="2"/>
  <c r="AH222" i="2"/>
  <c r="AB222" i="2"/>
  <c r="V222" i="2"/>
  <c r="I222" i="2"/>
  <c r="P222" i="2"/>
  <c r="J222" i="2"/>
  <c r="G222" i="2"/>
  <c r="R222" i="2"/>
  <c r="X222" i="2"/>
  <c r="E224" i="2"/>
  <c r="F223" i="2" a="1"/>
  <c r="F223" i="2"/>
  <c r="AD223" i="2"/>
  <c r="H223" i="2" a="1"/>
  <c r="H223" i="2"/>
  <c r="K222" i="2"/>
  <c r="K221" i="2"/>
  <c r="A225" i="2"/>
  <c r="D226" i="2"/>
  <c r="B225" i="2"/>
  <c r="AK222" i="2"/>
  <c r="AF223" i="2"/>
  <c r="Z223" i="2"/>
  <c r="T223" i="2"/>
  <c r="AG223" i="2"/>
  <c r="AA223" i="2"/>
  <c r="U223" i="2"/>
  <c r="AI223" i="2"/>
  <c r="AC223" i="2"/>
  <c r="W223" i="2"/>
  <c r="Q222" i="2"/>
  <c r="AE222" i="2"/>
  <c r="S222" i="2"/>
  <c r="Y222" i="2"/>
  <c r="AH223" i="2"/>
  <c r="AB223" i="2"/>
  <c r="V223" i="2"/>
  <c r="I223" i="2"/>
  <c r="P223" i="2"/>
  <c r="G223" i="2"/>
  <c r="R223" i="2"/>
  <c r="X223" i="2"/>
  <c r="J223" i="2"/>
  <c r="E225" i="2"/>
  <c r="H224" i="2" a="1"/>
  <c r="H224" i="2"/>
  <c r="F224" i="2" a="1"/>
  <c r="F224" i="2"/>
  <c r="AD224" i="2"/>
  <c r="D227" i="2"/>
  <c r="A226" i="2"/>
  <c r="B226" i="2"/>
  <c r="AK223" i="2"/>
  <c r="AI224" i="2"/>
  <c r="AC224" i="2"/>
  <c r="W224" i="2"/>
  <c r="AF224" i="2"/>
  <c r="Z224" i="2"/>
  <c r="T224" i="2"/>
  <c r="Q223" i="2"/>
  <c r="AE223" i="2"/>
  <c r="S223" i="2"/>
  <c r="Y223" i="2"/>
  <c r="AH224" i="2"/>
  <c r="AB224" i="2"/>
  <c r="V224" i="2"/>
  <c r="AG224" i="2"/>
  <c r="AA224" i="2"/>
  <c r="U224" i="2"/>
  <c r="I224" i="2"/>
  <c r="P224" i="2"/>
  <c r="J224" i="2"/>
  <c r="G224" i="2"/>
  <c r="R224" i="2"/>
  <c r="X224" i="2"/>
  <c r="E226" i="2"/>
  <c r="F225" i="2" a="1"/>
  <c r="F225" i="2"/>
  <c r="AD225" i="2"/>
  <c r="H225" i="2" a="1"/>
  <c r="H225" i="2"/>
  <c r="K224" i="2"/>
  <c r="K223" i="2"/>
  <c r="A227" i="2"/>
  <c r="D228" i="2"/>
  <c r="B227" i="2"/>
  <c r="AK224" i="2"/>
  <c r="AI225" i="2"/>
  <c r="AC225" i="2"/>
  <c r="W225" i="2"/>
  <c r="AF225" i="2"/>
  <c r="Z225" i="2"/>
  <c r="T225" i="2"/>
  <c r="Q224" i="2"/>
  <c r="AE224" i="2"/>
  <c r="S224" i="2"/>
  <c r="Y224" i="2"/>
  <c r="AH225" i="2"/>
  <c r="AB225" i="2"/>
  <c r="V225" i="2"/>
  <c r="AG225" i="2"/>
  <c r="AA225" i="2"/>
  <c r="U225" i="2"/>
  <c r="I225" i="2"/>
  <c r="P225" i="2"/>
  <c r="G225" i="2"/>
  <c r="R225" i="2"/>
  <c r="X225" i="2"/>
  <c r="J225" i="2"/>
  <c r="E227" i="2"/>
  <c r="H226" i="2" a="1"/>
  <c r="H226" i="2"/>
  <c r="F226" i="2" a="1"/>
  <c r="F226" i="2"/>
  <c r="AD226" i="2"/>
  <c r="D229" i="2"/>
  <c r="A228" i="2"/>
  <c r="B228" i="2"/>
  <c r="AK225" i="2"/>
  <c r="AF226" i="2"/>
  <c r="Z226" i="2"/>
  <c r="T226" i="2"/>
  <c r="AI226" i="2"/>
  <c r="AC226" i="2"/>
  <c r="W226" i="2"/>
  <c r="Q225" i="2"/>
  <c r="AE225" i="2"/>
  <c r="S225" i="2"/>
  <c r="Y225" i="2"/>
  <c r="AH226" i="2"/>
  <c r="AB226" i="2"/>
  <c r="V226" i="2"/>
  <c r="AG226" i="2"/>
  <c r="AA226" i="2"/>
  <c r="U226" i="2"/>
  <c r="I226" i="2"/>
  <c r="P226" i="2"/>
  <c r="J226" i="2"/>
  <c r="G226" i="2"/>
  <c r="R226" i="2"/>
  <c r="X226" i="2"/>
  <c r="E228" i="2"/>
  <c r="F227" i="2" a="1"/>
  <c r="F227" i="2"/>
  <c r="AD227" i="2"/>
  <c r="H227" i="2" a="1"/>
  <c r="H227" i="2"/>
  <c r="K226" i="2"/>
  <c r="K225" i="2"/>
  <c r="A229" i="2"/>
  <c r="B229" i="2"/>
  <c r="D230" i="2"/>
  <c r="AK226" i="2"/>
  <c r="AI227" i="2"/>
  <c r="AC227" i="2"/>
  <c r="W227" i="2"/>
  <c r="AG227" i="2"/>
  <c r="AA227" i="2"/>
  <c r="U227" i="2"/>
  <c r="AH227" i="2"/>
  <c r="AB227" i="2"/>
  <c r="V227" i="2"/>
  <c r="AF227" i="2"/>
  <c r="Z227" i="2"/>
  <c r="T227" i="2"/>
  <c r="Q226" i="2"/>
  <c r="AE226" i="2"/>
  <c r="S226" i="2"/>
  <c r="Y226" i="2"/>
  <c r="I227" i="2"/>
  <c r="P227" i="2"/>
  <c r="J227" i="2"/>
  <c r="G227" i="2"/>
  <c r="R227" i="2"/>
  <c r="X227" i="2"/>
  <c r="E229" i="2"/>
  <c r="F228" i="2" a="1"/>
  <c r="F228" i="2"/>
  <c r="AD228" i="2"/>
  <c r="H228" i="2" a="1"/>
  <c r="H228" i="2"/>
  <c r="D231" i="2"/>
  <c r="A230" i="2"/>
  <c r="B230" i="2"/>
  <c r="AK227" i="2"/>
  <c r="AI228" i="2"/>
  <c r="AC228" i="2"/>
  <c r="W228" i="2"/>
  <c r="AH228" i="2"/>
  <c r="AB228" i="2"/>
  <c r="V228" i="2"/>
  <c r="AG228" i="2"/>
  <c r="AA228" i="2"/>
  <c r="U228" i="2"/>
  <c r="AE227" i="2"/>
  <c r="S227" i="2"/>
  <c r="Y227" i="2"/>
  <c r="AF228" i="2"/>
  <c r="Z228" i="2"/>
  <c r="T228" i="2"/>
  <c r="K227" i="2"/>
  <c r="Q227" i="2"/>
  <c r="I228" i="2"/>
  <c r="P228" i="2"/>
  <c r="G228" i="2"/>
  <c r="R228" i="2"/>
  <c r="X228" i="2"/>
  <c r="J228" i="2"/>
  <c r="E230" i="2"/>
  <c r="F229" i="2" a="1"/>
  <c r="F229" i="2"/>
  <c r="AD229" i="2"/>
  <c r="H229" i="2" a="1"/>
  <c r="H229" i="2"/>
  <c r="A231" i="2"/>
  <c r="B231" i="2"/>
  <c r="D232" i="2"/>
  <c r="AK228" i="2"/>
  <c r="AH229" i="2"/>
  <c r="AB229" i="2"/>
  <c r="V229" i="2"/>
  <c r="AI229" i="2"/>
  <c r="AC229" i="2"/>
  <c r="W229" i="2"/>
  <c r="AF229" i="2"/>
  <c r="Z229" i="2"/>
  <c r="T229" i="2"/>
  <c r="AG229" i="2"/>
  <c r="AA229" i="2"/>
  <c r="U229" i="2"/>
  <c r="AE228" i="2"/>
  <c r="S228" i="2"/>
  <c r="Y228" i="2"/>
  <c r="K228" i="2"/>
  <c r="Q228" i="2"/>
  <c r="I229" i="2"/>
  <c r="P229" i="2"/>
  <c r="E231" i="2"/>
  <c r="F230" i="2" a="1"/>
  <c r="F230" i="2"/>
  <c r="AD230" i="2"/>
  <c r="H230" i="2" a="1"/>
  <c r="H230" i="2"/>
  <c r="J229" i="2"/>
  <c r="G229" i="2"/>
  <c r="R229" i="2"/>
  <c r="X229" i="2"/>
  <c r="D233" i="2"/>
  <c r="B232" i="2"/>
  <c r="A232" i="2"/>
  <c r="AK229" i="2"/>
  <c r="AG230" i="2"/>
  <c r="AA230" i="2"/>
  <c r="U230" i="2"/>
  <c r="AH230" i="2"/>
  <c r="AB230" i="2"/>
  <c r="V230" i="2"/>
  <c r="Q229" i="2"/>
  <c r="AE229" i="2"/>
  <c r="S229" i="2"/>
  <c r="Y229" i="2"/>
  <c r="AF230" i="2"/>
  <c r="Z230" i="2"/>
  <c r="T230" i="2"/>
  <c r="AI230" i="2"/>
  <c r="AC230" i="2"/>
  <c r="W230" i="2"/>
  <c r="I230" i="2"/>
  <c r="P230" i="2"/>
  <c r="K229" i="2"/>
  <c r="G230" i="2"/>
  <c r="R230" i="2"/>
  <c r="X230" i="2"/>
  <c r="J230" i="2"/>
  <c r="E232" i="2"/>
  <c r="F231" i="2" a="1"/>
  <c r="F231" i="2"/>
  <c r="AD231" i="2"/>
  <c r="H231" i="2" a="1"/>
  <c r="H231" i="2"/>
  <c r="A233" i="2"/>
  <c r="B233" i="2"/>
  <c r="D234" i="2"/>
  <c r="AK230" i="2"/>
  <c r="AF231" i="2"/>
  <c r="Z231" i="2"/>
  <c r="T231" i="2"/>
  <c r="AI231" i="2"/>
  <c r="AC231" i="2"/>
  <c r="W231" i="2"/>
  <c r="AH231" i="2"/>
  <c r="AB231" i="2"/>
  <c r="V231" i="2"/>
  <c r="AG231" i="2"/>
  <c r="AA231" i="2"/>
  <c r="U231" i="2"/>
  <c r="AE230" i="2"/>
  <c r="S230" i="2"/>
  <c r="Y230" i="2"/>
  <c r="I231" i="2"/>
  <c r="P231" i="2"/>
  <c r="K230" i="2"/>
  <c r="Q230" i="2"/>
  <c r="E233" i="2"/>
  <c r="F232" i="2" a="1"/>
  <c r="F232" i="2"/>
  <c r="AD232" i="2"/>
  <c r="H232" i="2" a="1"/>
  <c r="H232" i="2"/>
  <c r="J231" i="2"/>
  <c r="G231" i="2"/>
  <c r="R231" i="2"/>
  <c r="X231" i="2"/>
  <c r="D235" i="2"/>
  <c r="B234" i="2"/>
  <c r="A234" i="2"/>
  <c r="AK231" i="2"/>
  <c r="AG232" i="2"/>
  <c r="AA232" i="2"/>
  <c r="U232" i="2"/>
  <c r="Q231" i="2"/>
  <c r="AE231" i="2"/>
  <c r="S231" i="2"/>
  <c r="Y231" i="2"/>
  <c r="AF232" i="2"/>
  <c r="Z232" i="2"/>
  <c r="T232" i="2"/>
  <c r="AH232" i="2"/>
  <c r="AB232" i="2"/>
  <c r="V232" i="2"/>
  <c r="AI232" i="2"/>
  <c r="AC232" i="2"/>
  <c r="W232" i="2"/>
  <c r="I232" i="2"/>
  <c r="P232" i="2"/>
  <c r="J232" i="2"/>
  <c r="G232" i="2"/>
  <c r="R232" i="2"/>
  <c r="X232" i="2"/>
  <c r="K232" i="2"/>
  <c r="K231" i="2"/>
  <c r="E234" i="2"/>
  <c r="H233" i="2" a="1"/>
  <c r="H233" i="2"/>
  <c r="F233" i="2" a="1"/>
  <c r="F233" i="2"/>
  <c r="AD233" i="2"/>
  <c r="A235" i="2"/>
  <c r="B235" i="2"/>
  <c r="D236" i="2"/>
  <c r="AK232" i="2"/>
  <c r="AI233" i="2"/>
  <c r="AC233" i="2"/>
  <c r="W233" i="2"/>
  <c r="AF233" i="2"/>
  <c r="T233" i="2"/>
  <c r="Z233" i="2"/>
  <c r="AG233" i="2"/>
  <c r="AA233" i="2"/>
  <c r="U233" i="2"/>
  <c r="Q232" i="2"/>
  <c r="AE232" i="2"/>
  <c r="S232" i="2"/>
  <c r="Y232" i="2"/>
  <c r="AH233" i="2"/>
  <c r="AB233" i="2"/>
  <c r="V233" i="2"/>
  <c r="I233" i="2"/>
  <c r="P233" i="2"/>
  <c r="E235" i="2"/>
  <c r="F234" i="2" a="1"/>
  <c r="F234" i="2"/>
  <c r="AD234" i="2"/>
  <c r="H234" i="2" a="1"/>
  <c r="H234" i="2"/>
  <c r="J233" i="2"/>
  <c r="G233" i="2"/>
  <c r="R233" i="2"/>
  <c r="X233" i="2"/>
  <c r="D237" i="2"/>
  <c r="B236" i="2"/>
  <c r="A236" i="2"/>
  <c r="AK233" i="2"/>
  <c r="AI234" i="2"/>
  <c r="AC234" i="2"/>
  <c r="W234" i="2"/>
  <c r="AG234" i="2"/>
  <c r="AA234" i="2"/>
  <c r="U234" i="2"/>
  <c r="AH234" i="2"/>
  <c r="AB234" i="2"/>
  <c r="V234" i="2"/>
  <c r="AF234" i="2"/>
  <c r="Z234" i="2"/>
  <c r="T234" i="2"/>
  <c r="Q233" i="2"/>
  <c r="AE233" i="2"/>
  <c r="S233" i="2"/>
  <c r="Y233" i="2"/>
  <c r="I234" i="2"/>
  <c r="P234" i="2"/>
  <c r="K233" i="2"/>
  <c r="J234" i="2"/>
  <c r="G234" i="2"/>
  <c r="R234" i="2"/>
  <c r="X234" i="2"/>
  <c r="E236" i="2"/>
  <c r="H235" i="2" a="1"/>
  <c r="H235" i="2"/>
  <c r="F235" i="2" a="1"/>
  <c r="F235" i="2"/>
  <c r="AD235" i="2"/>
  <c r="A237" i="2"/>
  <c r="D238" i="2"/>
  <c r="B237" i="2"/>
  <c r="AK234" i="2"/>
  <c r="AF235" i="2"/>
  <c r="Z235" i="2"/>
  <c r="T235" i="2"/>
  <c r="AI235" i="2"/>
  <c r="AC235" i="2"/>
  <c r="W235" i="2"/>
  <c r="AH235" i="2"/>
  <c r="AB235" i="2"/>
  <c r="V235" i="2"/>
  <c r="AE234" i="2"/>
  <c r="S234" i="2"/>
  <c r="Y234" i="2"/>
  <c r="AG235" i="2"/>
  <c r="AA235" i="2"/>
  <c r="U235" i="2"/>
  <c r="I235" i="2"/>
  <c r="P235" i="2"/>
  <c r="K234" i="2"/>
  <c r="Q234" i="2"/>
  <c r="E237" i="2"/>
  <c r="F236" i="2" a="1"/>
  <c r="F236" i="2"/>
  <c r="AD236" i="2"/>
  <c r="H236" i="2" a="1"/>
  <c r="H236" i="2"/>
  <c r="G235" i="2"/>
  <c r="R235" i="2"/>
  <c r="X235" i="2"/>
  <c r="J235" i="2"/>
  <c r="D239" i="2"/>
  <c r="A238" i="2"/>
  <c r="B238" i="2"/>
  <c r="AK235" i="2"/>
  <c r="AI236" i="2"/>
  <c r="AC236" i="2"/>
  <c r="W236" i="2"/>
  <c r="AF236" i="2"/>
  <c r="Z236" i="2"/>
  <c r="T236" i="2"/>
  <c r="AE235" i="2"/>
  <c r="S235" i="2"/>
  <c r="Y235" i="2"/>
  <c r="AG236" i="2"/>
  <c r="AA236" i="2"/>
  <c r="U236" i="2"/>
  <c r="AH236" i="2"/>
  <c r="AB236" i="2"/>
  <c r="V236" i="2"/>
  <c r="K235" i="2"/>
  <c r="Q235" i="2"/>
  <c r="I236" i="2"/>
  <c r="P236" i="2"/>
  <c r="J236" i="2"/>
  <c r="G236" i="2"/>
  <c r="R236" i="2"/>
  <c r="X236" i="2"/>
  <c r="E238" i="2"/>
  <c r="F237" i="2" a="1"/>
  <c r="F237" i="2"/>
  <c r="AD237" i="2"/>
  <c r="H237" i="2" a="1"/>
  <c r="H237" i="2"/>
  <c r="A239" i="2"/>
  <c r="B239" i="2"/>
  <c r="D240" i="2"/>
  <c r="AK236" i="2"/>
  <c r="AH237" i="2"/>
  <c r="AB237" i="2"/>
  <c r="V237" i="2"/>
  <c r="AG237" i="2"/>
  <c r="AA237" i="2"/>
  <c r="U237" i="2"/>
  <c r="AI237" i="2"/>
  <c r="AC237" i="2"/>
  <c r="W237" i="2"/>
  <c r="AF237" i="2"/>
  <c r="Z237" i="2"/>
  <c r="T237" i="2"/>
  <c r="AE236" i="2"/>
  <c r="S236" i="2"/>
  <c r="Y236" i="2"/>
  <c r="K236" i="2"/>
  <c r="Q236" i="2"/>
  <c r="I237" i="2"/>
  <c r="P237" i="2"/>
  <c r="G237" i="2"/>
  <c r="R237" i="2"/>
  <c r="X237" i="2"/>
  <c r="J237" i="2"/>
  <c r="E239" i="2"/>
  <c r="F238" i="2" a="1"/>
  <c r="F238" i="2"/>
  <c r="AD238" i="2"/>
  <c r="H238" i="2" a="1"/>
  <c r="H238" i="2"/>
  <c r="B240" i="2"/>
  <c r="D241" i="2"/>
  <c r="A240" i="2"/>
  <c r="AK237" i="2"/>
  <c r="AF238" i="2"/>
  <c r="Z238" i="2"/>
  <c r="T238" i="2"/>
  <c r="AI238" i="2"/>
  <c r="AC238" i="2"/>
  <c r="W238" i="2"/>
  <c r="AH238" i="2"/>
  <c r="AB238" i="2"/>
  <c r="V238" i="2"/>
  <c r="Q237" i="2"/>
  <c r="AE237" i="2"/>
  <c r="S237" i="2"/>
  <c r="Y237" i="2"/>
  <c r="AG238" i="2"/>
  <c r="U238" i="2"/>
  <c r="AA238" i="2"/>
  <c r="I238" i="2"/>
  <c r="P238" i="2"/>
  <c r="E240" i="2"/>
  <c r="F239" i="2" a="1"/>
  <c r="F239" i="2"/>
  <c r="AD239" i="2"/>
  <c r="H239" i="2" a="1"/>
  <c r="H239" i="2"/>
  <c r="J238" i="2"/>
  <c r="G238" i="2"/>
  <c r="R238" i="2"/>
  <c r="X238" i="2"/>
  <c r="K237" i="2"/>
  <c r="A241" i="2"/>
  <c r="B241" i="2"/>
  <c r="D242" i="2"/>
  <c r="AK238" i="2"/>
  <c r="AI239" i="2"/>
  <c r="AC239" i="2"/>
  <c r="W239" i="2"/>
  <c r="AG239" i="2"/>
  <c r="AA239" i="2"/>
  <c r="U239" i="2"/>
  <c r="AF239" i="2"/>
  <c r="Z239" i="2"/>
  <c r="T239" i="2"/>
  <c r="AH239" i="2"/>
  <c r="AB239" i="2"/>
  <c r="V239" i="2"/>
  <c r="AE238" i="2"/>
  <c r="S238" i="2"/>
  <c r="Y238" i="2"/>
  <c r="I239" i="2"/>
  <c r="P239" i="2"/>
  <c r="K238" i="2"/>
  <c r="Q238" i="2"/>
  <c r="G239" i="2"/>
  <c r="R239" i="2"/>
  <c r="X239" i="2"/>
  <c r="J239" i="2"/>
  <c r="E241" i="2"/>
  <c r="F240" i="2" a="1"/>
  <c r="F240" i="2"/>
  <c r="AD240" i="2"/>
  <c r="H240" i="2" a="1"/>
  <c r="H240" i="2"/>
  <c r="A242" i="2"/>
  <c r="B242" i="2"/>
  <c r="D243" i="2"/>
  <c r="AK239" i="2"/>
  <c r="AF240" i="2"/>
  <c r="Z240" i="2"/>
  <c r="T240" i="2"/>
  <c r="AG240" i="2"/>
  <c r="AA240" i="2"/>
  <c r="U240" i="2"/>
  <c r="AI240" i="2"/>
  <c r="W240" i="2"/>
  <c r="AC240" i="2"/>
  <c r="AH240" i="2"/>
  <c r="AB240" i="2"/>
  <c r="V240" i="2"/>
  <c r="Q239" i="2"/>
  <c r="AE239" i="2"/>
  <c r="S239" i="2"/>
  <c r="Y239" i="2"/>
  <c r="I240" i="2"/>
  <c r="P240" i="2"/>
  <c r="G240" i="2"/>
  <c r="R240" i="2"/>
  <c r="X240" i="2"/>
  <c r="J240" i="2"/>
  <c r="E242" i="2"/>
  <c r="F241" i="2" a="1"/>
  <c r="F241" i="2"/>
  <c r="AD241" i="2"/>
  <c r="H241" i="2" a="1"/>
  <c r="H241" i="2"/>
  <c r="K240" i="2"/>
  <c r="K239" i="2"/>
  <c r="A243" i="2"/>
  <c r="D244" i="2"/>
  <c r="B243" i="2"/>
  <c r="AK240" i="2"/>
  <c r="AH241" i="2"/>
  <c r="AB241" i="2"/>
  <c r="V241" i="2"/>
  <c r="AI241" i="2"/>
  <c r="AC241" i="2"/>
  <c r="W241" i="2"/>
  <c r="Q240" i="2"/>
  <c r="AE240" i="2"/>
  <c r="S240" i="2"/>
  <c r="Y240" i="2"/>
  <c r="AG241" i="2"/>
  <c r="AA241" i="2"/>
  <c r="U241" i="2"/>
  <c r="AF241" i="2"/>
  <c r="Z241" i="2"/>
  <c r="T241" i="2"/>
  <c r="I241" i="2"/>
  <c r="P241" i="2"/>
  <c r="J241" i="2"/>
  <c r="G241" i="2"/>
  <c r="R241" i="2"/>
  <c r="X241" i="2"/>
  <c r="E243" i="2"/>
  <c r="H242" i="2" a="1"/>
  <c r="H242" i="2"/>
  <c r="F242" i="2" a="1"/>
  <c r="F242" i="2"/>
  <c r="AD242" i="2"/>
  <c r="A244" i="2"/>
  <c r="D245" i="2"/>
  <c r="B244" i="2"/>
  <c r="AK241" i="2"/>
  <c r="AH242" i="2"/>
  <c r="AB242" i="2"/>
  <c r="V242" i="2"/>
  <c r="AF242" i="2"/>
  <c r="Z242" i="2"/>
  <c r="T242" i="2"/>
  <c r="AG242" i="2"/>
  <c r="AA242" i="2"/>
  <c r="U242" i="2"/>
  <c r="Q241" i="2"/>
  <c r="AE241" i="2"/>
  <c r="S241" i="2"/>
  <c r="Y241" i="2"/>
  <c r="AI242" i="2"/>
  <c r="AC242" i="2"/>
  <c r="W242" i="2"/>
  <c r="I242" i="2"/>
  <c r="P242" i="2"/>
  <c r="E244" i="2"/>
  <c r="F243" i="2" a="1"/>
  <c r="F243" i="2"/>
  <c r="AD243" i="2"/>
  <c r="H243" i="2" a="1"/>
  <c r="H243" i="2"/>
  <c r="J242" i="2"/>
  <c r="G242" i="2"/>
  <c r="R242" i="2"/>
  <c r="X242" i="2"/>
  <c r="K241" i="2"/>
  <c r="A245" i="2"/>
  <c r="D246" i="2"/>
  <c r="B245" i="2"/>
  <c r="AK242" i="2"/>
  <c r="AF243" i="2"/>
  <c r="Z243" i="2"/>
  <c r="T243" i="2"/>
  <c r="AG243" i="2"/>
  <c r="AA243" i="2"/>
  <c r="U243" i="2"/>
  <c r="AH243" i="2"/>
  <c r="AB243" i="2"/>
  <c r="V243" i="2"/>
  <c r="AI243" i="2"/>
  <c r="AC243" i="2"/>
  <c r="W243" i="2"/>
  <c r="AE242" i="2"/>
  <c r="S242" i="2"/>
  <c r="Y242" i="2"/>
  <c r="I243" i="2"/>
  <c r="P243" i="2"/>
  <c r="K242" i="2"/>
  <c r="Q242" i="2"/>
  <c r="J243" i="2"/>
  <c r="G243" i="2"/>
  <c r="R243" i="2"/>
  <c r="X243" i="2"/>
  <c r="E245" i="2"/>
  <c r="H244" i="2" a="1"/>
  <c r="H244" i="2"/>
  <c r="F244" i="2" a="1"/>
  <c r="F244" i="2"/>
  <c r="AD244" i="2"/>
  <c r="D247" i="2"/>
  <c r="B246" i="2"/>
  <c r="A246" i="2"/>
  <c r="AK243" i="2"/>
  <c r="AG244" i="2"/>
  <c r="AA244" i="2"/>
  <c r="U244" i="2"/>
  <c r="AE243" i="2"/>
  <c r="S243" i="2"/>
  <c r="Y243" i="2"/>
  <c r="AI244" i="2"/>
  <c r="AC244" i="2"/>
  <c r="W244" i="2"/>
  <c r="AF244" i="2"/>
  <c r="Z244" i="2"/>
  <c r="T244" i="2"/>
  <c r="AH244" i="2"/>
  <c r="AB244" i="2"/>
  <c r="V244" i="2"/>
  <c r="K243" i="2"/>
  <c r="Q243" i="2"/>
  <c r="I244" i="2"/>
  <c r="P244" i="2"/>
  <c r="E246" i="2"/>
  <c r="F245" i="2" a="1"/>
  <c r="F245" i="2"/>
  <c r="AD245" i="2"/>
  <c r="H245" i="2" a="1"/>
  <c r="H245" i="2"/>
  <c r="J244" i="2"/>
  <c r="G244" i="2"/>
  <c r="R244" i="2"/>
  <c r="X244" i="2"/>
  <c r="A247" i="2"/>
  <c r="B247" i="2"/>
  <c r="D248" i="2"/>
  <c r="AK244" i="2"/>
  <c r="AI245" i="2"/>
  <c r="AC245" i="2"/>
  <c r="W245" i="2"/>
  <c r="AG245" i="2"/>
  <c r="AA245" i="2"/>
  <c r="U245" i="2"/>
  <c r="AE244" i="2"/>
  <c r="S244" i="2"/>
  <c r="Y244" i="2"/>
  <c r="AH245" i="2"/>
  <c r="AB245" i="2"/>
  <c r="V245" i="2"/>
  <c r="AF245" i="2"/>
  <c r="Z245" i="2"/>
  <c r="T245" i="2"/>
  <c r="K244" i="2"/>
  <c r="Q244" i="2"/>
  <c r="I245" i="2"/>
  <c r="P245" i="2"/>
  <c r="J245" i="2"/>
  <c r="G245" i="2"/>
  <c r="R245" i="2"/>
  <c r="X245" i="2"/>
  <c r="E247" i="2"/>
  <c r="F246" i="2" a="1"/>
  <c r="F246" i="2"/>
  <c r="AD246" i="2"/>
  <c r="H246" i="2" a="1"/>
  <c r="H246" i="2"/>
  <c r="B248" i="2"/>
  <c r="A248" i="2"/>
  <c r="D249" i="2"/>
  <c r="AK245" i="2"/>
  <c r="AG246" i="2"/>
  <c r="AA246" i="2"/>
  <c r="U246" i="2"/>
  <c r="AF246" i="2"/>
  <c r="Z246" i="2"/>
  <c r="T246" i="2"/>
  <c r="AH246" i="2"/>
  <c r="AB246" i="2"/>
  <c r="V246" i="2"/>
  <c r="Q245" i="2"/>
  <c r="AE245" i="2"/>
  <c r="S245" i="2"/>
  <c r="Y245" i="2"/>
  <c r="AI246" i="2"/>
  <c r="AC246" i="2"/>
  <c r="W246" i="2"/>
  <c r="I246" i="2"/>
  <c r="P246" i="2"/>
  <c r="E248" i="2"/>
  <c r="F247" i="2" a="1"/>
  <c r="F247" i="2"/>
  <c r="AD247" i="2"/>
  <c r="H247" i="2" a="1"/>
  <c r="H247" i="2"/>
  <c r="J246" i="2"/>
  <c r="G246" i="2"/>
  <c r="R246" i="2"/>
  <c r="X246" i="2"/>
  <c r="K245" i="2"/>
  <c r="A249" i="2"/>
  <c r="B249" i="2"/>
  <c r="D250" i="2"/>
  <c r="AK246" i="2"/>
  <c r="AG247" i="2"/>
  <c r="AA247" i="2"/>
  <c r="U247" i="2"/>
  <c r="AH247" i="2"/>
  <c r="AB247" i="2"/>
  <c r="V247" i="2"/>
  <c r="AI247" i="2"/>
  <c r="AC247" i="2"/>
  <c r="W247" i="2"/>
  <c r="AF247" i="2"/>
  <c r="Z247" i="2"/>
  <c r="T247" i="2"/>
  <c r="AE246" i="2"/>
  <c r="S246" i="2"/>
  <c r="Y246" i="2"/>
  <c r="I247" i="2"/>
  <c r="P247" i="2"/>
  <c r="K246" i="2"/>
  <c r="Q246" i="2"/>
  <c r="J247" i="2"/>
  <c r="G247" i="2"/>
  <c r="R247" i="2"/>
  <c r="X247" i="2"/>
  <c r="E249" i="2"/>
  <c r="F248" i="2" a="1"/>
  <c r="F248" i="2"/>
  <c r="AD248" i="2"/>
  <c r="H248" i="2" a="1"/>
  <c r="H248" i="2"/>
  <c r="A250" i="2"/>
  <c r="B250" i="2"/>
  <c r="D251" i="2"/>
  <c r="AK247" i="2"/>
  <c r="AG248" i="2"/>
  <c r="AA248" i="2"/>
  <c r="U248" i="2"/>
  <c r="Q247" i="2"/>
  <c r="AE247" i="2"/>
  <c r="S247" i="2"/>
  <c r="Y247" i="2"/>
  <c r="AH248" i="2"/>
  <c r="AB248" i="2"/>
  <c r="V248" i="2"/>
  <c r="AF248" i="2"/>
  <c r="Z248" i="2"/>
  <c r="T248" i="2"/>
  <c r="AI248" i="2"/>
  <c r="AC248" i="2"/>
  <c r="W248" i="2"/>
  <c r="I248" i="2"/>
  <c r="P248" i="2"/>
  <c r="E250" i="2"/>
  <c r="F249" i="2" a="1"/>
  <c r="F249" i="2"/>
  <c r="AD249" i="2"/>
  <c r="H249" i="2" a="1"/>
  <c r="H249" i="2"/>
  <c r="G248" i="2"/>
  <c r="R248" i="2"/>
  <c r="X248" i="2"/>
  <c r="J248" i="2"/>
  <c r="K248" i="2"/>
  <c r="K247" i="2"/>
  <c r="A251" i="2"/>
  <c r="D252" i="2"/>
  <c r="B251" i="2"/>
  <c r="AK248" i="2"/>
  <c r="AG249" i="2"/>
  <c r="AA249" i="2"/>
  <c r="U249" i="2"/>
  <c r="AI249" i="2"/>
  <c r="AC249" i="2"/>
  <c r="W249" i="2"/>
  <c r="AH249" i="2"/>
  <c r="AB249" i="2"/>
  <c r="V249" i="2"/>
  <c r="Q248" i="2"/>
  <c r="AE248" i="2"/>
  <c r="S248" i="2"/>
  <c r="Y248" i="2"/>
  <c r="AF249" i="2"/>
  <c r="Z249" i="2"/>
  <c r="T249" i="2"/>
  <c r="I249" i="2"/>
  <c r="P249" i="2"/>
  <c r="J249" i="2"/>
  <c r="G249" i="2"/>
  <c r="R249" i="2"/>
  <c r="X249" i="2"/>
  <c r="E251" i="2"/>
  <c r="F250" i="2" a="1"/>
  <c r="F250" i="2"/>
  <c r="AD250" i="2"/>
  <c r="H250" i="2" a="1"/>
  <c r="H250" i="2"/>
  <c r="A252" i="2"/>
  <c r="D253" i="2"/>
  <c r="B252" i="2"/>
  <c r="AK249" i="2"/>
  <c r="AF250" i="2"/>
  <c r="Z250" i="2"/>
  <c r="T250" i="2"/>
  <c r="AI250" i="2"/>
  <c r="AC250" i="2"/>
  <c r="W250" i="2"/>
  <c r="AH250" i="2"/>
  <c r="AB250" i="2"/>
  <c r="V250" i="2"/>
  <c r="AG250" i="2"/>
  <c r="AA250" i="2"/>
  <c r="U250" i="2"/>
  <c r="Q249" i="2"/>
  <c r="AE249" i="2"/>
  <c r="S249" i="2"/>
  <c r="Y249" i="2"/>
  <c r="I250" i="2"/>
  <c r="P250" i="2"/>
  <c r="E252" i="2"/>
  <c r="H251" i="2" a="1"/>
  <c r="H251" i="2"/>
  <c r="F251" i="2" a="1"/>
  <c r="F251" i="2"/>
  <c r="AD251" i="2"/>
  <c r="J250" i="2"/>
  <c r="G250" i="2"/>
  <c r="R250" i="2"/>
  <c r="X250" i="2"/>
  <c r="K249" i="2"/>
  <c r="B253" i="2"/>
  <c r="A253" i="2"/>
  <c r="D254" i="2"/>
  <c r="AK250" i="2"/>
  <c r="AI251" i="2"/>
  <c r="AC251" i="2"/>
  <c r="W251" i="2"/>
  <c r="AG251" i="2"/>
  <c r="AA251" i="2"/>
  <c r="U251" i="2"/>
  <c r="AH251" i="2"/>
  <c r="AB251" i="2"/>
  <c r="V251" i="2"/>
  <c r="AF251" i="2"/>
  <c r="Z251" i="2"/>
  <c r="T251" i="2"/>
  <c r="AE250" i="2"/>
  <c r="S250" i="2"/>
  <c r="Y250" i="2"/>
  <c r="I251" i="2"/>
  <c r="P251" i="2"/>
  <c r="K250" i="2"/>
  <c r="Q250" i="2"/>
  <c r="G251" i="2"/>
  <c r="R251" i="2"/>
  <c r="X251" i="2"/>
  <c r="J251" i="2"/>
  <c r="E253" i="2"/>
  <c r="F252" i="2" a="1"/>
  <c r="F252" i="2"/>
  <c r="AD252" i="2"/>
  <c r="H252" i="2" a="1"/>
  <c r="H252" i="2"/>
  <c r="B254" i="2"/>
  <c r="D255" i="2"/>
  <c r="A254" i="2"/>
  <c r="AK251" i="2"/>
  <c r="AF252" i="2"/>
  <c r="Z252" i="2"/>
  <c r="T252" i="2"/>
  <c r="AE251" i="2"/>
  <c r="S251" i="2"/>
  <c r="Y251" i="2"/>
  <c r="AH252" i="2"/>
  <c r="AB252" i="2"/>
  <c r="V252" i="2"/>
  <c r="AG252" i="2"/>
  <c r="AA252" i="2"/>
  <c r="U252" i="2"/>
  <c r="AI252" i="2"/>
  <c r="AC252" i="2"/>
  <c r="W252" i="2"/>
  <c r="K251" i="2"/>
  <c r="Q251" i="2"/>
  <c r="I252" i="2"/>
  <c r="P252" i="2"/>
  <c r="E254" i="2"/>
  <c r="F253" i="2" a="1"/>
  <c r="F253" i="2"/>
  <c r="AD253" i="2"/>
  <c r="H253" i="2" a="1"/>
  <c r="H253" i="2"/>
  <c r="J252" i="2"/>
  <c r="G252" i="2"/>
  <c r="R252" i="2"/>
  <c r="X252" i="2"/>
  <c r="D256" i="2"/>
  <c r="A255" i="2"/>
  <c r="B255" i="2"/>
  <c r="AK252" i="2"/>
  <c r="AG253" i="2"/>
  <c r="AA253" i="2"/>
  <c r="U253" i="2"/>
  <c r="AF253" i="2"/>
  <c r="Z253" i="2"/>
  <c r="T253" i="2"/>
  <c r="AI253" i="2"/>
  <c r="AC253" i="2"/>
  <c r="W253" i="2"/>
  <c r="AE252" i="2"/>
  <c r="S252" i="2"/>
  <c r="Y252" i="2"/>
  <c r="AH253" i="2"/>
  <c r="AB253" i="2"/>
  <c r="V253" i="2"/>
  <c r="K252" i="2"/>
  <c r="Q252" i="2"/>
  <c r="I253" i="2"/>
  <c r="P253" i="2"/>
  <c r="G253" i="2"/>
  <c r="R253" i="2"/>
  <c r="X253" i="2"/>
  <c r="J253" i="2"/>
  <c r="E255" i="2"/>
  <c r="H254" i="2" a="1"/>
  <c r="H254" i="2"/>
  <c r="F254" i="2" a="1"/>
  <c r="F254" i="2"/>
  <c r="AD254" i="2"/>
  <c r="B256" i="2"/>
  <c r="A256" i="2"/>
  <c r="D257" i="2"/>
  <c r="AK253" i="2"/>
  <c r="AF254" i="2"/>
  <c r="Z254" i="2"/>
  <c r="T254" i="2"/>
  <c r="AH254" i="2"/>
  <c r="AB254" i="2"/>
  <c r="V254" i="2"/>
  <c r="Q253" i="2"/>
  <c r="AE253" i="2"/>
  <c r="S253" i="2"/>
  <c r="Y253" i="2"/>
  <c r="AG254" i="2"/>
  <c r="AA254" i="2"/>
  <c r="U254" i="2"/>
  <c r="AI254" i="2"/>
  <c r="AC254" i="2"/>
  <c r="W254" i="2"/>
  <c r="I254" i="2"/>
  <c r="P254" i="2"/>
  <c r="J254" i="2"/>
  <c r="G254" i="2"/>
  <c r="R254" i="2"/>
  <c r="X254" i="2"/>
  <c r="E256" i="2"/>
  <c r="H255" i="2" a="1"/>
  <c r="H255" i="2"/>
  <c r="F255" i="2" a="1"/>
  <c r="F255" i="2"/>
  <c r="AD255" i="2"/>
  <c r="K254" i="2"/>
  <c r="K253" i="2"/>
  <c r="D258" i="2"/>
  <c r="A257" i="2"/>
  <c r="B257" i="2"/>
  <c r="AK254" i="2"/>
  <c r="AF255" i="2"/>
  <c r="Z255" i="2"/>
  <c r="T255" i="2"/>
  <c r="AI255" i="2"/>
  <c r="AC255" i="2"/>
  <c r="W255" i="2"/>
  <c r="Q254" i="2"/>
  <c r="AE254" i="2"/>
  <c r="S254" i="2"/>
  <c r="Y254" i="2"/>
  <c r="AH255" i="2"/>
  <c r="V255" i="2"/>
  <c r="AB255" i="2"/>
  <c r="AG255" i="2"/>
  <c r="AA255" i="2"/>
  <c r="U255" i="2"/>
  <c r="I255" i="2"/>
  <c r="P255" i="2"/>
  <c r="J255" i="2"/>
  <c r="G255" i="2"/>
  <c r="R255" i="2"/>
  <c r="X255" i="2"/>
  <c r="E257" i="2"/>
  <c r="F256" i="2" a="1"/>
  <c r="F256" i="2"/>
  <c r="AD256" i="2"/>
  <c r="H256" i="2" a="1"/>
  <c r="H256" i="2"/>
  <c r="A258" i="2"/>
  <c r="B258" i="2"/>
  <c r="D259" i="2"/>
  <c r="AK256" i="2"/>
  <c r="AK255" i="2"/>
  <c r="AI256" i="2"/>
  <c r="AC256" i="2"/>
  <c r="W256" i="2"/>
  <c r="AF256" i="2"/>
  <c r="Z256" i="2"/>
  <c r="T256" i="2"/>
  <c r="AH256" i="2"/>
  <c r="AB256" i="2"/>
  <c r="V256" i="2"/>
  <c r="Q255" i="2"/>
  <c r="AE255" i="2"/>
  <c r="S255" i="2"/>
  <c r="Y255" i="2"/>
  <c r="AG256" i="2"/>
  <c r="AA256" i="2"/>
  <c r="U256" i="2"/>
  <c r="I256" i="2"/>
  <c r="P256" i="2"/>
  <c r="J256" i="2"/>
  <c r="K256" i="2"/>
  <c r="G256" i="2"/>
  <c r="R256" i="2"/>
  <c r="X256" i="2"/>
  <c r="E258" i="2"/>
  <c r="F257" i="2" a="1"/>
  <c r="F257" i="2"/>
  <c r="AD257" i="2"/>
  <c r="H257" i="2" a="1"/>
  <c r="H257" i="2"/>
  <c r="K255" i="2"/>
  <c r="D260" i="2"/>
  <c r="A259" i="2"/>
  <c r="B259" i="2"/>
  <c r="AH257" i="2"/>
  <c r="AB257" i="2"/>
  <c r="V257" i="2"/>
  <c r="AI257" i="2"/>
  <c r="W257" i="2"/>
  <c r="AC257" i="2"/>
  <c r="AG257" i="2"/>
  <c r="AA257" i="2"/>
  <c r="U257" i="2"/>
  <c r="AF257" i="2"/>
  <c r="Z257" i="2"/>
  <c r="T257" i="2"/>
  <c r="Q256" i="2"/>
  <c r="AE256" i="2"/>
  <c r="S256" i="2"/>
  <c r="Y256" i="2"/>
  <c r="I257" i="2"/>
  <c r="P257" i="2"/>
  <c r="J257" i="2"/>
  <c r="G257" i="2"/>
  <c r="R257" i="2"/>
  <c r="X257" i="2"/>
  <c r="E259" i="2"/>
  <c r="H258" i="2" a="1"/>
  <c r="H258" i="2"/>
  <c r="F258" i="2" a="1"/>
  <c r="F258" i="2"/>
  <c r="AD258" i="2"/>
  <c r="B260" i="2"/>
  <c r="A260" i="2"/>
  <c r="D261" i="2"/>
  <c r="AK258" i="2"/>
  <c r="AK257" i="2"/>
  <c r="AF258" i="2"/>
  <c r="Z258" i="2"/>
  <c r="T258" i="2"/>
  <c r="AG258" i="2"/>
  <c r="AA258" i="2"/>
  <c r="U258" i="2"/>
  <c r="AI258" i="2"/>
  <c r="AC258" i="2"/>
  <c r="W258" i="2"/>
  <c r="Q257" i="2"/>
  <c r="AE257" i="2"/>
  <c r="S257" i="2"/>
  <c r="Y257" i="2"/>
  <c r="AH258" i="2"/>
  <c r="AB258" i="2"/>
  <c r="V258" i="2"/>
  <c r="I258" i="2"/>
  <c r="P258" i="2"/>
  <c r="J258" i="2"/>
  <c r="G258" i="2"/>
  <c r="R258" i="2"/>
  <c r="X258" i="2"/>
  <c r="E260" i="2"/>
  <c r="F259" i="2" a="1"/>
  <c r="F259" i="2"/>
  <c r="AD259" i="2"/>
  <c r="H259" i="2" a="1"/>
  <c r="H259" i="2"/>
  <c r="K258" i="2"/>
  <c r="K257" i="2"/>
  <c r="D262" i="2"/>
  <c r="A261" i="2"/>
  <c r="B261" i="2"/>
  <c r="AG259" i="2"/>
  <c r="AA259" i="2"/>
  <c r="U259" i="2"/>
  <c r="AH259" i="2"/>
  <c r="AB259" i="2"/>
  <c r="V259" i="2"/>
  <c r="AF259" i="2"/>
  <c r="Z259" i="2"/>
  <c r="T259" i="2"/>
  <c r="Q258" i="2"/>
  <c r="AE258" i="2"/>
  <c r="S258" i="2"/>
  <c r="Y258" i="2"/>
  <c r="AI259" i="2"/>
  <c r="W259" i="2"/>
  <c r="AC259" i="2"/>
  <c r="I259" i="2"/>
  <c r="P259" i="2"/>
  <c r="E261" i="2"/>
  <c r="H260" i="2" a="1"/>
  <c r="H260" i="2"/>
  <c r="F260" i="2" a="1"/>
  <c r="F260" i="2"/>
  <c r="AD260" i="2"/>
  <c r="J259" i="2"/>
  <c r="G259" i="2"/>
  <c r="R259" i="2"/>
  <c r="X259" i="2"/>
  <c r="A262" i="2"/>
  <c r="B262" i="2"/>
  <c r="D263" i="2"/>
  <c r="AK259" i="2"/>
  <c r="AH260" i="2"/>
  <c r="AB260" i="2"/>
  <c r="V260" i="2"/>
  <c r="AF260" i="2"/>
  <c r="Z260" i="2"/>
  <c r="T260" i="2"/>
  <c r="AI260" i="2"/>
  <c r="AC260" i="2"/>
  <c r="W260" i="2"/>
  <c r="AG260" i="2"/>
  <c r="AA260" i="2"/>
  <c r="U260" i="2"/>
  <c r="AE259" i="2"/>
  <c r="S259" i="2"/>
  <c r="Y259" i="2"/>
  <c r="I260" i="2"/>
  <c r="P260" i="2"/>
  <c r="K259" i="2"/>
  <c r="Q259" i="2"/>
  <c r="J260" i="2"/>
  <c r="G260" i="2"/>
  <c r="R260" i="2"/>
  <c r="X260" i="2"/>
  <c r="E262" i="2"/>
  <c r="F261" i="2" a="1"/>
  <c r="F261" i="2"/>
  <c r="AD261" i="2"/>
  <c r="H261" i="2" a="1"/>
  <c r="H261" i="2"/>
  <c r="D264" i="2"/>
  <c r="A263" i="2"/>
  <c r="B263" i="2"/>
  <c r="AK260" i="2"/>
  <c r="AG261" i="2"/>
  <c r="AA261" i="2"/>
  <c r="U261" i="2"/>
  <c r="AH261" i="2"/>
  <c r="AB261" i="2"/>
  <c r="V261" i="2"/>
  <c r="AF261" i="2"/>
  <c r="Z261" i="2"/>
  <c r="T261" i="2"/>
  <c r="AI261" i="2"/>
  <c r="AC261" i="2"/>
  <c r="W261" i="2"/>
  <c r="AE260" i="2"/>
  <c r="S260" i="2"/>
  <c r="Y260" i="2"/>
  <c r="K260" i="2"/>
  <c r="Q260" i="2"/>
  <c r="I261" i="2"/>
  <c r="P261" i="2"/>
  <c r="J261" i="2"/>
  <c r="G261" i="2"/>
  <c r="R261" i="2"/>
  <c r="X261" i="2"/>
  <c r="E263" i="2"/>
  <c r="F262" i="2" a="1"/>
  <c r="F262" i="2"/>
  <c r="AD262" i="2"/>
  <c r="H262" i="2" a="1"/>
  <c r="H262" i="2"/>
  <c r="B264" i="2"/>
  <c r="A264" i="2"/>
  <c r="D265" i="2"/>
  <c r="AK261" i="2"/>
  <c r="AG262" i="2"/>
  <c r="AA262" i="2"/>
  <c r="U262" i="2"/>
  <c r="AH262" i="2"/>
  <c r="AB262" i="2"/>
  <c r="V262" i="2"/>
  <c r="AF262" i="2"/>
  <c r="Z262" i="2"/>
  <c r="T262" i="2"/>
  <c r="Q261" i="2"/>
  <c r="AE261" i="2"/>
  <c r="S261" i="2"/>
  <c r="Y261" i="2"/>
  <c r="AI262" i="2"/>
  <c r="AC262" i="2"/>
  <c r="W262" i="2"/>
  <c r="I262" i="2"/>
  <c r="P262" i="2"/>
  <c r="E264" i="2"/>
  <c r="F263" i="2" a="1"/>
  <c r="F263" i="2"/>
  <c r="AD263" i="2"/>
  <c r="H263" i="2" a="1"/>
  <c r="H263" i="2"/>
  <c r="J262" i="2"/>
  <c r="G262" i="2"/>
  <c r="R262" i="2"/>
  <c r="X262" i="2"/>
  <c r="K261" i="2"/>
  <c r="D266" i="2"/>
  <c r="A265" i="2"/>
  <c r="B265" i="2"/>
  <c r="AK262" i="2"/>
  <c r="AI263" i="2"/>
  <c r="AC263" i="2"/>
  <c r="W263" i="2"/>
  <c r="AH263" i="2"/>
  <c r="AB263" i="2"/>
  <c r="V263" i="2"/>
  <c r="AG263" i="2"/>
  <c r="AA263" i="2"/>
  <c r="U263" i="2"/>
  <c r="AF263" i="2"/>
  <c r="Z263" i="2"/>
  <c r="T263" i="2"/>
  <c r="AE262" i="2"/>
  <c r="S262" i="2"/>
  <c r="Y262" i="2"/>
  <c r="I263" i="2"/>
  <c r="P263" i="2"/>
  <c r="K262" i="2"/>
  <c r="Q262" i="2"/>
  <c r="J263" i="2"/>
  <c r="G263" i="2"/>
  <c r="R263" i="2"/>
  <c r="X263" i="2"/>
  <c r="E265" i="2"/>
  <c r="F264" i="2" a="1"/>
  <c r="F264" i="2"/>
  <c r="AD264" i="2"/>
  <c r="H264" i="2" a="1"/>
  <c r="H264" i="2"/>
  <c r="A266" i="2"/>
  <c r="B266" i="2"/>
  <c r="D267" i="2"/>
  <c r="AK263" i="2"/>
  <c r="AF264" i="2"/>
  <c r="Z264" i="2"/>
  <c r="T264" i="2"/>
  <c r="Q263" i="2"/>
  <c r="AE263" i="2"/>
  <c r="S263" i="2"/>
  <c r="Y263" i="2"/>
  <c r="AI264" i="2"/>
  <c r="AC264" i="2"/>
  <c r="W264" i="2"/>
  <c r="AH264" i="2"/>
  <c r="AB264" i="2"/>
  <c r="V264" i="2"/>
  <c r="AG264" i="2"/>
  <c r="AA264" i="2"/>
  <c r="U264" i="2"/>
  <c r="I264" i="2"/>
  <c r="P264" i="2"/>
  <c r="J264" i="2"/>
  <c r="G264" i="2"/>
  <c r="R264" i="2"/>
  <c r="X264" i="2"/>
  <c r="E266" i="2"/>
  <c r="F265" i="2" a="1"/>
  <c r="F265" i="2"/>
  <c r="AD265" i="2"/>
  <c r="H265" i="2" a="1"/>
  <c r="H265" i="2"/>
  <c r="K264" i="2"/>
  <c r="K263" i="2"/>
  <c r="D268" i="2"/>
  <c r="A267" i="2"/>
  <c r="B267" i="2"/>
  <c r="AK264" i="2"/>
  <c r="AG265" i="2"/>
  <c r="AA265" i="2"/>
  <c r="U265" i="2"/>
  <c r="AI265" i="2"/>
  <c r="AC265" i="2"/>
  <c r="W265" i="2"/>
  <c r="Q264" i="2"/>
  <c r="AE264" i="2"/>
  <c r="S264" i="2"/>
  <c r="Y264" i="2"/>
  <c r="AF265" i="2"/>
  <c r="Z265" i="2"/>
  <c r="T265" i="2"/>
  <c r="AH265" i="2"/>
  <c r="AB265" i="2"/>
  <c r="V265" i="2"/>
  <c r="I265" i="2"/>
  <c r="P265" i="2"/>
  <c r="H266" i="2" a="1"/>
  <c r="H266" i="2"/>
  <c r="E267" i="2"/>
  <c r="F266" i="2" a="1"/>
  <c r="F266" i="2"/>
  <c r="AD266" i="2"/>
  <c r="J265" i="2"/>
  <c r="G265" i="2"/>
  <c r="R265" i="2"/>
  <c r="X265" i="2"/>
  <c r="B268" i="2"/>
  <c r="A268" i="2"/>
  <c r="D269" i="2"/>
  <c r="AK265" i="2"/>
  <c r="AH266" i="2"/>
  <c r="AB266" i="2"/>
  <c r="V266" i="2"/>
  <c r="AG266" i="2"/>
  <c r="AA266" i="2"/>
  <c r="U266" i="2"/>
  <c r="AF266" i="2"/>
  <c r="Z266" i="2"/>
  <c r="T266" i="2"/>
  <c r="AI266" i="2"/>
  <c r="AC266" i="2"/>
  <c r="W266" i="2"/>
  <c r="Q265" i="2"/>
  <c r="AE265" i="2"/>
  <c r="S265" i="2"/>
  <c r="Y265" i="2"/>
  <c r="I266" i="2"/>
  <c r="P266" i="2"/>
  <c r="G266" i="2"/>
  <c r="R266" i="2"/>
  <c r="X266" i="2"/>
  <c r="J266" i="2"/>
  <c r="E268" i="2"/>
  <c r="F267" i="2" a="1"/>
  <c r="F267" i="2"/>
  <c r="AD267" i="2"/>
  <c r="H267" i="2" a="1"/>
  <c r="H267" i="2"/>
  <c r="K266" i="2"/>
  <c r="K265" i="2"/>
  <c r="D270" i="2"/>
  <c r="A269" i="2"/>
  <c r="B269" i="2"/>
  <c r="AK266" i="2"/>
  <c r="AI267" i="2"/>
  <c r="AC267" i="2"/>
  <c r="W267" i="2"/>
  <c r="AF267" i="2"/>
  <c r="Z267" i="2"/>
  <c r="T267" i="2"/>
  <c r="Q266" i="2"/>
  <c r="AE266" i="2"/>
  <c r="S266" i="2"/>
  <c r="Y266" i="2"/>
  <c r="AH267" i="2"/>
  <c r="AB267" i="2"/>
  <c r="V267" i="2"/>
  <c r="AG267" i="2"/>
  <c r="AA267" i="2"/>
  <c r="U267" i="2"/>
  <c r="I267" i="2"/>
  <c r="P267" i="2"/>
  <c r="G267" i="2"/>
  <c r="R267" i="2"/>
  <c r="X267" i="2"/>
  <c r="J267" i="2"/>
  <c r="E269" i="2"/>
  <c r="F268" i="2" a="1"/>
  <c r="F268" i="2"/>
  <c r="AD268" i="2"/>
  <c r="H268" i="2" a="1"/>
  <c r="H268" i="2"/>
  <c r="A270" i="2"/>
  <c r="B270" i="2"/>
  <c r="D271" i="2"/>
  <c r="AK267" i="2"/>
  <c r="AI268" i="2"/>
  <c r="AC268" i="2"/>
  <c r="W268" i="2"/>
  <c r="AH268" i="2"/>
  <c r="AB268" i="2"/>
  <c r="V268" i="2"/>
  <c r="AF268" i="2"/>
  <c r="Z268" i="2"/>
  <c r="T268" i="2"/>
  <c r="AE267" i="2"/>
  <c r="S267" i="2"/>
  <c r="Y267" i="2"/>
  <c r="AG268" i="2"/>
  <c r="AA268" i="2"/>
  <c r="U268" i="2"/>
  <c r="K267" i="2"/>
  <c r="Q267" i="2"/>
  <c r="I268" i="2"/>
  <c r="P268" i="2"/>
  <c r="E270" i="2"/>
  <c r="F269" i="2" a="1"/>
  <c r="F269" i="2"/>
  <c r="AD269" i="2"/>
  <c r="H269" i="2" a="1"/>
  <c r="H269" i="2"/>
  <c r="G268" i="2"/>
  <c r="R268" i="2"/>
  <c r="X268" i="2"/>
  <c r="J268" i="2"/>
  <c r="D272" i="2"/>
  <c r="A271" i="2"/>
  <c r="B271" i="2"/>
  <c r="AK268" i="2"/>
  <c r="AH269" i="2"/>
  <c r="AB269" i="2"/>
  <c r="V269" i="2"/>
  <c r="AG269" i="2"/>
  <c r="AA269" i="2"/>
  <c r="U269" i="2"/>
  <c r="AE268" i="2"/>
  <c r="S268" i="2"/>
  <c r="Y268" i="2"/>
  <c r="AF269" i="2"/>
  <c r="Z269" i="2"/>
  <c r="T269" i="2"/>
  <c r="AI269" i="2"/>
  <c r="AC269" i="2"/>
  <c r="W269" i="2"/>
  <c r="K268" i="2"/>
  <c r="Q268" i="2"/>
  <c r="I269" i="2"/>
  <c r="P269" i="2"/>
  <c r="G269" i="2"/>
  <c r="R269" i="2"/>
  <c r="X269" i="2"/>
  <c r="J269" i="2"/>
  <c r="E271" i="2"/>
  <c r="F270" i="2" a="1"/>
  <c r="F270" i="2"/>
  <c r="AD270" i="2"/>
  <c r="H270" i="2" a="1"/>
  <c r="H270" i="2"/>
  <c r="B272" i="2"/>
  <c r="A272" i="2"/>
  <c r="D273" i="2"/>
  <c r="AK269" i="2"/>
  <c r="AF270" i="2"/>
  <c r="Z270" i="2"/>
  <c r="T270" i="2"/>
  <c r="Q269" i="2"/>
  <c r="AE269" i="2"/>
  <c r="S269" i="2"/>
  <c r="Y269" i="2"/>
  <c r="AI270" i="2"/>
  <c r="AC270" i="2"/>
  <c r="W270" i="2"/>
  <c r="AG270" i="2"/>
  <c r="AA270" i="2"/>
  <c r="U270" i="2"/>
  <c r="AH270" i="2"/>
  <c r="AB270" i="2"/>
  <c r="V270" i="2"/>
  <c r="I270" i="2"/>
  <c r="P270" i="2"/>
  <c r="G270" i="2"/>
  <c r="R270" i="2"/>
  <c r="X270" i="2"/>
  <c r="J270" i="2"/>
  <c r="K270" i="2"/>
  <c r="E272" i="2"/>
  <c r="H271" i="2" a="1"/>
  <c r="H271" i="2"/>
  <c r="F271" i="2" a="1"/>
  <c r="F271" i="2"/>
  <c r="AD271" i="2"/>
  <c r="K269" i="2"/>
  <c r="D274" i="2"/>
  <c r="A273" i="2"/>
  <c r="B273" i="2"/>
  <c r="AK270" i="2"/>
  <c r="AH271" i="2"/>
  <c r="AB271" i="2"/>
  <c r="V271" i="2"/>
  <c r="AG271" i="2"/>
  <c r="AA271" i="2"/>
  <c r="U271" i="2"/>
  <c r="AF271" i="2"/>
  <c r="Z271" i="2"/>
  <c r="T271" i="2"/>
  <c r="Q270" i="2"/>
  <c r="AE270" i="2"/>
  <c r="S270" i="2"/>
  <c r="Y270" i="2"/>
  <c r="AI271" i="2"/>
  <c r="AC271" i="2"/>
  <c r="W271" i="2"/>
  <c r="I271" i="2"/>
  <c r="P271" i="2"/>
  <c r="E273" i="2"/>
  <c r="H272" i="2" a="1"/>
  <c r="H272" i="2"/>
  <c r="F272" i="2" a="1"/>
  <c r="F272" i="2"/>
  <c r="AD272" i="2"/>
  <c r="G271" i="2"/>
  <c r="R271" i="2"/>
  <c r="X271" i="2"/>
  <c r="J271" i="2"/>
  <c r="A274" i="2"/>
  <c r="B274" i="2"/>
  <c r="D275" i="2"/>
  <c r="AK271" i="2"/>
  <c r="AF272" i="2"/>
  <c r="T272" i="2"/>
  <c r="Z272" i="2"/>
  <c r="AI272" i="2"/>
  <c r="AC272" i="2"/>
  <c r="W272" i="2"/>
  <c r="AH272" i="2"/>
  <c r="AB272" i="2"/>
  <c r="V272" i="2"/>
  <c r="AG272" i="2"/>
  <c r="AA272" i="2"/>
  <c r="U272" i="2"/>
  <c r="Q271" i="2"/>
  <c r="AE271" i="2"/>
  <c r="S271" i="2"/>
  <c r="Y271" i="2"/>
  <c r="I272" i="2"/>
  <c r="P272" i="2"/>
  <c r="E274" i="2"/>
  <c r="H273" i="2" a="1"/>
  <c r="H273" i="2"/>
  <c r="F273" i="2" a="1"/>
  <c r="F273" i="2"/>
  <c r="AD273" i="2"/>
  <c r="G272" i="2"/>
  <c r="R272" i="2"/>
  <c r="X272" i="2"/>
  <c r="J272" i="2"/>
  <c r="K272" i="2"/>
  <c r="K271" i="2"/>
  <c r="D276" i="2"/>
  <c r="A275" i="2"/>
  <c r="B275" i="2"/>
  <c r="AK272" i="2"/>
  <c r="AH273" i="2"/>
  <c r="AB273" i="2"/>
  <c r="V273" i="2"/>
  <c r="AI273" i="2"/>
  <c r="AC273" i="2"/>
  <c r="W273" i="2"/>
  <c r="AG273" i="2"/>
  <c r="AA273" i="2"/>
  <c r="U273" i="2"/>
  <c r="AF273" i="2"/>
  <c r="Z273" i="2"/>
  <c r="T273" i="2"/>
  <c r="Q272" i="2"/>
  <c r="AE272" i="2"/>
  <c r="S272" i="2"/>
  <c r="Y272" i="2"/>
  <c r="I273" i="2"/>
  <c r="P273" i="2"/>
  <c r="G273" i="2"/>
  <c r="R273" i="2"/>
  <c r="X273" i="2"/>
  <c r="J273" i="2"/>
  <c r="E275" i="2"/>
  <c r="F274" i="2" a="1"/>
  <c r="F274" i="2"/>
  <c r="AD274" i="2"/>
  <c r="H274" i="2" a="1"/>
  <c r="H274" i="2"/>
  <c r="B276" i="2"/>
  <c r="A276" i="2"/>
  <c r="D277" i="2"/>
  <c r="AK273" i="2"/>
  <c r="AG274" i="2"/>
  <c r="AA274" i="2"/>
  <c r="U274" i="2"/>
  <c r="AF274" i="2"/>
  <c r="Z274" i="2"/>
  <c r="T274" i="2"/>
  <c r="AI274" i="2"/>
  <c r="AC274" i="2"/>
  <c r="W274" i="2"/>
  <c r="AH274" i="2"/>
  <c r="AB274" i="2"/>
  <c r="V274" i="2"/>
  <c r="Q273" i="2"/>
  <c r="AE273" i="2"/>
  <c r="S273" i="2"/>
  <c r="Y273" i="2"/>
  <c r="I274" i="2"/>
  <c r="P274" i="2"/>
  <c r="E276" i="2"/>
  <c r="F275" i="2" a="1"/>
  <c r="F275" i="2"/>
  <c r="AD275" i="2"/>
  <c r="H275" i="2" a="1"/>
  <c r="H275" i="2"/>
  <c r="K273" i="2"/>
  <c r="G274" i="2"/>
  <c r="R274" i="2"/>
  <c r="X274" i="2"/>
  <c r="J274" i="2"/>
  <c r="D278" i="2"/>
  <c r="A277" i="2"/>
  <c r="B277" i="2"/>
  <c r="AK274" i="2"/>
  <c r="AH275" i="2"/>
  <c r="AB275" i="2"/>
  <c r="V275" i="2"/>
  <c r="AI275" i="2"/>
  <c r="W275" i="2"/>
  <c r="AC275" i="2"/>
  <c r="AG275" i="2"/>
  <c r="AA275" i="2"/>
  <c r="U275" i="2"/>
  <c r="Q274" i="2"/>
  <c r="AE274" i="2"/>
  <c r="S274" i="2"/>
  <c r="Y274" i="2"/>
  <c r="AF275" i="2"/>
  <c r="Z275" i="2"/>
  <c r="T275" i="2"/>
  <c r="K274" i="2"/>
  <c r="I275" i="2"/>
  <c r="P275" i="2"/>
  <c r="G275" i="2"/>
  <c r="R275" i="2"/>
  <c r="X275" i="2"/>
  <c r="J275" i="2"/>
  <c r="H276" i="2" a="1"/>
  <c r="H276" i="2"/>
  <c r="E277" i="2"/>
  <c r="F276" i="2" a="1"/>
  <c r="F276" i="2"/>
  <c r="AD276" i="2"/>
  <c r="A278" i="2"/>
  <c r="B278" i="2"/>
  <c r="D279" i="2"/>
  <c r="AK275" i="2"/>
  <c r="AI276" i="2"/>
  <c r="AC276" i="2"/>
  <c r="W276" i="2"/>
  <c r="AG276" i="2"/>
  <c r="AA276" i="2"/>
  <c r="U276" i="2"/>
  <c r="AE275" i="2"/>
  <c r="S275" i="2"/>
  <c r="Y275" i="2"/>
  <c r="AF276" i="2"/>
  <c r="Z276" i="2"/>
  <c r="T276" i="2"/>
  <c r="AH276" i="2"/>
  <c r="AB276" i="2"/>
  <c r="V276" i="2"/>
  <c r="I276" i="2"/>
  <c r="P276" i="2"/>
  <c r="K275" i="2"/>
  <c r="Q275" i="2"/>
  <c r="E278" i="2"/>
  <c r="H277" i="2" a="1"/>
  <c r="H277" i="2"/>
  <c r="F277" i="2" a="1"/>
  <c r="F277" i="2"/>
  <c r="AD277" i="2"/>
  <c r="G276" i="2"/>
  <c r="R276" i="2"/>
  <c r="X276" i="2"/>
  <c r="J276" i="2"/>
  <c r="D280" i="2"/>
  <c r="A279" i="2"/>
  <c r="B279" i="2"/>
  <c r="AK276" i="2"/>
  <c r="AI277" i="2"/>
  <c r="AC277" i="2"/>
  <c r="W277" i="2"/>
  <c r="AH277" i="2"/>
  <c r="AB277" i="2"/>
  <c r="V277" i="2"/>
  <c r="AG277" i="2"/>
  <c r="AA277" i="2"/>
  <c r="U277" i="2"/>
  <c r="AE276" i="2"/>
  <c r="S276" i="2"/>
  <c r="Y276" i="2"/>
  <c r="AF277" i="2"/>
  <c r="Z277" i="2"/>
  <c r="T277" i="2"/>
  <c r="K276" i="2"/>
  <c r="Q276" i="2"/>
  <c r="I277" i="2"/>
  <c r="P277" i="2"/>
  <c r="G277" i="2"/>
  <c r="R277" i="2"/>
  <c r="X277" i="2"/>
  <c r="J277" i="2"/>
  <c r="E279" i="2"/>
  <c r="F278" i="2" a="1"/>
  <c r="F278" i="2"/>
  <c r="AD278" i="2"/>
  <c r="H278" i="2" a="1"/>
  <c r="H278" i="2"/>
  <c r="B280" i="2"/>
  <c r="A280" i="2"/>
  <c r="D281" i="2"/>
  <c r="AK277" i="2"/>
  <c r="AH278" i="2"/>
  <c r="AB278" i="2"/>
  <c r="V278" i="2"/>
  <c r="AG278" i="2"/>
  <c r="AA278" i="2"/>
  <c r="U278" i="2"/>
  <c r="AI278" i="2"/>
  <c r="AC278" i="2"/>
  <c r="W278" i="2"/>
  <c r="AF278" i="2"/>
  <c r="Z278" i="2"/>
  <c r="T278" i="2"/>
  <c r="Q277" i="2"/>
  <c r="AE277" i="2"/>
  <c r="S277" i="2"/>
  <c r="Y277" i="2"/>
  <c r="I278" i="2"/>
  <c r="P278" i="2"/>
  <c r="G278" i="2"/>
  <c r="R278" i="2"/>
  <c r="X278" i="2"/>
  <c r="J278" i="2"/>
  <c r="K278" i="2"/>
  <c r="K277" i="2"/>
  <c r="E280" i="2"/>
  <c r="H279" i="2" a="1"/>
  <c r="H279" i="2"/>
  <c r="F279" i="2" a="1"/>
  <c r="F279" i="2"/>
  <c r="AD279" i="2"/>
  <c r="D282" i="2"/>
  <c r="A281" i="2"/>
  <c r="B281" i="2"/>
  <c r="AK278" i="2"/>
  <c r="AH279" i="2"/>
  <c r="AB279" i="2"/>
  <c r="V279" i="2"/>
  <c r="AI279" i="2"/>
  <c r="AC279" i="2"/>
  <c r="W279" i="2"/>
  <c r="AG279" i="2"/>
  <c r="AA279" i="2"/>
  <c r="U279" i="2"/>
  <c r="Q278" i="2"/>
  <c r="AE278" i="2"/>
  <c r="S278" i="2"/>
  <c r="Y278" i="2"/>
  <c r="AF279" i="2"/>
  <c r="Z279" i="2"/>
  <c r="T279" i="2"/>
  <c r="I279" i="2"/>
  <c r="P279" i="2"/>
  <c r="H280" i="2" a="1"/>
  <c r="H280" i="2"/>
  <c r="E281" i="2"/>
  <c r="F280" i="2" a="1"/>
  <c r="F280" i="2"/>
  <c r="AD280" i="2"/>
  <c r="G279" i="2"/>
  <c r="R279" i="2"/>
  <c r="X279" i="2"/>
  <c r="J279" i="2"/>
  <c r="A282" i="2"/>
  <c r="B282" i="2"/>
  <c r="D283" i="2"/>
  <c r="AK279" i="2"/>
  <c r="AH280" i="2"/>
  <c r="AB280" i="2"/>
  <c r="V280" i="2"/>
  <c r="AF280" i="2"/>
  <c r="Z280" i="2"/>
  <c r="T280" i="2"/>
  <c r="AI280" i="2"/>
  <c r="AC280" i="2"/>
  <c r="W280" i="2"/>
  <c r="AG280" i="2"/>
  <c r="AA280" i="2"/>
  <c r="U280" i="2"/>
  <c r="Q279" i="2"/>
  <c r="AE279" i="2"/>
  <c r="S279" i="2"/>
  <c r="Y279" i="2"/>
  <c r="I280" i="2"/>
  <c r="P280" i="2"/>
  <c r="G280" i="2"/>
  <c r="R280" i="2"/>
  <c r="X280" i="2"/>
  <c r="J280" i="2"/>
  <c r="E282" i="2"/>
  <c r="F281" i="2" a="1"/>
  <c r="F281" i="2"/>
  <c r="AD281" i="2"/>
  <c r="H281" i="2" a="1"/>
  <c r="H281" i="2"/>
  <c r="K280" i="2"/>
  <c r="K279" i="2"/>
  <c r="D284" i="2"/>
  <c r="A283" i="2"/>
  <c r="B283" i="2"/>
  <c r="AK280" i="2"/>
  <c r="AF281" i="2"/>
  <c r="Z281" i="2"/>
  <c r="T281" i="2"/>
  <c r="AI281" i="2"/>
  <c r="AC281" i="2"/>
  <c r="W281" i="2"/>
  <c r="Q280" i="2"/>
  <c r="AE280" i="2"/>
  <c r="S280" i="2"/>
  <c r="Y280" i="2"/>
  <c r="AG281" i="2"/>
  <c r="AA281" i="2"/>
  <c r="U281" i="2"/>
  <c r="AH281" i="2"/>
  <c r="AB281" i="2"/>
  <c r="V281" i="2"/>
  <c r="I281" i="2"/>
  <c r="P281" i="2"/>
  <c r="G281" i="2"/>
  <c r="R281" i="2"/>
  <c r="X281" i="2"/>
  <c r="J281" i="2"/>
  <c r="E283" i="2"/>
  <c r="F282" i="2" a="1"/>
  <c r="F282" i="2"/>
  <c r="AD282" i="2"/>
  <c r="H282" i="2" a="1"/>
  <c r="H282" i="2"/>
  <c r="B284" i="2"/>
  <c r="A284" i="2"/>
  <c r="D285" i="2"/>
  <c r="AK281" i="2"/>
  <c r="AI282" i="2"/>
  <c r="AC282" i="2"/>
  <c r="W282" i="2"/>
  <c r="AH282" i="2"/>
  <c r="AB282" i="2"/>
  <c r="V282" i="2"/>
  <c r="AG282" i="2"/>
  <c r="AA282" i="2"/>
  <c r="U282" i="2"/>
  <c r="Q281" i="2"/>
  <c r="AE281" i="2"/>
  <c r="S281" i="2"/>
  <c r="Y281" i="2"/>
  <c r="AF282" i="2"/>
  <c r="Z282" i="2"/>
  <c r="T282" i="2"/>
  <c r="I282" i="2"/>
  <c r="P282" i="2"/>
  <c r="E284" i="2"/>
  <c r="F283" i="2" a="1"/>
  <c r="F283" i="2"/>
  <c r="AD283" i="2"/>
  <c r="H283" i="2" a="1"/>
  <c r="H283" i="2"/>
  <c r="G282" i="2"/>
  <c r="R282" i="2"/>
  <c r="X282" i="2"/>
  <c r="J282" i="2"/>
  <c r="K282" i="2"/>
  <c r="K281" i="2"/>
  <c r="D286" i="2"/>
  <c r="A285" i="2"/>
  <c r="B285" i="2"/>
  <c r="AK282" i="2"/>
  <c r="AF283" i="2"/>
  <c r="Z283" i="2"/>
  <c r="T283" i="2"/>
  <c r="AI283" i="2"/>
  <c r="AC283" i="2"/>
  <c r="W283" i="2"/>
  <c r="AH283" i="2"/>
  <c r="AB283" i="2"/>
  <c r="V283" i="2"/>
  <c r="AG283" i="2"/>
  <c r="AA283" i="2"/>
  <c r="U283" i="2"/>
  <c r="Q282" i="2"/>
  <c r="AE282" i="2"/>
  <c r="S282" i="2"/>
  <c r="Y282" i="2"/>
  <c r="I283" i="2"/>
  <c r="P283" i="2"/>
  <c r="G283" i="2"/>
  <c r="R283" i="2"/>
  <c r="X283" i="2"/>
  <c r="J283" i="2"/>
  <c r="E285" i="2"/>
  <c r="H284" i="2" a="1"/>
  <c r="H284" i="2"/>
  <c r="F284" i="2" a="1"/>
  <c r="F284" i="2"/>
  <c r="AD284" i="2"/>
  <c r="A286" i="2"/>
  <c r="B286" i="2"/>
  <c r="D287" i="2"/>
  <c r="AK283" i="2"/>
  <c r="AI284" i="2"/>
  <c r="AC284" i="2"/>
  <c r="W284" i="2"/>
  <c r="AF284" i="2"/>
  <c r="Z284" i="2"/>
  <c r="T284" i="2"/>
  <c r="AH284" i="2"/>
  <c r="AB284" i="2"/>
  <c r="V284" i="2"/>
  <c r="AE283" i="2"/>
  <c r="S283" i="2"/>
  <c r="Y283" i="2"/>
  <c r="AG284" i="2"/>
  <c r="AA284" i="2"/>
  <c r="U284" i="2"/>
  <c r="I284" i="2"/>
  <c r="P284" i="2"/>
  <c r="K283" i="2"/>
  <c r="Q283" i="2"/>
  <c r="E286" i="2"/>
  <c r="F285" i="2" a="1"/>
  <c r="F285" i="2"/>
  <c r="AD285" i="2"/>
  <c r="H285" i="2" a="1"/>
  <c r="H285" i="2"/>
  <c r="G284" i="2"/>
  <c r="R284" i="2"/>
  <c r="X284" i="2"/>
  <c r="J284" i="2"/>
  <c r="D288" i="2"/>
  <c r="A287" i="2"/>
  <c r="B287" i="2"/>
  <c r="AK284" i="2"/>
  <c r="AI285" i="2"/>
  <c r="AC285" i="2"/>
  <c r="W285" i="2"/>
  <c r="AF285" i="2"/>
  <c r="Z285" i="2"/>
  <c r="T285" i="2"/>
  <c r="AG285" i="2"/>
  <c r="AA285" i="2"/>
  <c r="U285" i="2"/>
  <c r="AE284" i="2"/>
  <c r="S284" i="2"/>
  <c r="Y284" i="2"/>
  <c r="AH285" i="2"/>
  <c r="AB285" i="2"/>
  <c r="V285" i="2"/>
  <c r="K284" i="2"/>
  <c r="Q284" i="2"/>
  <c r="I285" i="2"/>
  <c r="P285" i="2"/>
  <c r="G285" i="2"/>
  <c r="R285" i="2"/>
  <c r="X285" i="2"/>
  <c r="J285" i="2"/>
  <c r="E287" i="2"/>
  <c r="F286" i="2" a="1"/>
  <c r="F286" i="2"/>
  <c r="AD286" i="2"/>
  <c r="H286" i="2" a="1"/>
  <c r="H286" i="2"/>
  <c r="B288" i="2"/>
  <c r="A288" i="2"/>
  <c r="D289" i="2"/>
  <c r="AK285" i="2"/>
  <c r="AG286" i="2"/>
  <c r="AA286" i="2"/>
  <c r="U286" i="2"/>
  <c r="AF286" i="2"/>
  <c r="Z286" i="2"/>
  <c r="T286" i="2"/>
  <c r="AI286" i="2"/>
  <c r="AC286" i="2"/>
  <c r="W286" i="2"/>
  <c r="Q285" i="2"/>
  <c r="AE285" i="2"/>
  <c r="S285" i="2"/>
  <c r="Y285" i="2"/>
  <c r="AH286" i="2"/>
  <c r="AB286" i="2"/>
  <c r="V286" i="2"/>
  <c r="I286" i="2"/>
  <c r="P286" i="2"/>
  <c r="G286" i="2"/>
  <c r="R286" i="2"/>
  <c r="X286" i="2"/>
  <c r="J286" i="2"/>
  <c r="E288" i="2"/>
  <c r="H287" i="2" a="1"/>
  <c r="H287" i="2"/>
  <c r="F287" i="2" a="1"/>
  <c r="F287" i="2"/>
  <c r="AD287" i="2"/>
  <c r="K286" i="2"/>
  <c r="K285" i="2"/>
  <c r="D290" i="2"/>
  <c r="A289" i="2"/>
  <c r="B289" i="2"/>
  <c r="AK286" i="2"/>
  <c r="AH287" i="2"/>
  <c r="AB287" i="2"/>
  <c r="V287" i="2"/>
  <c r="AG287" i="2"/>
  <c r="AA287" i="2"/>
  <c r="U287" i="2"/>
  <c r="AF287" i="2"/>
  <c r="Z287" i="2"/>
  <c r="T287" i="2"/>
  <c r="Q286" i="2"/>
  <c r="AE286" i="2"/>
  <c r="S286" i="2"/>
  <c r="Y286" i="2"/>
  <c r="AI287" i="2"/>
  <c r="AC287" i="2"/>
  <c r="W287" i="2"/>
  <c r="I287" i="2"/>
  <c r="P287" i="2"/>
  <c r="G287" i="2"/>
  <c r="R287" i="2"/>
  <c r="X287" i="2"/>
  <c r="J287" i="2"/>
  <c r="F288" i="2" a="1"/>
  <c r="F288" i="2"/>
  <c r="AD288" i="2"/>
  <c r="H288" i="2" a="1"/>
  <c r="H288" i="2"/>
  <c r="E289" i="2"/>
  <c r="A290" i="2"/>
  <c r="B290" i="2"/>
  <c r="D291" i="2"/>
  <c r="AK287" i="2"/>
  <c r="AF288" i="2"/>
  <c r="T288" i="2"/>
  <c r="Z288" i="2"/>
  <c r="AG288" i="2"/>
  <c r="U288" i="2"/>
  <c r="AA288" i="2"/>
  <c r="Q287" i="2"/>
  <c r="AE287" i="2"/>
  <c r="S287" i="2"/>
  <c r="Y287" i="2"/>
  <c r="AH288" i="2"/>
  <c r="AB288" i="2"/>
  <c r="V288" i="2"/>
  <c r="AI288" i="2"/>
  <c r="AC288" i="2"/>
  <c r="W288" i="2"/>
  <c r="I288" i="2"/>
  <c r="P288" i="2"/>
  <c r="E290" i="2"/>
  <c r="F289" i="2" a="1"/>
  <c r="F289" i="2"/>
  <c r="AD289" i="2"/>
  <c r="H289" i="2" a="1"/>
  <c r="H289" i="2"/>
  <c r="G288" i="2"/>
  <c r="R288" i="2"/>
  <c r="X288" i="2"/>
  <c r="J288" i="2"/>
  <c r="K288" i="2"/>
  <c r="K287" i="2"/>
  <c r="D292" i="2"/>
  <c r="A291" i="2"/>
  <c r="B291" i="2"/>
  <c r="AK289" i="2"/>
  <c r="AK288" i="2"/>
  <c r="AI289" i="2"/>
  <c r="AC289" i="2"/>
  <c r="W289" i="2"/>
  <c r="AF289" i="2"/>
  <c r="Z289" i="2"/>
  <c r="T289" i="2"/>
  <c r="AG289" i="2"/>
  <c r="AA289" i="2"/>
  <c r="U289" i="2"/>
  <c r="AH289" i="2"/>
  <c r="AB289" i="2"/>
  <c r="V289" i="2"/>
  <c r="Q288" i="2"/>
  <c r="AE288" i="2"/>
  <c r="S288" i="2"/>
  <c r="Y288" i="2"/>
  <c r="I289" i="2"/>
  <c r="P289" i="2"/>
  <c r="G289" i="2"/>
  <c r="R289" i="2"/>
  <c r="X289" i="2"/>
  <c r="J289" i="2"/>
  <c r="H290" i="2" a="1"/>
  <c r="H290" i="2"/>
  <c r="E291" i="2"/>
  <c r="F290" i="2" a="1"/>
  <c r="F290" i="2"/>
  <c r="AD290" i="2"/>
  <c r="B292" i="2"/>
  <c r="A292" i="2"/>
  <c r="D293" i="2"/>
  <c r="AH290" i="2"/>
  <c r="AB290" i="2"/>
  <c r="V290" i="2"/>
  <c r="AI290" i="2"/>
  <c r="AC290" i="2"/>
  <c r="W290" i="2"/>
  <c r="AG290" i="2"/>
  <c r="AA290" i="2"/>
  <c r="U290" i="2"/>
  <c r="Q289" i="2"/>
  <c r="AE289" i="2"/>
  <c r="S289" i="2"/>
  <c r="Y289" i="2"/>
  <c r="AF290" i="2"/>
  <c r="Z290" i="2"/>
  <c r="T290" i="2"/>
  <c r="I290" i="2"/>
  <c r="P290" i="2"/>
  <c r="E292" i="2"/>
  <c r="H291" i="2" a="1"/>
  <c r="H291" i="2"/>
  <c r="F291" i="2" a="1"/>
  <c r="F291" i="2"/>
  <c r="AD291" i="2"/>
  <c r="K289" i="2"/>
  <c r="G290" i="2"/>
  <c r="R290" i="2"/>
  <c r="X290" i="2"/>
  <c r="J290" i="2"/>
  <c r="D294" i="2"/>
  <c r="A293" i="2"/>
  <c r="B293" i="2"/>
  <c r="AK291" i="2"/>
  <c r="AK290" i="2"/>
  <c r="AG291" i="2"/>
  <c r="AA291" i="2"/>
  <c r="U291" i="2"/>
  <c r="AF291" i="2"/>
  <c r="Z291" i="2"/>
  <c r="T291" i="2"/>
  <c r="AH291" i="2"/>
  <c r="AB291" i="2"/>
  <c r="V291" i="2"/>
  <c r="AI291" i="2"/>
  <c r="AC291" i="2"/>
  <c r="W291" i="2"/>
  <c r="Q290" i="2"/>
  <c r="AE290" i="2"/>
  <c r="S290" i="2"/>
  <c r="Y290" i="2"/>
  <c r="I291" i="2"/>
  <c r="P291" i="2"/>
  <c r="K290" i="2"/>
  <c r="G291" i="2"/>
  <c r="R291" i="2"/>
  <c r="X291" i="2"/>
  <c r="J291" i="2"/>
  <c r="E293" i="2"/>
  <c r="F292" i="2" a="1"/>
  <c r="F292" i="2"/>
  <c r="AD292" i="2"/>
  <c r="H292" i="2" a="1"/>
  <c r="H292" i="2"/>
  <c r="A294" i="2"/>
  <c r="B294" i="2"/>
  <c r="D295" i="2"/>
  <c r="AK292" i="2"/>
  <c r="AH292" i="2"/>
  <c r="AB292" i="2"/>
  <c r="V292" i="2"/>
  <c r="AG292" i="2"/>
  <c r="AA292" i="2"/>
  <c r="U292" i="2"/>
  <c r="AI292" i="2"/>
  <c r="AC292" i="2"/>
  <c r="W292" i="2"/>
  <c r="AF292" i="2"/>
  <c r="Z292" i="2"/>
  <c r="T292" i="2"/>
  <c r="AE291" i="2"/>
  <c r="S291" i="2"/>
  <c r="Y291" i="2"/>
  <c r="I292" i="2"/>
  <c r="P292" i="2"/>
  <c r="K291" i="2"/>
  <c r="Q291" i="2"/>
  <c r="E294" i="2"/>
  <c r="F293" i="2" a="1"/>
  <c r="F293" i="2"/>
  <c r="AD293" i="2"/>
  <c r="H293" i="2" a="1"/>
  <c r="H293" i="2"/>
  <c r="G292" i="2"/>
  <c r="R292" i="2"/>
  <c r="X292" i="2"/>
  <c r="J292" i="2"/>
  <c r="D296" i="2"/>
  <c r="A295" i="2"/>
  <c r="B295" i="2"/>
  <c r="AF293" i="2"/>
  <c r="Z293" i="2"/>
  <c r="T293" i="2"/>
  <c r="AG293" i="2"/>
  <c r="AA293" i="2"/>
  <c r="U293" i="2"/>
  <c r="AI293" i="2"/>
  <c r="W293" i="2"/>
  <c r="AC293" i="2"/>
  <c r="AE292" i="2"/>
  <c r="S292" i="2"/>
  <c r="Y292" i="2"/>
  <c r="AH293" i="2"/>
  <c r="AB293" i="2"/>
  <c r="V293" i="2"/>
  <c r="K292" i="2"/>
  <c r="Q292" i="2"/>
  <c r="I293" i="2"/>
  <c r="P293" i="2"/>
  <c r="G293" i="2"/>
  <c r="R293" i="2"/>
  <c r="X293" i="2"/>
  <c r="J293" i="2"/>
  <c r="E295" i="2"/>
  <c r="F294" i="2" a="1"/>
  <c r="F294" i="2"/>
  <c r="AD294" i="2"/>
  <c r="H294" i="2" a="1"/>
  <c r="H294" i="2"/>
  <c r="B296" i="2"/>
  <c r="A296" i="2"/>
  <c r="D297" i="2"/>
  <c r="AK294" i="2"/>
  <c r="AK293" i="2"/>
  <c r="AI294" i="2"/>
  <c r="AC294" i="2"/>
  <c r="W294" i="2"/>
  <c r="AF294" i="2"/>
  <c r="Z294" i="2"/>
  <c r="T294" i="2"/>
  <c r="Q293" i="2"/>
  <c r="AE293" i="2"/>
  <c r="S293" i="2"/>
  <c r="Y293" i="2"/>
  <c r="AG294" i="2"/>
  <c r="AA294" i="2"/>
  <c r="U294" i="2"/>
  <c r="AH294" i="2"/>
  <c r="AB294" i="2"/>
  <c r="V294" i="2"/>
  <c r="I294" i="2"/>
  <c r="P294" i="2"/>
  <c r="G294" i="2"/>
  <c r="R294" i="2"/>
  <c r="X294" i="2"/>
  <c r="J294" i="2"/>
  <c r="K294" i="2"/>
  <c r="E296" i="2"/>
  <c r="F295" i="2" a="1"/>
  <c r="F295" i="2"/>
  <c r="AD295" i="2"/>
  <c r="H295" i="2" a="1"/>
  <c r="H295" i="2"/>
  <c r="K293" i="2"/>
  <c r="D298" i="2"/>
  <c r="A297" i="2"/>
  <c r="B297" i="2"/>
  <c r="AH295" i="2"/>
  <c r="AB295" i="2"/>
  <c r="V295" i="2"/>
  <c r="AI295" i="2"/>
  <c r="AC295" i="2"/>
  <c r="W295" i="2"/>
  <c r="Q294" i="2"/>
  <c r="AE294" i="2"/>
  <c r="S294" i="2"/>
  <c r="Y294" i="2"/>
  <c r="AG295" i="2"/>
  <c r="AA295" i="2"/>
  <c r="U295" i="2"/>
  <c r="AF295" i="2"/>
  <c r="Z295" i="2"/>
  <c r="T295" i="2"/>
  <c r="I295" i="2"/>
  <c r="P295" i="2"/>
  <c r="G295" i="2"/>
  <c r="R295" i="2"/>
  <c r="X295" i="2"/>
  <c r="J295" i="2"/>
  <c r="E297" i="2"/>
  <c r="F296" i="2" a="1"/>
  <c r="F296" i="2"/>
  <c r="AD296" i="2"/>
  <c r="H296" i="2" a="1"/>
  <c r="H296" i="2"/>
  <c r="A298" i="2"/>
  <c r="B298" i="2"/>
  <c r="D299" i="2"/>
  <c r="AK295" i="2"/>
  <c r="AF296" i="2"/>
  <c r="Z296" i="2"/>
  <c r="T296" i="2"/>
  <c r="Q295" i="2"/>
  <c r="AE295" i="2"/>
  <c r="S295" i="2"/>
  <c r="Y295" i="2"/>
  <c r="AH296" i="2"/>
  <c r="AB296" i="2"/>
  <c r="V296" i="2"/>
  <c r="AG296" i="2"/>
  <c r="AA296" i="2"/>
  <c r="U296" i="2"/>
  <c r="AI296" i="2"/>
  <c r="AC296" i="2"/>
  <c r="W296" i="2"/>
  <c r="I296" i="2"/>
  <c r="P296" i="2"/>
  <c r="G296" i="2"/>
  <c r="R296" i="2"/>
  <c r="X296" i="2"/>
  <c r="J296" i="2"/>
  <c r="E298" i="2"/>
  <c r="F297" i="2" a="1"/>
  <c r="F297" i="2"/>
  <c r="AD297" i="2"/>
  <c r="H297" i="2" a="1"/>
  <c r="H297" i="2"/>
  <c r="K296" i="2"/>
  <c r="K295" i="2"/>
  <c r="D300" i="2"/>
  <c r="A299" i="2"/>
  <c r="B299" i="2"/>
  <c r="AK296" i="2"/>
  <c r="AF297" i="2"/>
  <c r="Z297" i="2"/>
  <c r="T297" i="2"/>
  <c r="AH297" i="2"/>
  <c r="AB297" i="2"/>
  <c r="V297" i="2"/>
  <c r="Q296" i="2"/>
  <c r="AE296" i="2"/>
  <c r="S296" i="2"/>
  <c r="Y296" i="2"/>
  <c r="AI297" i="2"/>
  <c r="AC297" i="2"/>
  <c r="W297" i="2"/>
  <c r="AG297" i="2"/>
  <c r="AA297" i="2"/>
  <c r="U297" i="2"/>
  <c r="I297" i="2"/>
  <c r="P297" i="2"/>
  <c r="G297" i="2"/>
  <c r="R297" i="2"/>
  <c r="X297" i="2"/>
  <c r="J297" i="2"/>
  <c r="H298" i="2" a="1"/>
  <c r="H298" i="2"/>
  <c r="E299" i="2"/>
  <c r="F298" i="2" a="1"/>
  <c r="F298" i="2"/>
  <c r="AD298" i="2"/>
  <c r="B300" i="2"/>
  <c r="A300" i="2"/>
  <c r="D301" i="2"/>
  <c r="AK297" i="2"/>
  <c r="AH298" i="2"/>
  <c r="AB298" i="2"/>
  <c r="V298" i="2"/>
  <c r="AI298" i="2"/>
  <c r="AC298" i="2"/>
  <c r="W298" i="2"/>
  <c r="AG298" i="2"/>
  <c r="AA298" i="2"/>
  <c r="U298" i="2"/>
  <c r="AF298" i="2"/>
  <c r="Z298" i="2"/>
  <c r="T298" i="2"/>
  <c r="Q297" i="2"/>
  <c r="AE297" i="2"/>
  <c r="S297" i="2"/>
  <c r="Y297" i="2"/>
  <c r="I298" i="2"/>
  <c r="P298" i="2"/>
  <c r="E300" i="2"/>
  <c r="F299" i="2" a="1"/>
  <c r="F299" i="2"/>
  <c r="AD299" i="2"/>
  <c r="H299" i="2" a="1"/>
  <c r="H299" i="2"/>
  <c r="G298" i="2"/>
  <c r="R298" i="2"/>
  <c r="X298" i="2"/>
  <c r="J298" i="2"/>
  <c r="K298" i="2"/>
  <c r="K297" i="2"/>
  <c r="D302" i="2"/>
  <c r="A301" i="2"/>
  <c r="B301" i="2"/>
  <c r="AK298" i="2"/>
  <c r="AG299" i="2"/>
  <c r="AA299" i="2"/>
  <c r="U299" i="2"/>
  <c r="AF299" i="2"/>
  <c r="Z299" i="2"/>
  <c r="T299" i="2"/>
  <c r="AI299" i="2"/>
  <c r="AC299" i="2"/>
  <c r="W299" i="2"/>
  <c r="AH299" i="2"/>
  <c r="AB299" i="2"/>
  <c r="V299" i="2"/>
  <c r="Q298" i="2"/>
  <c r="AE298" i="2"/>
  <c r="S298" i="2"/>
  <c r="Y298" i="2"/>
  <c r="I299" i="2"/>
  <c r="P299" i="2"/>
  <c r="G299" i="2"/>
  <c r="R299" i="2"/>
  <c r="X299" i="2"/>
  <c r="J299" i="2"/>
  <c r="F300" i="2" a="1"/>
  <c r="F300" i="2"/>
  <c r="AD300" i="2"/>
  <c r="H300" i="2" a="1"/>
  <c r="H300" i="2"/>
  <c r="E301" i="2"/>
  <c r="A302" i="2"/>
  <c r="B302" i="2"/>
  <c r="D303" i="2"/>
  <c r="AK299" i="2"/>
  <c r="AE299" i="2"/>
  <c r="S299" i="2"/>
  <c r="Y299" i="2"/>
  <c r="AG300" i="2"/>
  <c r="AA300" i="2"/>
  <c r="U300" i="2"/>
  <c r="AH300" i="2"/>
  <c r="AB300" i="2"/>
  <c r="V300" i="2"/>
  <c r="AF300" i="2"/>
  <c r="Z300" i="2"/>
  <c r="T300" i="2"/>
  <c r="AI300" i="2"/>
  <c r="AC300" i="2"/>
  <c r="W300" i="2"/>
  <c r="I300" i="2"/>
  <c r="P300" i="2"/>
  <c r="K299" i="2"/>
  <c r="Q299" i="2"/>
  <c r="E302" i="2"/>
  <c r="H301" i="2" a="1"/>
  <c r="H301" i="2"/>
  <c r="F301" i="2" a="1"/>
  <c r="F301" i="2"/>
  <c r="AD301" i="2"/>
  <c r="G300" i="2"/>
  <c r="R300" i="2"/>
  <c r="X300" i="2"/>
  <c r="J300" i="2"/>
  <c r="A303" i="2"/>
  <c r="B303" i="2"/>
  <c r="AK300" i="2"/>
  <c r="AH301" i="2"/>
  <c r="V301" i="2"/>
  <c r="AB301" i="2"/>
  <c r="AE300" i="2"/>
  <c r="S300" i="2"/>
  <c r="Y300" i="2"/>
  <c r="AG301" i="2"/>
  <c r="AA301" i="2"/>
  <c r="U301" i="2"/>
  <c r="AF301" i="2"/>
  <c r="Z301" i="2"/>
  <c r="T301" i="2"/>
  <c r="AI301" i="2"/>
  <c r="W301" i="2"/>
  <c r="AC301" i="2"/>
  <c r="I301" i="2"/>
  <c r="P301" i="2"/>
  <c r="K300" i="2"/>
  <c r="Q300" i="2"/>
  <c r="G301" i="2"/>
  <c r="R301" i="2"/>
  <c r="X301" i="2"/>
  <c r="J301" i="2"/>
  <c r="E303" i="2"/>
  <c r="H302" i="2" a="1"/>
  <c r="H302" i="2"/>
  <c r="F302" i="2" a="1"/>
  <c r="F302" i="2"/>
  <c r="AD302" i="2"/>
  <c r="AK301" i="2"/>
  <c r="AI302" i="2"/>
  <c r="AC302" i="2"/>
  <c r="W302" i="2"/>
  <c r="AG302" i="2"/>
  <c r="AA302" i="2"/>
  <c r="U302" i="2"/>
  <c r="Q301" i="2"/>
  <c r="AE301" i="2"/>
  <c r="S301" i="2"/>
  <c r="Y301" i="2"/>
  <c r="AF302" i="2"/>
  <c r="Z302" i="2"/>
  <c r="T302" i="2"/>
  <c r="AH302" i="2"/>
  <c r="AB302" i="2"/>
  <c r="V302" i="2"/>
  <c r="I302" i="2"/>
  <c r="P302" i="2"/>
  <c r="F303" i="2" a="1"/>
  <c r="F303" i="2"/>
  <c r="AD303" i="2"/>
  <c r="H303" i="2" a="1"/>
  <c r="H303" i="2"/>
  <c r="K301" i="2"/>
  <c r="G302" i="2"/>
  <c r="R302" i="2"/>
  <c r="X302" i="2"/>
  <c r="J302" i="2"/>
  <c r="AK302" i="2"/>
  <c r="AI303" i="2"/>
  <c r="AC303" i="2"/>
  <c r="W303" i="2"/>
  <c r="AH303" i="2"/>
  <c r="AB303" i="2"/>
  <c r="V303" i="2"/>
  <c r="AF303" i="2"/>
  <c r="Z303" i="2"/>
  <c r="T303" i="2"/>
  <c r="AG303" i="2"/>
  <c r="AA303" i="2"/>
  <c r="U303" i="2"/>
  <c r="Q302" i="2"/>
  <c r="AE302" i="2"/>
  <c r="S302" i="2"/>
  <c r="Y302" i="2"/>
  <c r="I303" i="2"/>
  <c r="P303" i="2"/>
  <c r="K302" i="2"/>
  <c r="G303" i="2"/>
  <c r="R303" i="2"/>
  <c r="X303" i="2"/>
  <c r="J303" i="2"/>
  <c r="AK303" i="2"/>
  <c r="AE303" i="2"/>
  <c r="S303" i="2"/>
  <c r="Y303" i="2"/>
  <c r="K303" i="2"/>
  <c r="Q30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<sst xmlns="http://schemas.openxmlformats.org/spreadsheetml/2006/main" count="160" uniqueCount="154">
  <si>
    <t>Columna1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</si>
  <si>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</si>
  <si>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</si>
  <si>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</si>
  <si>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</si>
  <si>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</si>
  <si>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</si>
  <si>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</si>
  <si>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</si>
  <si>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</si>
  <si>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</si>
  <si>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</si>
  <si>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</si>
  <si>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</si>
  <si>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</si>
  <si>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</si>
  <si>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</si>
  <si>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</si>
  <si>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</si>
  <si>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</si>
  <si>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</si>
  <si>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</si>
  <si>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</si>
  <si>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</si>
  <si>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</si>
  <si>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</si>
  <si>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</si>
  <si>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</si>
  <si>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</si>
  <si>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</si>
  <si>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</si>
  <si>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</si>
  <si>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</si>
  <si>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</si>
  <si>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</si>
  <si>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</si>
  <si>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</si>
  <si>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</si>
  <si>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</si>
  <si>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</si>
  <si>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</si>
  <si>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</si>
  <si>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</si>
  <si>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</si>
  <si>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</si>
  <si>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</si>
  <si>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</si>
  <si>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</si>
  <si>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</si>
  <si>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</si>
  <si>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</si>
  <si>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</si>
  <si>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</si>
  <si>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</si>
  <si>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</si>
  <si>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</si>
  <si>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</si>
  <si>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</si>
  <si>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</si>
  <si>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</si>
  <si>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</si>
  <si>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</si>
  <si>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</si>
  <si>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</si>
  <si>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</si>
  <si>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</si>
  <si>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</si>
  <si>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</si>
  <si>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</si>
  <si>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</si>
  <si>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</si>
  <si>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</si>
  <si>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</si>
  <si>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</si>
  <si>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</si>
  <si>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</si>
  <si>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</si>
  <si>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</si>
  <si>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</si>
  <si>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</si>
  <si>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</si>
  <si>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</si>
  <si>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</si>
  <si>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</si>
  <si>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</si>
  <si>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</si>
  <si>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</si>
  <si>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</si>
  <si>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</si>
  <si>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</si>
  <si>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</si>
  <si>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</si>
  <si>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</si>
  <si>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</si>
  <si>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</si>
  <si>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</si>
  <si>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</si>
  <si>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</si>
  <si>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</si>
  <si>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</si>
  <si>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</si>
  <si>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</si>
  <si>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</si>
  <si>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</si>
  <si>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</si>
  <si>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27/6/2020</t>
  </si>
  <si>
    <t>28/6/2020</t>
  </si>
  <si>
    <t>29/6/2020</t>
  </si>
  <si>
    <t>30/6/2020</t>
  </si>
  <si>
    <t>Pruebas Realizadas</t>
  </si>
  <si>
    <t>Pruebas Negativas</t>
  </si>
  <si>
    <t>Aislamiento Domiciliario</t>
  </si>
  <si>
    <t>Aislamiento en Hoteles</t>
  </si>
  <si>
    <t>Hospitalizados en Sala</t>
  </si>
  <si>
    <t>Hospitalizados en UCI</t>
  </si>
  <si>
    <t>ON</t>
  </si>
  <si>
    <t>Ultimo</t>
  </si>
  <si>
    <t>Indice</t>
  </si>
  <si>
    <t>Fecha</t>
  </si>
  <si>
    <t>DIA</t>
  </si>
  <si>
    <t>Pruebas Diarias</t>
  </si>
  <si>
    <t>Pruebas Negativas Diarias</t>
  </si>
  <si>
    <t>Pruebas Positivas</t>
  </si>
  <si>
    <t>Pruebas Positivas Diarias</t>
  </si>
  <si>
    <t>%Pruebas Negativas</t>
  </si>
  <si>
    <t>%Pruebas Positivas</t>
  </si>
  <si>
    <t>Variación Pruebas Positivas</t>
  </si>
  <si>
    <t>Variación Pruebas Realizadas</t>
  </si>
  <si>
    <t>Variación Aislamiento Domiciliario</t>
  </si>
  <si>
    <t>Variación Aislamiento Hoteles</t>
  </si>
  <si>
    <t>Variación Hospitalizados en Sala</t>
  </si>
  <si>
    <t>Variación Hospitalizados en UCI</t>
  </si>
  <si>
    <t>Pruebas Realizadas/1MM hab</t>
  </si>
  <si>
    <t>Pruebas Positivas/1MM hab</t>
  </si>
  <si>
    <t>%Variación Pruebas Realizadas</t>
  </si>
  <si>
    <t>%Variación Pruebas Positivas</t>
  </si>
  <si>
    <t>%Variación Aislamiento Domiciliario</t>
  </si>
  <si>
    <t>%Variación Aislamiento Hoteles</t>
  </si>
  <si>
    <t>%Variación Hospitalizados en Sala</t>
  </si>
  <si>
    <t>%Variación Hospitalizados en UCI</t>
  </si>
  <si>
    <t>Aislamiento Domiciliario/1MM hab</t>
  </si>
  <si>
    <t>Aislamiento Hoteles/1MM hab</t>
  </si>
  <si>
    <t>Hospitalizados en Sala/1MM hab</t>
  </si>
  <si>
    <t>Hospitalizados en UCI/1MM hab</t>
  </si>
  <si>
    <t>Personas con Medidas Sanitarias</t>
  </si>
  <si>
    <t>Variación Personas Medidas Sanitarias</t>
  </si>
  <si>
    <t>Personas Medidas Sanitarias/1MM hab</t>
  </si>
  <si>
    <t>%Variación Personas Medidas Sanitarias</t>
  </si>
  <si>
    <t>13-06-20</t>
  </si>
  <si>
    <t>14-06-20</t>
  </si>
  <si>
    <t>15-06-20</t>
  </si>
  <si>
    <t>16-06-20</t>
  </si>
  <si>
    <t>17-06-20</t>
  </si>
  <si>
    <t>18-06-20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</si>
</sst>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[$-F800]dddd\,\ mmmm\ dd\,\ yyyy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Fill="1"/>
    <xf numFmtId="3" fontId="0" fillId="0" borderId="0" xfId="0" applyNumberFormat="1"/>
    <xf numFmtId="41" fontId="0" fillId="0" borderId="0" xfId="0" applyNumberFormat="1"/>
    <xf numFmtId="14" fontId="3" fillId="2" borderId="1" xfId="0" applyNumberFormat="1" applyFont="1" applyFill="1" applyBorder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165" fontId="0" fillId="0" borderId="0" xfId="1" applyNumberFormat="1" applyFont="1"/>
    <xf numFmtId="0" fontId="4" fillId="0" borderId="0" xfId="0" applyFont="1" applyAlignment="1">
      <alignment horizontal="center" vertical="top" wrapText="1"/>
    </xf>
  </cellXfs>
  <cellStyles count="2">
    <cellStyle name="Normal" xfId="0" builtinId="0"/>
    <cellStyle name="Percent" xfId="1" builtinId="5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alignment horizontal="center" vertical="center" textRotation="0" wrapText="0" indent="0" justifyLastLine="0" shrinkToFit="0" readingOrder="0"/>
    </dxf>
    <dxf>
      <numFmt numFmtId="166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DK7" totalsRowShown="0">
  <autoFilter ref="A1:DK7" xr:uid="{65EBD142-070D-4A8A-9712-8E08F9BC999A}"/>
  <tableColumns count="115">
    <tableColumn id="76" xr3:uid="{CA01250B-8685-4250-AAEF-D6E482663B6F}" name="Columna1"/>
    <tableColumn id="77" xr3:uid="{BC38B0B2-3229-42F8-9C9A-52EE74902839}" name="10-03-2020"/>
    <tableColumn id="78" xr3:uid="{4BB74E2E-62F3-4EED-8537-96C80CD1ED37}" name="11-03-2020"/>
    <tableColumn id="79" xr3:uid="{7AA3A7EB-3082-4F59-9EB3-7F7B69E51D16}" name="12-03-2020"/>
    <tableColumn id="80" xr3:uid="{236B7E3A-D891-4EE8-95FB-D2D521A4D56A}" name="13-03-2020"/>
    <tableColumn id="81" xr3:uid="{9674C84B-37E5-47DC-9881-5803E6328133}" name="14-03-2020"/>
    <tableColumn id="82" xr3:uid="{FBC31BBB-0814-48B2-9049-4746BCA36794}" name="15-03-2020"/>
    <tableColumn id="83" xr3:uid="{A0E81DB2-50BD-4996-83F4-4B485C5208CD}" name="16-03-2020"/>
    <tableColumn id="84" xr3:uid="{0D3D3198-0313-4733-B078-00A7BC0E83C7}" name="17-03-2020"/>
    <tableColumn id="85" xr3:uid="{8643F446-54F6-4549-B82F-0E5D6ABDDF5D}" name="18-03-2020"/>
    <tableColumn id="86" xr3:uid="{1148EEE0-DC89-4C2D-A716-D2D0BEE2D53E}" name="19-03-2020"/>
    <tableColumn id="87" xr3:uid="{5EEA4B84-C81E-453E-A0A8-F1C84027AFC9}" name="20-03-2020"/>
    <tableColumn id="88" xr3:uid="{5B0E4CD7-AAEC-42C5-949B-CE3709E5D935}" name="21-03-2020"/>
    <tableColumn id="89" xr3:uid="{DF85FA16-93C1-400F-A2E3-1FB740746619}" name="22-03-2020"/>
    <tableColumn id="90" xr3:uid="{FFE6A546-31C6-4AAA-A006-B4A2D33E0BCD}" name="23-03-2020"/>
    <tableColumn id="91" xr3:uid="{A072E91B-D653-4B2D-BD61-EAEFA99D3EEC}" name="24-03-2020"/>
    <tableColumn id="92" xr3:uid="{A7DD8B41-7AA6-4B08-86CC-926CE4AB3443}" name="25-03-2020"/>
    <tableColumn id="93" xr3:uid="{74B90DC0-F883-4389-ABF9-E676B6FC03DE}" name="26-03-2020"/>
    <tableColumn id="94" xr3:uid="{61837EC1-B851-44B0-B33E-7DFF629E5221}" name="27-03-2020"/>
    <tableColumn id="95" xr3:uid="{FC0BCDDA-6A04-4C17-9DCA-99B109F8EE55}" name="28-03-2020"/>
    <tableColumn id="10" xr3:uid="{C048B7ED-FC50-45DD-A56F-A189FE20E36E}" name="29-03-2020"/>
    <tableColumn id="11" xr3:uid="{B25A0ED9-AC44-4BDA-BBAD-780C3416B6D6}" name="30-03-2020"/>
    <tableColumn id="12" xr3:uid="{6BC0E6FD-B205-43CC-87D0-FF3735621C82}" name="31-03-2020"/>
    <tableColumn id="13" xr3:uid="{CEA51E25-2067-4F27-8B9A-BD28D0528FE5}" name="01-04-2020"/>
    <tableColumn id="14" xr3:uid="{5DE3BB04-6077-476A-B17D-CF7801307028}" name="02-04-2020"/>
    <tableColumn id="15" xr3:uid="{C128CC71-6330-4E9F-876A-C416A184B3E6}" name="03-04-2020"/>
    <tableColumn id="16" xr3:uid="{46E91729-35F7-4DB6-BE45-06A16A384BE8}" name="04-04-2020"/>
    <tableColumn id="17" xr3:uid="{081F7359-ABD5-407E-A579-056F4530268F}" name="05-04-2020"/>
    <tableColumn id="18" xr3:uid="{644FB573-17E6-4FB7-986C-83580FAE9641}" name="06-04-2020"/>
    <tableColumn id="19" xr3:uid="{94CF1266-12B1-461F-8AB9-CDE606090A16}" name="07-04-2020"/>
    <tableColumn id="20" xr3:uid="{80F4A2CC-1446-4F09-AC9B-6B9D5729890A}" name="08-04-2020"/>
    <tableColumn id="21" xr3:uid="{494B7B8E-9CE1-491F-8E70-BAED39F63BBC}" name="09-04-2020"/>
    <tableColumn id="22" xr3:uid="{CC2C9BE1-9998-4DC3-8CE4-96D2931D8BF6}" name="10-04-2020"/>
    <tableColumn id="23" xr3:uid="{3950505A-1CC2-4538-A762-F964F16D473C}" name="11-04-2020"/>
    <tableColumn id="24" xr3:uid="{54F4CF50-1094-4775-83B9-34F048246870}" name="12-04-2020"/>
    <tableColumn id="25" xr3:uid="{4C30901C-4205-444C-B3C8-BA65A7AEB8BF}" name="13-04-2020"/>
    <tableColumn id="26" xr3:uid="{EB90377C-C413-46DA-9F85-E356F4533220}" name="14-04-2020"/>
    <tableColumn id="27" xr3:uid="{32A941E4-26B7-4110-9F06-74F1F970A350}" name="15-04-2020"/>
    <tableColumn id="28" xr3:uid="{1C76557E-E7E1-4E73-9DF0-665C82E0EC58}" name="16-04-2020"/>
    <tableColumn id="29" xr3:uid="{B8F1F1CA-AC0A-4674-9681-FF49210EE721}" name="17-04-2020"/>
    <tableColumn id="30" xr3:uid="{C88E5C53-3FCF-4876-9794-F2F51C06012D}" name="18-04-2020"/>
    <tableColumn id="31" xr3:uid="{ED9C918A-42D9-474C-96BE-6A5E6106216B}" name="19-04-2020"/>
    <tableColumn id="32" xr3:uid="{EB734F87-DF1F-4344-9A1D-B4255233E278}" name="20-04-2020"/>
    <tableColumn id="33" xr3:uid="{36E058F1-8561-4D1C-8A19-48F15E3B397C}" name="21-04-2020"/>
    <tableColumn id="34" xr3:uid="{5D447E6D-B9A4-43FA-8340-CF18112B6468}" name="22-04-2020"/>
    <tableColumn id="35" xr3:uid="{9E9DD532-F963-423C-88BD-CBEEA70E72DC}" name="23-04-2020"/>
    <tableColumn id="36" xr3:uid="{9194E831-3DF7-4B7D-B58D-710659C11714}" name="24-04-2020"/>
    <tableColumn id="37" xr3:uid="{F692CF2E-4016-44DF-B423-95BFB7801B45}" name="25-04-2020"/>
    <tableColumn id="38" xr3:uid="{B6836630-1052-48A0-8EBF-00FDC0BDFB16}" name="26-04-2020"/>
    <tableColumn id="39" xr3:uid="{EA442CAC-58AB-43FD-BD44-CE95B1821DD3}" name="27-04-2020"/>
    <tableColumn id="40" xr3:uid="{CA2BF369-825C-42F7-99CB-8D3D158DE5E5}" name="28-04-2020"/>
    <tableColumn id="41" xr3:uid="{1569F1BA-D528-419D-9A0D-5D8D239031C8}" name="29-04-2020"/>
    <tableColumn id="42" xr3:uid="{BFD90FE2-7F7A-4326-94FD-70EAF090BE6C}" name="30-04-2020"/>
    <tableColumn id="43" xr3:uid="{95981E73-780A-4106-AD69-7430FE17E8C2}" name="01-05-2020"/>
    <tableColumn id="44" xr3:uid="{07FCADDE-777B-4B8F-BB7D-554C8E600F8E}" name="02-05-2020"/>
    <tableColumn id="45" xr3:uid="{D5C1BBF9-A115-4E30-946B-F1994964A56B}" name="03-05-2020"/>
    <tableColumn id="46" xr3:uid="{82DCC0C8-ECE8-4501-B4D1-371048ADC5E8}" name="04-05-2020"/>
    <tableColumn id="47" xr3:uid="{F4DE07C4-9EF5-4CFF-B777-EEAC04D91450}" name="05-05-2020"/>
    <tableColumn id="48" xr3:uid="{2B9F60FF-F539-4CAD-B49B-31F61AF69E1D}" name="06-05-2020"/>
    <tableColumn id="49" xr3:uid="{BA502770-BBB3-4DE3-840D-05B60A5E95E2}" name="07-05-2020"/>
    <tableColumn id="50" xr3:uid="{9812C4E7-CC94-4F90-AD83-4D7622A7CE87}" name="08-05-2020"/>
    <tableColumn id="51" xr3:uid="{C5BD542D-8567-449B-8C8B-52FC0A2FB133}" name="09-05-2020"/>
    <tableColumn id="52" xr3:uid="{012CE65B-7B96-4FB4-810B-CA8F85E3B29C}" name="10-05-2020"/>
    <tableColumn id="53" xr3:uid="{0EFC8783-6DE4-4900-B483-A55721364120}" name="11-05-2020"/>
    <tableColumn id="54" xr3:uid="{1BDC5526-88CD-4532-8261-9349D5A7136B}" name="12-05-2020"/>
    <tableColumn id="55" xr3:uid="{3FF6B7BC-7622-4477-B321-716590B93EC2}" name="13-05-2020"/>
    <tableColumn id="56" xr3:uid="{71DC3B5C-E773-4718-B52F-EFC9B5CAA096}" name="14-05-2020"/>
    <tableColumn id="57" xr3:uid="{AE5C126F-FB1B-4CC9-AFD0-275D6672E390}" name="15-05-2020"/>
    <tableColumn id="58" xr3:uid="{2C6D467C-B38C-4976-B7D2-E78ECEDF2ED5}" name="16-05-2020"/>
    <tableColumn id="59" xr3:uid="{B0D5C78F-2B3E-4AE6-BFCB-1DEB8B115655}" name="17-05-2020"/>
    <tableColumn id="60" xr3:uid="{CF217E87-D9BF-4690-9C38-F33AF808BD99}" name="18-05-2020"/>
    <tableColumn id="61" xr3:uid="{44C653C3-CED6-445F-B9F0-821360EFD1C0}" name="19-05-2020"/>
    <tableColumn id="62" xr3:uid="{D0B34E74-76B9-443C-801B-7CB176C5AEDA}" name="20-05-2020"/>
    <tableColumn id="63" xr3:uid="{7E1EF24D-B629-44AC-91BC-3C08B9F92E42}" name="21-05-2020"/>
    <tableColumn id="64" xr3:uid="{7B8C54F8-9275-4840-A755-95EEAE6C24C0}" name="22-05-2020"/>
    <tableColumn id="65" xr3:uid="{673B939B-2076-4B71-B878-1294F19E5FE9}" name="23-05-2020"/>
    <tableColumn id="66" xr3:uid="{2E288DEB-029D-4A39-A139-11B8895AA6FF}" name="24-05-2020"/>
    <tableColumn id="67" xr3:uid="{4C820696-C56E-440D-8135-E5881D703468}" name="25-05-2020"/>
    <tableColumn id="68" xr3:uid="{BBDE4EE1-0B06-4548-9680-EFF5012C0E3A}" name="26-05-2020"/>
    <tableColumn id="69" xr3:uid="{5767EB5F-0ADE-458F-AEB0-18D143ADE114}" name="27-05-2020"/>
    <tableColumn id="70" xr3:uid="{670C92E1-EAC9-426F-A57E-18D0E4FF0608}" name="28-05-2020"/>
    <tableColumn id="71" xr3:uid="{59368A78-4AD7-4DC8-BCA0-20A9E1160765}" name="29-05-2020"/>
    <tableColumn id="72" xr3:uid="{9239255D-AE2B-4B22-9D7F-FFF93955BEBE}" name="30-05-2020"/>
    <tableColumn id="73" xr3:uid="{4DE8E8EF-7298-46D6-9754-1A6B77DBD1FA}" name="31-05-2020"/>
    <tableColumn id="74" xr3:uid="{828D9632-D098-418C-8A67-CA98651BA254}" name="01-06-2020"/>
    <tableColumn id="75" xr3:uid="{2918382E-DC05-40AA-9D38-7D65EC299862}" name="02-06-2020"/>
    <tableColumn id="96" xr3:uid="{E4AB1F9C-8FD7-4413-867C-24D7D313240D}" name="03-06-2020"/>
    <tableColumn id="1" xr3:uid="{0ED54AB8-E3B7-4C5E-A3D9-DC4FC5A90852}" name="04-06-2020"/>
    <tableColumn id="2" xr3:uid="{31600888-D874-4B90-9270-CF9219D7F135}" name="05-06-2020"/>
    <tableColumn id="3" xr3:uid="{6415ECB6-E037-4BC3-9907-91C4C505CF37}" name="06-06-2020"/>
    <tableColumn id="4" xr3:uid="{2FE879E2-2128-42AE-A0E3-647EE2D0C94F}" name="07-06-2020"/>
    <tableColumn id="5" xr3:uid="{909AC0E5-B9B2-4C03-B9B1-43F5A05B9F43}" name="08-06-2020"/>
    <tableColumn id="6" xr3:uid="{4C33D573-DF75-4285-9A83-30276C29EFD4}" name="09-06-2020"/>
    <tableColumn id="7" xr3:uid="{95F17C21-0267-4474-93CA-09A2CCA37449}" name="10-06-2020" dataDxfId="15"/>
    <tableColumn id="8" xr3:uid="{F74063BD-5DCD-4BB4-9589-556329FB26A8}" name="11-06-2020" dataDxfId="14"/>
    <tableColumn id="9" xr3:uid="{649F498F-D961-48D9-B03E-7696FE365482}" name="12-06-2020" dataDxfId="13"/>
    <tableColumn id="97" xr3:uid="{A5C46252-53A6-4C20-9528-EBBB46C70C09}" name="13-06-20" dataDxfId="12"/>
    <tableColumn id="98" xr3:uid="{906D3465-B7AE-4BEA-B15E-BF4AFA9B17FB}" name="14-06-20" dataDxfId="11"/>
    <tableColumn id="99" xr3:uid="{D4054379-978C-4004-A172-E45CCD7387C8}" name="15-06-20" dataDxfId="10"/>
    <tableColumn id="100" xr3:uid="{B8F2504B-914D-40CA-89AF-1A51923EE234}" name="16-06-20" dataDxfId="9"/>
    <tableColumn id="101" xr3:uid="{A08E839E-61A6-476B-86AD-BC3F1C31B6F7}" name="17-06-20" dataDxfId="8"/>
    <tableColumn id="102" xr3:uid="{1925CCF1-0C7C-484C-818E-28B0B29E2B65}" name="18-06-20"/>
    <tableColumn id="103" xr3:uid="{7705B3CE-4EED-4361-85B1-ED555A9C3A4E}" name="18/6/2020"/>
    <tableColumn id="104" xr3:uid="{4CF234B2-A1BA-4E57-B85B-0B16844337FB}" name="19/6/2020"/>
    <tableColumn id="105" xr3:uid="{E05FE28E-6EEE-4AB3-B14B-C49FB57E415A}" name="20/6/2020"/>
    <tableColumn id="106" xr3:uid="{7FA93533-0664-4F66-8C27-79E1AAD1F1D5}" name="21/6/2020"/>
    <tableColumn id="107" xr3:uid="{F04ACC92-96E1-4BCA-9CE5-3E3038C08C05}" name="22/6/2020"/>
    <tableColumn id="108" xr3:uid="{8AA85728-B7A4-4846-AD35-9DA2869791FA}" name="23/6/2020"/>
    <tableColumn id="109" xr3:uid="{D4C3E08C-EB48-435F-9E11-B34A55EB3A2E}" name="24/6/2020"/>
    <tableColumn id="110" xr3:uid="{D686EF51-E376-4076-8007-316C16FBDBCC}" name="25/6/2020"/>
    <tableColumn id="111" xr3:uid="{3D163CAF-BABE-4D11-8523-51B7BDF7A2E0}" name="26/6/2020"/>
    <tableColumn id="112" xr3:uid="{F5011FA0-0F27-4C66-9945-9108C8263A1F}" name="27/6/2020"/>
    <tableColumn id="113" xr3:uid="{45A50112-213E-479B-8A5A-6240F859FD1E}" name="28/6/2020"/>
    <tableColumn id="114" xr3:uid="{72B232D5-9A82-4772-9114-9458E03DF764}" name="29/6/2020"/>
    <tableColumn id="115" xr3:uid="{45D977E4-5C5D-4F34-A1FA-4D0065194B2E}" name="30/6/202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EBC99C-0E00-45D9-B659-C8FF033A96AB}" name="TODO_PACIENTES" displayName="TODO_PACIENTES" ref="A6:AM303" totalsRowShown="0" headerRowDxfId="7">
  <autoFilter ref="A6:AM303" xr:uid="{DE0B32F3-6185-43E1-8784-A837F07BC110}"/>
  <tableColumns count="39">
    <tableColumn id="1" xr3:uid="{8C9A4ABF-9AC7-46D8-BB8F-7A7936F45A5C}" name="ON" dataDxfId="6">
      <calculatedColumnFormula>+IF(D7&gt;$D$4,"OUT TIME","ON")</calculatedColumnFormula>
    </tableColumn>
    <tableColumn id="2" xr3:uid="{2D69C1D4-551E-473B-8D60-DB76DBCD5269}" name="Ultimo" dataDxfId="5">
      <calculatedColumnFormula>IF(D7=$D$4,"ultima","no")</calculatedColumnFormula>
    </tableColumn>
    <tableColumn id="3" xr3:uid="{F289EBF6-6CE0-41C5-9B24-07FEE0D98514}" name="Indice" dataDxfId="4"/>
    <tableColumn id="4" xr3:uid="{CAD719F0-6451-4240-A36D-21196A38055A}" name="Fecha" dataDxfId="3">
      <calculatedColumnFormula>+D6+1</calculatedColumnFormula>
    </tableColumn>
    <tableColumn id="5" xr3:uid="{E0CB7D30-F77C-4BEC-A223-78C24B518326}" name="DIA" dataDxfId="2">
      <calculatedColumnFormula>+E6+1</calculatedColumnFormula>
    </tableColumn>
    <tableColumn id="6" xr3:uid="{55FC4DBE-D639-4B4C-87A2-D20476A5BE01}" name="Pruebas Realizadas">
      <calculatedColumnFormula array="1">+INDEX(Hoja1!$B$2:$MO$7,1,E7)</calculatedColumnFormula>
    </tableColumn>
    <tableColumn id="7" xr3:uid="{43762B6A-27DB-499D-8582-983DE8595593}" name="Pruebas Diarias">
      <calculatedColumnFormula>+F7-F6</calculatedColumnFormula>
    </tableColumn>
    <tableColumn id="8" xr3:uid="{89F83805-ECB0-4950-9144-E5BC06C109F7}" name="Pruebas Negativas">
      <calculatedColumnFormula array="1">+INDEX(Hoja1!$B$2:$MO$7,2,$E7)</calculatedColumnFormula>
    </tableColumn>
    <tableColumn id="9" xr3:uid="{3B2DCB35-088F-4059-9B56-C109819C98F2}" name="Pruebas Negativas Diarias">
      <calculatedColumnFormula>+H7-H6</calculatedColumnFormula>
    </tableColumn>
    <tableColumn id="10" xr3:uid="{A4D6246E-11DC-41EB-B9D3-5C8BE72A320B}" name="Pruebas Positivas">
      <calculatedColumnFormula>+F7-H7</calculatedColumnFormula>
    </tableColumn>
    <tableColumn id="11" xr3:uid="{E03F05F8-34B8-49BC-9F56-0AD14C627B6F}" name="Pruebas Positivas Diarias">
      <calculatedColumnFormula>+J7-J6</calculatedColumnFormula>
    </tableColumn>
    <tableColumn id="12" xr3:uid="{95153171-7716-4FBB-BE02-EBD8B91899A4}" name="Aislamiento Domiciliario">
      <calculatedColumnFormula array="1">+INDEX(Hoja1!$B$2:$MO$7,3,$E7)</calculatedColumnFormula>
    </tableColumn>
    <tableColumn id="13" xr3:uid="{9256F6C5-FA6B-43C2-ADED-C1D0F2910ED0}" name="Aislamiento en Hoteles">
      <calculatedColumnFormula array="1">+INDEX(Hoja1!$B$2:$MO$7,4,$E7)</calculatedColumnFormula>
    </tableColumn>
    <tableColumn id="14" xr3:uid="{7E2AA666-35B2-47F5-90D5-3900F18CF172}" name="Hospitalizados en Sala">
      <calculatedColumnFormula array="1">+INDEX(Hoja1!$B$2:$MO$7,5,$E7)</calculatedColumnFormula>
    </tableColumn>
    <tableColumn id="15" xr3:uid="{5E5DF55F-A32B-4739-BE3E-02DB52D2A1CC}" name="Hospitalizados en UCI">
      <calculatedColumnFormula array="1">+INDEX(Hoja1!$B$2:$MO$7,6,$E7)</calculatedColumnFormula>
    </tableColumn>
    <tableColumn id="16" xr3:uid="{9417BBCA-C31B-4386-8AA4-9905D9B24D21}" name="%Pruebas Negativas" dataDxfId="1">
      <calculatedColumnFormula>+IFERROR(H7/F7,0)</calculatedColumnFormula>
    </tableColumn>
    <tableColumn id="17" xr3:uid="{376DF500-B5B1-4162-ACDF-AA62A93C172F}" name="%Pruebas Positivas" dataDxfId="0">
      <calculatedColumnFormula>+IFERROR(J7/F7,0)</calculatedColumnFormula>
    </tableColumn>
    <tableColumn id="18" xr3:uid="{E2CB7125-1D2A-4977-8FF3-CA9D5FB95EF1}" name="Variación Pruebas Realizadas">
      <calculatedColumnFormula>+G7-G6</calculatedColumnFormula>
    </tableColumn>
    <tableColumn id="19" xr3:uid="{D0FF24E7-337E-4F43-A444-0B3C1833DD5C}" name="Variación Pruebas Positivas">
      <calculatedColumnFormula>+J7-J6</calculatedColumnFormula>
    </tableColumn>
    <tableColumn id="20" xr3:uid="{CEF9C566-8D0B-434F-A1CA-818D5C1191E9}" name="Variación Aislamiento Domiciliario">
      <calculatedColumnFormula>+L7-L6</calculatedColumnFormula>
    </tableColumn>
    <tableColumn id="21" xr3:uid="{36EE0654-DAA1-40C6-9286-57DC89325B4C}" name="Variación Aislamiento Hoteles">
      <calculatedColumnFormula>+M7-M6</calculatedColumnFormula>
    </tableColumn>
    <tableColumn id="22" xr3:uid="{73DCE2D3-42D3-4A06-89C3-86E5A201EE66}" name="Variación Hospitalizados en Sala">
      <calculatedColumnFormula>+N7-N6</calculatedColumnFormula>
    </tableColumn>
    <tableColumn id="23" xr3:uid="{C15DBFFB-AB8C-4B3D-B719-FF20BE556342}" name="Variación Hospitalizados en UCI">
      <calculatedColumnFormula>+O7-O6</calculatedColumnFormula>
    </tableColumn>
    <tableColumn id="24" xr3:uid="{53F2044B-1315-426F-8AD7-E2354FC8DBF4}" name="%Variación Pruebas Realizadas">
      <calculatedColumnFormula>+IFERROR(R7/G6,0)</calculatedColumnFormula>
    </tableColumn>
    <tableColumn id="25" xr3:uid="{83B0E2B8-D7B4-42D4-89A3-3623EF3B1536}" name="%Variación Pruebas Positivas">
      <calculatedColumnFormula>+IFERROR(S7/J6,0)</calculatedColumnFormula>
    </tableColumn>
    <tableColumn id="26" xr3:uid="{F6606763-88F9-46BD-AEFB-6E2F0068B720}" name="%Variación Aislamiento Domiciliario">
      <calculatedColumnFormula>+IFERROR(L7/L6,0)</calculatedColumnFormula>
    </tableColumn>
    <tableColumn id="27" xr3:uid="{E32D247E-A5FD-4692-8A73-F821A80F1E2F}" name="%Variación Aislamiento Hoteles">
      <calculatedColumnFormula>+IFERROR(M7/M6,0)</calculatedColumnFormula>
    </tableColumn>
    <tableColumn id="28" xr3:uid="{74731093-B1E2-4E75-B3EB-6B5FDD446C91}" name="%Variación Hospitalizados en Sala">
      <calculatedColumnFormula>+IFERROR(N7/N6,0)</calculatedColumnFormula>
    </tableColumn>
    <tableColumn id="29" xr3:uid="{0723D4A4-50E7-470C-BBCE-C587679183EE}" name="%Variación Hospitalizados en UCI">
      <calculatedColumnFormula>+IFERROR(O7/O6,0)</calculatedColumnFormula>
    </tableColumn>
    <tableColumn id="30" xr3:uid="{B260782C-6965-40B9-858B-BC13A3D2C026}" name="Pruebas Realizadas/1MM hab">
      <calculatedColumnFormula>+IFERROR(F7/4.159,0)</calculatedColumnFormula>
    </tableColumn>
    <tableColumn id="31" xr3:uid="{0E11E3AB-B8BF-4CB7-A745-73EC477F4882}" name="Pruebas Positivas/1MM hab">
      <calculatedColumnFormula>+IFERROR(J7/4.159,0)</calculatedColumnFormula>
    </tableColumn>
    <tableColumn id="32" xr3:uid="{E9433452-40B6-4DFB-A399-EBE47AA31317}" name="Aislamiento Domiciliario/1MM hab">
      <calculatedColumnFormula>+IFERROR(L7/4.159,0)</calculatedColumnFormula>
    </tableColumn>
    <tableColumn id="33" xr3:uid="{8211A84E-2565-451C-A427-A0370B3473B2}" name="Aislamiento Hoteles/1MM hab">
      <calculatedColumnFormula>+IFERROR(M7/4.159,0)</calculatedColumnFormula>
    </tableColumn>
    <tableColumn id="34" xr3:uid="{D813D3FD-996E-4534-9EFD-C57FAC62032F}" name="Hospitalizados en Sala/1MM hab">
      <calculatedColumnFormula>+IFERROR(N7/4.159,0)</calculatedColumnFormula>
    </tableColumn>
    <tableColumn id="35" xr3:uid="{A8036932-F181-453A-B032-8E770F299D6E}" name="Hospitalizados en UCI/1MM hab">
      <calculatedColumnFormula>+IFERROR(O7/4.159,0)</calculatedColumnFormula>
    </tableColumn>
    <tableColumn id="36" xr3:uid="{1ED89C15-3171-4BCF-BE73-0CDD8A8134E9}" name="Personas con Medidas Sanitarias">
      <calculatedColumnFormula>+TODO_PACIENTES[[#This Row],[Aislamiento Domiciliario]]+TODO_PACIENTES[[#This Row],[Aislamiento en Hoteles]]+TODO_PACIENTES[[#This Row],[Hospitalizados en Sala]]+TODO_PACIENTES[[#This Row],[Hospitalizados en UCI]]</calculatedColumnFormula>
    </tableColumn>
    <tableColumn id="37" xr3:uid="{CC4D4E6C-D836-4F2A-857D-CADF8106530D}" name="Personas Medidas Sanitarias/1MM hab">
      <calculatedColumnFormula>+IFERROR(AJ7/4.159,0)</calculatedColumnFormula>
    </tableColumn>
    <tableColumn id="38" xr3:uid="{9EB58A97-00F4-437C-9BC0-DF6CA73E2393}" name="Variación Personas Medidas Sanitarias"/>
    <tableColumn id="39" xr3:uid="{858E888E-EC13-4AE0-9468-AD635DB3C085}" name="%Variación Personas Medidas Sanitaria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DK52"/>
  <sheetViews>
    <sheetView tabSelected="1" workbookViewId="0">
      <pane xSplit="1" topLeftCell="CS1" activePane="topRight" state="frozen"/>
      <selection pane="topRight" activeCell="CU8" sqref="CU8"/>
    </sheetView>
  </sheetViews>
  <sheetFormatPr defaultColWidth="11.43359375" defaultRowHeight="15" x14ac:dyDescent="0.2"/>
  <cols>
    <col min="1" max="1" width="26.09765625" customWidth="1"/>
    <col min="2" max="87" width="11.296875" customWidth="1"/>
    <col min="94" max="101" width="11.43359375" style="8"/>
  </cols>
  <sheetData>
    <row r="1" spans="1:115" x14ac:dyDescent="0.2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8" t="s">
        <v>93</v>
      </c>
      <c r="CQ1" s="8" t="s">
        <v>94</v>
      </c>
      <c r="CR1" s="8" t="s">
        <v>95</v>
      </c>
      <c r="CS1" s="8" t="s">
        <v>148</v>
      </c>
      <c r="CT1" s="8" t="s">
        <v>149</v>
      </c>
      <c r="CU1" s="8" t="s">
        <v>150</v>
      </c>
      <c r="CV1" s="8" t="s">
        <v>151</v>
      </c>
      <c r="CW1" s="8" t="s">
        <v>152</v>
      </c>
      <c r="CX1" s="1" t="s">
        <v>153</v>
      </c>
      <c r="CY1" s="1" t="s">
        <v>96</v>
      </c>
      <c r="CZ1" s="1" t="s">
        <v>97</v>
      </c>
      <c r="DA1" s="1" t="s">
        <v>98</v>
      </c>
      <c r="DB1" s="1" t="s">
        <v>99</v>
      </c>
      <c r="DC1" s="1" t="s">
        <v>100</v>
      </c>
      <c r="DD1" s="1" t="s">
        <v>101</v>
      </c>
      <c r="DE1" s="1" t="s">
        <v>102</v>
      </c>
      <c r="DF1" s="1" t="s">
        <v>103</v>
      </c>
      <c r="DG1" s="1" t="s">
        <v>104</v>
      </c>
      <c r="DH1" s="1" t="s">
        <v>105</v>
      </c>
      <c r="DI1" s="1" t="s">
        <v>106</v>
      </c>
      <c r="DJ1" s="1" t="s">
        <v>107</v>
      </c>
      <c r="DK1" s="1" t="s">
        <v>108</v>
      </c>
    </row>
    <row r="2" spans="1:115" x14ac:dyDescent="0.2">
      <c r="A2" t="s">
        <v>109</v>
      </c>
      <c r="B2" s="7">
        <v>146</v>
      </c>
      <c r="C2" s="7">
        <v>194</v>
      </c>
      <c r="D2" s="7">
        <v>401</v>
      </c>
      <c r="E2">
        <v>649</v>
      </c>
      <c r="F2" s="7">
        <v>857</v>
      </c>
      <c r="G2" s="7">
        <v>976</v>
      </c>
      <c r="H2" s="7">
        <v>1073</v>
      </c>
      <c r="I2" s="7">
        <v>1232</v>
      </c>
      <c r="J2" s="7">
        <v>1455</v>
      </c>
      <c r="K2" s="7">
        <v>1768</v>
      </c>
      <c r="L2" s="7">
        <v>2169</v>
      </c>
      <c r="M2" s="7">
        <v>2473</v>
      </c>
      <c r="N2" s="7">
        <v>3099</v>
      </c>
      <c r="O2" s="7">
        <v>3233</v>
      </c>
      <c r="P2" s="7">
        <v>3690</v>
      </c>
      <c r="Q2" s="7">
        <v>4248</v>
      </c>
      <c r="R2" s="7">
        <v>4856</v>
      </c>
      <c r="S2" s="7">
        <v>5222</v>
      </c>
      <c r="T2" s="7">
        <v>5762</v>
      </c>
      <c r="U2" s="7">
        <v>6160</v>
      </c>
      <c r="V2" s="7">
        <v>6582</v>
      </c>
      <c r="W2" s="7">
        <v>6944</v>
      </c>
      <c r="X2" s="7">
        <v>7333</v>
      </c>
      <c r="Y2" s="7">
        <v>7941</v>
      </c>
      <c r="Z2" s="7">
        <v>8694</v>
      </c>
      <c r="AA2" s="7">
        <v>9256</v>
      </c>
      <c r="AB2" s="7">
        <v>9749</v>
      </c>
      <c r="AC2" s="7">
        <v>10297</v>
      </c>
      <c r="AD2" s="7">
        <v>10681</v>
      </c>
      <c r="AE2" s="7">
        <v>11776</v>
      </c>
      <c r="AF2" s="7">
        <v>12452</v>
      </c>
      <c r="AG2" s="7">
        <v>13498</v>
      </c>
      <c r="AH2" s="7">
        <v>14360</v>
      </c>
      <c r="AI2" s="7">
        <v>14985</v>
      </c>
      <c r="AJ2" s="7">
        <v>15567</v>
      </c>
      <c r="AK2" s="7">
        <v>16053</v>
      </c>
      <c r="AL2" s="7">
        <v>16854</v>
      </c>
      <c r="AM2" s="7">
        <v>17850</v>
      </c>
      <c r="AN2" s="7">
        <v>18559</v>
      </c>
      <c r="AO2" s="7">
        <v>19091</v>
      </c>
      <c r="AP2" s="7">
        <v>20137</v>
      </c>
      <c r="AQ2" s="7">
        <v>20996</v>
      </c>
      <c r="AR2" s="7">
        <v>21902</v>
      </c>
      <c r="AS2" s="7">
        <v>22702</v>
      </c>
      <c r="AT2" s="7">
        <v>23534</v>
      </c>
      <c r="AU2" s="7">
        <v>24304</v>
      </c>
      <c r="AV2" s="7">
        <v>25400</v>
      </c>
      <c r="AW2" s="7">
        <v>26642</v>
      </c>
      <c r="AX2" s="7">
        <v>27834</v>
      </c>
      <c r="AY2" s="7">
        <v>28795</v>
      </c>
      <c r="AZ2" s="7">
        <v>29837</v>
      </c>
      <c r="BA2" s="7">
        <v>30749</v>
      </c>
      <c r="BB2" s="7">
        <v>31895</v>
      </c>
      <c r="BC2" s="7">
        <v>33354</v>
      </c>
      <c r="BD2" s="7">
        <v>34459</v>
      </c>
      <c r="BE2" s="7">
        <v>35556</v>
      </c>
      <c r="BF2" s="7">
        <v>36483</v>
      </c>
      <c r="BG2" s="7">
        <v>38014</v>
      </c>
      <c r="BH2" s="7">
        <v>39093</v>
      </c>
      <c r="BI2" s="7">
        <v>40356</v>
      </c>
      <c r="BJ2" s="7">
        <v>41649</v>
      </c>
      <c r="BK2" s="7">
        <v>42657</v>
      </c>
      <c r="BL2" s="7">
        <v>43663</v>
      </c>
      <c r="BM2" s="7">
        <v>44561</v>
      </c>
      <c r="BN2" s="7">
        <v>45873</v>
      </c>
      <c r="BO2" s="7">
        <v>46898</v>
      </c>
      <c r="BP2" s="7">
        <v>47768</v>
      </c>
      <c r="BQ2" s="7">
        <v>49104</v>
      </c>
      <c r="BR2" s="7">
        <v>50348</v>
      </c>
      <c r="BS2" s="7">
        <v>51105</v>
      </c>
      <c r="BT2" s="7">
        <v>52815</v>
      </c>
      <c r="BU2" s="7">
        <v>52641</v>
      </c>
      <c r="BV2" s="7">
        <v>53928</v>
      </c>
      <c r="BW2" s="7">
        <v>55018</v>
      </c>
      <c r="BX2" s="7">
        <v>56755</v>
      </c>
      <c r="BY2" s="7">
        <v>58240</v>
      </c>
      <c r="BZ2" s="7">
        <v>59339</v>
      </c>
      <c r="CA2" s="7">
        <v>60598</v>
      </c>
      <c r="CB2" s="7">
        <v>61895</v>
      </c>
      <c r="CC2" s="7">
        <v>63202</v>
      </c>
      <c r="CD2" s="7">
        <v>64641</v>
      </c>
      <c r="CE2" s="7">
        <v>66192</v>
      </c>
      <c r="CF2" s="7">
        <v>67730</v>
      </c>
      <c r="CG2" s="7">
        <v>68635</v>
      </c>
      <c r="CH2" s="7">
        <v>69483</v>
      </c>
      <c r="CI2" s="7">
        <v>71139</v>
      </c>
      <c r="CJ2" s="7">
        <v>72697</v>
      </c>
      <c r="CK2" s="8">
        <v>74231</v>
      </c>
      <c r="CL2" s="8">
        <v>76003</v>
      </c>
      <c r="CM2" s="8">
        <v>77592</v>
      </c>
      <c r="CN2" s="8">
        <v>79268</v>
      </c>
      <c r="CO2" s="8">
        <v>80720</v>
      </c>
      <c r="CP2" s="8">
        <v>82774</v>
      </c>
      <c r="CQ2" s="8">
        <v>85007</v>
      </c>
      <c r="CR2" s="8">
        <v>87041</v>
      </c>
      <c r="CS2" s="8">
        <v>89736</v>
      </c>
      <c r="CT2" s="8">
        <v>91637</v>
      </c>
      <c r="CU2" s="8">
        <v>93646</v>
      </c>
    </row>
    <row r="3" spans="1:115" x14ac:dyDescent="0.2">
      <c r="A3" t="s">
        <v>110</v>
      </c>
      <c r="B3" s="7">
        <v>138</v>
      </c>
      <c r="C3" s="7">
        <v>180</v>
      </c>
      <c r="D3" s="7">
        <v>374</v>
      </c>
      <c r="E3" s="7">
        <v>613</v>
      </c>
      <c r="F3" s="7">
        <v>814</v>
      </c>
      <c r="G3" s="7">
        <v>921</v>
      </c>
      <c r="H3" s="7">
        <v>1004</v>
      </c>
      <c r="I3" s="7">
        <v>1158</v>
      </c>
      <c r="J3" s="7">
        <v>1346</v>
      </c>
      <c r="K3" s="7">
        <v>1631</v>
      </c>
      <c r="L3" s="7">
        <v>1970</v>
      </c>
      <c r="M3" s="7">
        <v>2228</v>
      </c>
      <c r="N3" s="7">
        <v>2786</v>
      </c>
      <c r="O3" s="7">
        <v>2894</v>
      </c>
      <c r="P3" s="7">
        <v>3247</v>
      </c>
      <c r="Q3" s="7">
        <v>3690</v>
      </c>
      <c r="R3" s="7">
        <v>4182</v>
      </c>
      <c r="S3" s="7">
        <v>4439</v>
      </c>
      <c r="T3" s="7">
        <v>4861</v>
      </c>
      <c r="U3" s="7">
        <v>5236</v>
      </c>
      <c r="V3" s="7">
        <v>5507</v>
      </c>
      <c r="W3" s="7">
        <v>5763</v>
      </c>
      <c r="X3" s="7">
        <v>6016</v>
      </c>
      <c r="Y3" s="7">
        <v>6464</v>
      </c>
      <c r="Z3" s="7">
        <v>7021</v>
      </c>
      <c r="AA3" s="7">
        <v>7455</v>
      </c>
      <c r="AB3" s="7">
        <v>7761</v>
      </c>
      <c r="AC3" s="7">
        <v>8197</v>
      </c>
      <c r="AD3" s="7">
        <v>8432</v>
      </c>
      <c r="AE3" s="7">
        <v>9248</v>
      </c>
      <c r="AF3" s="7">
        <v>9700</v>
      </c>
      <c r="AG3" s="7">
        <v>10524</v>
      </c>
      <c r="AH3" s="7">
        <v>11126</v>
      </c>
      <c r="AI3" s="7">
        <v>11585</v>
      </c>
      <c r="AJ3" s="7">
        <v>11925</v>
      </c>
      <c r="AK3" s="7">
        <v>12309</v>
      </c>
      <c r="AL3" s="7">
        <v>12917</v>
      </c>
      <c r="AM3" s="7">
        <v>13614</v>
      </c>
      <c r="AN3" s="7">
        <v>14131</v>
      </c>
      <c r="AO3" s="7">
        <v>14565</v>
      </c>
      <c r="AP3" s="7">
        <v>15384</v>
      </c>
      <c r="AQ3" s="7">
        <v>16023</v>
      </c>
      <c r="AR3" s="7">
        <v>16731</v>
      </c>
      <c r="AS3" s="7">
        <v>17342</v>
      </c>
      <c r="AT3" s="7">
        <v>17978</v>
      </c>
      <c r="AU3" s="7">
        <v>18565</v>
      </c>
      <c r="AV3" s="7">
        <v>19400</v>
      </c>
      <c r="AW3" s="7">
        <v>20344</v>
      </c>
      <c r="AX3" s="7">
        <v>21200</v>
      </c>
      <c r="AY3" s="7">
        <v>21934</v>
      </c>
      <c r="AZ3" s="7">
        <v>22767</v>
      </c>
      <c r="BA3" s="7">
        <v>23497</v>
      </c>
      <c r="BB3" s="7">
        <v>24357</v>
      </c>
      <c r="BC3" s="7">
        <v>25454</v>
      </c>
      <c r="BD3" s="7">
        <v>26344</v>
      </c>
      <c r="BE3" s="7">
        <v>27145</v>
      </c>
      <c r="BF3" s="7">
        <v>27924</v>
      </c>
      <c r="BG3" s="7">
        <v>29128</v>
      </c>
      <c r="BH3" s="7">
        <v>30035</v>
      </c>
      <c r="BI3" s="7">
        <v>31030</v>
      </c>
      <c r="BJ3" s="7">
        <v>32083</v>
      </c>
      <c r="BK3" s="7">
        <v>32744</v>
      </c>
      <c r="BL3" s="7">
        <v>33556</v>
      </c>
      <c r="BM3" s="7">
        <v>34250</v>
      </c>
      <c r="BN3" s="7">
        <v>35358</v>
      </c>
      <c r="BO3" s="7">
        <v>36103</v>
      </c>
      <c r="BP3" s="7">
        <v>36821</v>
      </c>
      <c r="BQ3" s="7">
        <v>37935</v>
      </c>
      <c r="BR3" s="7">
        <v>38993</v>
      </c>
      <c r="BS3" s="7">
        <v>39589</v>
      </c>
      <c r="BT3" s="7">
        <v>40142</v>
      </c>
      <c r="BU3" s="7">
        <v>40821</v>
      </c>
      <c r="BV3" s="7">
        <v>41932</v>
      </c>
      <c r="BW3" s="7">
        <v>42806</v>
      </c>
      <c r="BX3" s="7">
        <v>44165</v>
      </c>
      <c r="BY3" s="7">
        <v>45272</v>
      </c>
      <c r="BZ3" s="7">
        <v>46071</v>
      </c>
      <c r="CA3" s="7">
        <v>47020</v>
      </c>
      <c r="CB3" s="7">
        <v>47992</v>
      </c>
      <c r="CC3" s="7">
        <v>48842</v>
      </c>
      <c r="CD3" s="7">
        <v>49849</v>
      </c>
      <c r="CE3" s="7">
        <v>50849</v>
      </c>
      <c r="CF3" s="7">
        <v>51874</v>
      </c>
      <c r="CG3" s="7">
        <v>52428</v>
      </c>
      <c r="CH3" s="7">
        <v>53000</v>
      </c>
      <c r="CI3" s="7">
        <v>54105</v>
      </c>
      <c r="CJ3" s="7">
        <v>55201</v>
      </c>
      <c r="CK3" s="8">
        <v>56277</v>
      </c>
      <c r="CL3" s="8">
        <v>57480</v>
      </c>
      <c r="CM3" s="8">
        <v>58632</v>
      </c>
      <c r="CN3" s="8">
        <v>59859</v>
      </c>
      <c r="CO3" s="8">
        <v>60899</v>
      </c>
      <c r="CP3" s="8">
        <v>62284</v>
      </c>
      <c r="CQ3" s="8">
        <v>63805</v>
      </c>
      <c r="CR3" s="8">
        <v>65209</v>
      </c>
      <c r="CS3" s="8">
        <v>67027</v>
      </c>
      <c r="CT3" s="8">
        <v>68280</v>
      </c>
      <c r="CU3" s="8">
        <v>69528</v>
      </c>
    </row>
    <row r="4" spans="1:115" x14ac:dyDescent="0.2">
      <c r="A4" t="s">
        <v>111</v>
      </c>
      <c r="B4" s="7">
        <v>6</v>
      </c>
      <c r="C4" s="7">
        <v>9</v>
      </c>
      <c r="D4" s="7">
        <v>21</v>
      </c>
      <c r="E4" s="7">
        <v>30</v>
      </c>
      <c r="F4" s="7">
        <v>37</v>
      </c>
      <c r="G4" s="7">
        <v>44</v>
      </c>
      <c r="H4" s="7">
        <v>57</v>
      </c>
      <c r="I4" s="7">
        <v>71</v>
      </c>
      <c r="J4" s="7">
        <v>91</v>
      </c>
      <c r="K4" s="7">
        <v>115</v>
      </c>
      <c r="L4" s="7">
        <v>171</v>
      </c>
      <c r="M4" s="7">
        <v>209</v>
      </c>
      <c r="N4" s="7">
        <v>271</v>
      </c>
      <c r="O4" s="7">
        <v>289</v>
      </c>
      <c r="P4" s="7">
        <v>373</v>
      </c>
      <c r="Q4" s="7">
        <v>484</v>
      </c>
      <c r="R4" s="7">
        <v>580</v>
      </c>
      <c r="S4" s="7">
        <v>662</v>
      </c>
      <c r="T4" s="7">
        <v>753</v>
      </c>
      <c r="U4" s="7">
        <v>820</v>
      </c>
      <c r="V4" s="7">
        <v>888</v>
      </c>
      <c r="W4" s="7">
        <v>969</v>
      </c>
      <c r="X4" s="7">
        <v>1078</v>
      </c>
      <c r="Y4" s="7">
        <v>1207</v>
      </c>
      <c r="Z4" s="7">
        <v>1406</v>
      </c>
      <c r="AA4" s="7">
        <v>1513</v>
      </c>
      <c r="AB4" s="7">
        <v>1600</v>
      </c>
      <c r="AC4" s="7">
        <v>1777</v>
      </c>
      <c r="AD4" s="7">
        <v>1906</v>
      </c>
      <c r="AE4" s="7">
        <v>2154</v>
      </c>
      <c r="AF4" s="7">
        <v>2367</v>
      </c>
      <c r="AG4" s="7">
        <v>2579</v>
      </c>
      <c r="AH4" s="7">
        <v>2817</v>
      </c>
      <c r="AI4" s="7">
        <v>2955</v>
      </c>
      <c r="AJ4" s="7">
        <v>2983</v>
      </c>
      <c r="AK4" s="7">
        <v>3101</v>
      </c>
      <c r="AL4" s="7">
        <v>3240</v>
      </c>
      <c r="AM4" s="7">
        <v>3483</v>
      </c>
      <c r="AN4" s="7">
        <v>3631</v>
      </c>
      <c r="AO4" s="7">
        <v>3664</v>
      </c>
      <c r="AP4" s="7">
        <v>2010</v>
      </c>
      <c r="AQ4" s="7">
        <v>2133</v>
      </c>
      <c r="AR4" s="7">
        <v>4094</v>
      </c>
      <c r="AS4" s="7">
        <v>4237</v>
      </c>
      <c r="AT4" s="7">
        <v>4393</v>
      </c>
      <c r="AU4" s="7">
        <v>4524</v>
      </c>
      <c r="AV4" s="7">
        <v>4696</v>
      </c>
      <c r="AW4" s="7">
        <v>4906</v>
      </c>
      <c r="AX4" s="7">
        <v>5044</v>
      </c>
      <c r="AY4" s="7">
        <v>5182</v>
      </c>
      <c r="AZ4" s="7">
        <v>5306</v>
      </c>
      <c r="BA4" s="7">
        <v>2916</v>
      </c>
      <c r="BB4" s="7">
        <v>3061</v>
      </c>
      <c r="BC4" s="7">
        <v>3375</v>
      </c>
      <c r="BD4" s="7">
        <v>3480</v>
      </c>
      <c r="BE4" s="7">
        <v>3574</v>
      </c>
      <c r="BF4" s="7">
        <v>2506</v>
      </c>
      <c r="BG4" s="7">
        <v>2678</v>
      </c>
      <c r="BH4" s="7">
        <v>2804</v>
      </c>
      <c r="BI4" s="7">
        <v>3006</v>
      </c>
      <c r="BJ4" s="7">
        <v>3218</v>
      </c>
      <c r="BK4" s="7">
        <v>3188</v>
      </c>
      <c r="BL4" s="7">
        <v>3346</v>
      </c>
      <c r="BM4" s="7">
        <v>2135</v>
      </c>
      <c r="BN4" s="7">
        <v>2248</v>
      </c>
      <c r="BO4" s="7">
        <v>2422</v>
      </c>
      <c r="BP4" s="7">
        <v>2568</v>
      </c>
      <c r="BQ4" s="7">
        <v>2757</v>
      </c>
      <c r="BR4" s="7">
        <v>2914</v>
      </c>
      <c r="BS4" s="7">
        <v>3019</v>
      </c>
      <c r="BT4" s="7">
        <v>3055</v>
      </c>
      <c r="BU4" s="7">
        <v>3164</v>
      </c>
      <c r="BV4" s="7">
        <v>3236</v>
      </c>
      <c r="BW4" s="7">
        <v>3358</v>
      </c>
      <c r="BX4" s="7">
        <v>3668</v>
      </c>
      <c r="BY4" s="7">
        <v>4011</v>
      </c>
      <c r="BZ4" s="7">
        <v>3664</v>
      </c>
      <c r="CA4" s="7">
        <v>3843</v>
      </c>
      <c r="CB4" s="7">
        <v>3130</v>
      </c>
      <c r="CC4" s="7">
        <v>3523</v>
      </c>
      <c r="CD4" s="7">
        <v>3787</v>
      </c>
      <c r="CE4" s="7">
        <v>2385</v>
      </c>
      <c r="CF4" s="7">
        <v>2717</v>
      </c>
      <c r="CG4" s="7">
        <v>3017</v>
      </c>
      <c r="CH4" s="7">
        <v>3240</v>
      </c>
      <c r="CI4" s="7">
        <v>3741</v>
      </c>
      <c r="CJ4" s="7">
        <v>4092</v>
      </c>
      <c r="CK4" s="8">
        <v>4357</v>
      </c>
      <c r="CL4" s="8">
        <v>4472</v>
      </c>
      <c r="CM4" s="8">
        <v>4726</v>
      </c>
      <c r="CN4" s="8">
        <v>4942</v>
      </c>
      <c r="CO4" s="8">
        <v>5122</v>
      </c>
      <c r="CP4" s="8">
        <v>5315</v>
      </c>
      <c r="CQ4" s="8">
        <v>5910</v>
      </c>
      <c r="CR4" s="8">
        <v>3798</v>
      </c>
      <c r="CS4" s="8">
        <v>4607</v>
      </c>
      <c r="CT4" s="8">
        <v>5157</v>
      </c>
      <c r="CU4" s="8">
        <v>5824</v>
      </c>
    </row>
    <row r="5" spans="1:115" x14ac:dyDescent="0.2">
      <c r="A5" t="s">
        <v>112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>
        <v>298</v>
      </c>
      <c r="AB5" s="7">
        <v>331</v>
      </c>
      <c r="AC5" s="7">
        <v>359</v>
      </c>
      <c r="AD5" s="7">
        <v>379</v>
      </c>
      <c r="AE5" s="7"/>
      <c r="AF5" s="7"/>
      <c r="AG5" s="7">
        <v>530</v>
      </c>
      <c r="AH5" s="7">
        <v>573</v>
      </c>
      <c r="AI5" s="7">
        <v>651</v>
      </c>
      <c r="AJ5" s="7"/>
      <c r="AK5" s="7">
        <v>702</v>
      </c>
      <c r="AL5" s="7"/>
      <c r="AM5" s="7">
        <v>784</v>
      </c>
      <c r="AN5" s="7"/>
      <c r="AO5" s="7"/>
      <c r="AP5" s="7"/>
      <c r="AQ5" s="7"/>
      <c r="AR5" s="7"/>
      <c r="AS5" s="7"/>
      <c r="AT5" s="7"/>
      <c r="AU5" s="7"/>
      <c r="AV5" s="7"/>
      <c r="AW5" s="7"/>
      <c r="AY5" s="7"/>
      <c r="AZ5" s="7"/>
      <c r="BA5" s="7"/>
      <c r="BB5" s="7"/>
      <c r="BC5" s="7">
        <v>1067</v>
      </c>
      <c r="BD5" s="7">
        <v>1095</v>
      </c>
      <c r="BE5" s="7">
        <v>1070</v>
      </c>
      <c r="BF5" s="7">
        <v>1056</v>
      </c>
      <c r="BG5" s="7">
        <v>996</v>
      </c>
      <c r="BH5" s="7">
        <v>937</v>
      </c>
      <c r="BI5" s="7">
        <v>980</v>
      </c>
      <c r="BJ5" s="7">
        <v>996</v>
      </c>
      <c r="BK5" s="7">
        <v>996</v>
      </c>
      <c r="BL5" s="7">
        <v>838</v>
      </c>
      <c r="BM5" s="7"/>
      <c r="BN5" s="7">
        <v>773</v>
      </c>
      <c r="BO5" s="7">
        <v>737</v>
      </c>
      <c r="BP5" s="7">
        <v>744</v>
      </c>
      <c r="BQ5" s="7">
        <v>728</v>
      </c>
      <c r="BR5" s="7">
        <v>752</v>
      </c>
      <c r="BS5" s="7">
        <v>747</v>
      </c>
      <c r="BT5" s="7">
        <v>682</v>
      </c>
      <c r="BU5" s="7">
        <v>680</v>
      </c>
      <c r="BV5" s="7">
        <v>649</v>
      </c>
      <c r="BW5" s="7">
        <v>621</v>
      </c>
      <c r="BX5" s="7">
        <v>590</v>
      </c>
      <c r="BY5" s="7">
        <v>590</v>
      </c>
      <c r="BZ5" s="7">
        <v>582</v>
      </c>
      <c r="CA5" s="7">
        <v>555</v>
      </c>
      <c r="CB5" s="7">
        <v>552</v>
      </c>
      <c r="CC5" s="7">
        <v>549</v>
      </c>
      <c r="CD5" s="7">
        <v>526</v>
      </c>
      <c r="CE5" s="7">
        <v>539</v>
      </c>
      <c r="CF5" s="7">
        <v>526</v>
      </c>
      <c r="CG5" s="7">
        <v>579</v>
      </c>
      <c r="CH5" s="7">
        <v>598</v>
      </c>
      <c r="CI5" s="7">
        <v>590</v>
      </c>
      <c r="CJ5" s="7">
        <v>572</v>
      </c>
      <c r="CK5" s="8">
        <v>607</v>
      </c>
      <c r="CL5" s="8">
        <v>623</v>
      </c>
      <c r="CM5" s="8">
        <v>667</v>
      </c>
      <c r="CN5" s="8">
        <v>686</v>
      </c>
      <c r="CO5" s="8">
        <v>692</v>
      </c>
      <c r="CP5" s="8">
        <v>712</v>
      </c>
      <c r="CQ5" s="8">
        <v>695</v>
      </c>
      <c r="CR5" s="8">
        <v>739</v>
      </c>
      <c r="CS5" s="8">
        <v>755</v>
      </c>
      <c r="CT5" s="8">
        <v>804</v>
      </c>
      <c r="CU5" s="8">
        <v>833</v>
      </c>
    </row>
    <row r="6" spans="1:115" x14ac:dyDescent="0.2">
      <c r="A6" t="s">
        <v>113</v>
      </c>
      <c r="B6" s="7">
        <v>1</v>
      </c>
      <c r="C6" s="7"/>
      <c r="D6" s="7">
        <v>3</v>
      </c>
      <c r="E6" s="7"/>
      <c r="F6" s="7">
        <v>3</v>
      </c>
      <c r="G6" s="7">
        <v>4</v>
      </c>
      <c r="H6" s="7">
        <v>4</v>
      </c>
      <c r="I6" s="7">
        <v>6</v>
      </c>
      <c r="J6" s="7">
        <v>8</v>
      </c>
      <c r="K6" s="7">
        <v>11</v>
      </c>
      <c r="L6" s="7">
        <v>17</v>
      </c>
      <c r="M6" s="7">
        <v>21</v>
      </c>
      <c r="N6" s="7">
        <v>29</v>
      </c>
      <c r="O6" s="7">
        <v>33</v>
      </c>
      <c r="P6" s="7">
        <v>45</v>
      </c>
      <c r="Q6" s="7">
        <v>46</v>
      </c>
      <c r="R6" s="7">
        <v>60</v>
      </c>
      <c r="S6" s="7">
        <v>108</v>
      </c>
      <c r="T6" s="7">
        <v>95</v>
      </c>
      <c r="U6" s="7">
        <v>105</v>
      </c>
      <c r="V6" s="7">
        <v>76</v>
      </c>
      <c r="W6" s="7">
        <v>123</v>
      </c>
      <c r="X6" s="7">
        <v>135</v>
      </c>
      <c r="Y6" s="7">
        <v>152</v>
      </c>
      <c r="Z6" s="7">
        <v>141</v>
      </c>
      <c r="AA6" s="7">
        <v>154</v>
      </c>
      <c r="AB6" s="7">
        <v>163</v>
      </c>
      <c r="AC6" s="7">
        <v>167</v>
      </c>
      <c r="AD6" s="7">
        <v>177</v>
      </c>
      <c r="AE6" s="7">
        <v>194</v>
      </c>
      <c r="AF6" s="7">
        <v>196</v>
      </c>
      <c r="AG6" s="7">
        <v>200</v>
      </c>
      <c r="AH6" s="7">
        <v>213</v>
      </c>
      <c r="AI6" s="7">
        <v>223</v>
      </c>
      <c r="AJ6" s="7">
        <v>229</v>
      </c>
      <c r="AK6" s="7">
        <v>230</v>
      </c>
      <c r="AL6" s="7">
        <v>227</v>
      </c>
      <c r="AM6" s="7">
        <v>227</v>
      </c>
      <c r="AN6" s="7">
        <v>247</v>
      </c>
      <c r="AO6" s="7">
        <v>254</v>
      </c>
      <c r="AP6" s="7">
        <v>259</v>
      </c>
      <c r="AQ6" s="7">
        <v>266</v>
      </c>
      <c r="AR6" s="7">
        <v>261</v>
      </c>
      <c r="AS6" s="7">
        <v>259</v>
      </c>
      <c r="AT6" s="7">
        <v>263</v>
      </c>
      <c r="AU6" s="7">
        <v>254</v>
      </c>
      <c r="AV6" s="7">
        <v>260</v>
      </c>
      <c r="AW6" s="7">
        <v>251</v>
      </c>
      <c r="AX6">
        <v>266</v>
      </c>
      <c r="AY6" s="7">
        <v>270</v>
      </c>
      <c r="AZ6" s="7">
        <v>275</v>
      </c>
      <c r="BA6" s="7">
        <v>282</v>
      </c>
      <c r="BB6" s="7">
        <v>276</v>
      </c>
      <c r="BC6" s="7">
        <v>285</v>
      </c>
      <c r="BD6" s="7">
        <v>282</v>
      </c>
      <c r="BE6" s="7">
        <v>288</v>
      </c>
      <c r="BF6" s="7">
        <v>278</v>
      </c>
      <c r="BG6" s="7">
        <v>270</v>
      </c>
      <c r="BH6" s="7">
        <v>250</v>
      </c>
      <c r="BI6" s="7">
        <v>248</v>
      </c>
      <c r="BJ6" s="7">
        <v>241</v>
      </c>
      <c r="BK6" s="7">
        <v>242</v>
      </c>
      <c r="BL6" s="7">
        <v>247</v>
      </c>
      <c r="BM6" s="7">
        <v>295</v>
      </c>
      <c r="BN6" s="7">
        <v>296</v>
      </c>
      <c r="BO6" s="7">
        <v>284</v>
      </c>
      <c r="BP6" s="7">
        <v>281</v>
      </c>
      <c r="BQ6" s="7">
        <v>271</v>
      </c>
      <c r="BR6" s="7">
        <v>267</v>
      </c>
      <c r="BS6" s="7">
        <v>272</v>
      </c>
      <c r="BT6" s="7">
        <v>267</v>
      </c>
      <c r="BU6" s="7">
        <v>264</v>
      </c>
      <c r="BV6" s="7">
        <v>278</v>
      </c>
      <c r="BW6" s="7">
        <v>271</v>
      </c>
      <c r="BX6" s="7">
        <v>2655</v>
      </c>
      <c r="BY6" s="7">
        <v>266</v>
      </c>
      <c r="BZ6" s="7">
        <v>281</v>
      </c>
      <c r="CA6" s="7">
        <v>285</v>
      </c>
      <c r="CB6" s="7">
        <v>278</v>
      </c>
      <c r="CC6" s="7">
        <v>281</v>
      </c>
      <c r="CD6" s="7">
        <v>273</v>
      </c>
      <c r="CE6" s="7">
        <v>272</v>
      </c>
      <c r="CF6" s="7">
        <v>291</v>
      </c>
      <c r="CG6" s="7">
        <v>305</v>
      </c>
      <c r="CH6" s="7">
        <v>314</v>
      </c>
      <c r="CI6" s="7">
        <v>327</v>
      </c>
      <c r="CJ6" s="7">
        <v>321</v>
      </c>
      <c r="CK6" s="8">
        <v>333</v>
      </c>
      <c r="CL6" s="8">
        <v>323</v>
      </c>
      <c r="CM6" s="8">
        <v>337</v>
      </c>
      <c r="CN6" s="8">
        <v>340</v>
      </c>
      <c r="CO6" s="8">
        <v>365</v>
      </c>
      <c r="CP6" s="8">
        <v>381</v>
      </c>
      <c r="CQ6" s="8">
        <v>390</v>
      </c>
      <c r="CR6" s="8">
        <v>398</v>
      </c>
      <c r="CS6" s="8">
        <v>412</v>
      </c>
      <c r="CT6" s="8">
        <v>420</v>
      </c>
      <c r="CU6" s="8">
        <v>449</v>
      </c>
    </row>
    <row r="7" spans="1:115" x14ac:dyDescent="0.2">
      <c r="A7" t="s">
        <v>114</v>
      </c>
      <c r="B7" s="7">
        <v>0</v>
      </c>
      <c r="C7" s="7">
        <v>2</v>
      </c>
      <c r="D7" s="7">
        <v>2</v>
      </c>
      <c r="E7" s="7"/>
      <c r="F7" s="7">
        <v>2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17</v>
      </c>
      <c r="P7" s="7">
        <v>19</v>
      </c>
      <c r="Q7" s="7">
        <v>20</v>
      </c>
      <c r="R7" s="7">
        <v>23</v>
      </c>
      <c r="S7" s="7">
        <v>28</v>
      </c>
      <c r="T7" s="7">
        <v>36</v>
      </c>
      <c r="U7" s="7">
        <v>36</v>
      </c>
      <c r="V7" s="7">
        <v>43</v>
      </c>
      <c r="W7" s="7">
        <v>50</v>
      </c>
      <c r="X7" s="7">
        <v>63</v>
      </c>
      <c r="Y7" s="7">
        <v>69</v>
      </c>
      <c r="Z7" s="7">
        <v>72</v>
      </c>
      <c r="AA7" s="7">
        <v>75</v>
      </c>
      <c r="AB7" s="7">
        <v>78</v>
      </c>
      <c r="AC7" s="7">
        <v>88</v>
      </c>
      <c r="AD7" s="7">
        <v>91</v>
      </c>
      <c r="AE7" s="7">
        <v>101</v>
      </c>
      <c r="AF7" s="7">
        <v>107</v>
      </c>
      <c r="AG7" s="7">
        <v>104</v>
      </c>
      <c r="AH7" s="7">
        <v>102</v>
      </c>
      <c r="AI7" s="7">
        <v>106</v>
      </c>
      <c r="AJ7" s="7">
        <v>105</v>
      </c>
      <c r="AK7" s="7">
        <v>106</v>
      </c>
      <c r="AL7" s="7">
        <v>106</v>
      </c>
      <c r="AM7" s="7">
        <v>99</v>
      </c>
      <c r="AN7" s="7">
        <v>94</v>
      </c>
      <c r="AO7" s="7">
        <v>95</v>
      </c>
      <c r="AP7" s="7">
        <v>98</v>
      </c>
      <c r="AQ7" s="7">
        <v>98</v>
      </c>
      <c r="AR7" s="7">
        <v>94</v>
      </c>
      <c r="AS7" s="7">
        <v>97</v>
      </c>
      <c r="AT7" s="7">
        <v>93</v>
      </c>
      <c r="AU7" s="7">
        <v>87</v>
      </c>
      <c r="AV7" s="7">
        <v>85</v>
      </c>
      <c r="AW7" s="7">
        <v>88</v>
      </c>
      <c r="AX7">
        <v>89</v>
      </c>
      <c r="AY7" s="7">
        <v>88</v>
      </c>
      <c r="AZ7" s="7">
        <v>92</v>
      </c>
      <c r="BA7" s="7">
        <v>86</v>
      </c>
      <c r="BB7" s="7">
        <v>85</v>
      </c>
      <c r="BC7" s="7">
        <v>89</v>
      </c>
      <c r="BD7" s="7">
        <v>91</v>
      </c>
      <c r="BE7" s="7">
        <v>93</v>
      </c>
      <c r="BF7" s="7">
        <v>88</v>
      </c>
      <c r="BG7" s="7">
        <v>88</v>
      </c>
      <c r="BH7" s="7">
        <v>85</v>
      </c>
      <c r="BI7" s="7">
        <v>85</v>
      </c>
      <c r="BJ7" s="7">
        <v>85</v>
      </c>
      <c r="BK7" s="7">
        <v>87</v>
      </c>
      <c r="BL7" s="7">
        <v>87</v>
      </c>
      <c r="BM7" s="7">
        <v>80</v>
      </c>
      <c r="BN7" s="7">
        <v>77</v>
      </c>
      <c r="BO7" s="7">
        <v>72</v>
      </c>
      <c r="BP7" s="7">
        <v>73</v>
      </c>
      <c r="BQ7" s="7">
        <v>72</v>
      </c>
      <c r="BR7" s="7">
        <v>69</v>
      </c>
      <c r="BS7" s="7">
        <v>71</v>
      </c>
      <c r="BT7" s="7">
        <v>70</v>
      </c>
      <c r="BU7" s="7">
        <v>68</v>
      </c>
      <c r="BV7" s="7">
        <v>66</v>
      </c>
      <c r="BW7" s="7">
        <v>68</v>
      </c>
      <c r="BX7" s="7">
        <v>66</v>
      </c>
      <c r="BY7" s="7">
        <v>64</v>
      </c>
      <c r="BZ7" s="7">
        <v>67</v>
      </c>
      <c r="CA7" s="7">
        <v>72</v>
      </c>
      <c r="CB7" s="7">
        <v>74</v>
      </c>
      <c r="CC7" s="7">
        <v>79</v>
      </c>
      <c r="CD7" s="7">
        <v>79</v>
      </c>
      <c r="CE7" s="7">
        <v>78</v>
      </c>
      <c r="CF7" s="7">
        <v>79</v>
      </c>
      <c r="CG7" s="7">
        <v>78</v>
      </c>
      <c r="CH7" s="7">
        <v>77</v>
      </c>
      <c r="CI7" s="7">
        <v>75</v>
      </c>
      <c r="CJ7" s="7">
        <v>77</v>
      </c>
      <c r="CK7" s="8">
        <v>77</v>
      </c>
      <c r="CL7" s="8">
        <v>82</v>
      </c>
      <c r="CM7" s="8">
        <v>84</v>
      </c>
      <c r="CN7" s="8">
        <v>87</v>
      </c>
      <c r="CO7" s="8">
        <v>90</v>
      </c>
      <c r="CP7" s="8">
        <v>91</v>
      </c>
      <c r="CQ7" s="8">
        <v>96</v>
      </c>
      <c r="CR7" s="8">
        <v>96</v>
      </c>
      <c r="CS7" s="8">
        <v>97</v>
      </c>
      <c r="CT7" s="8">
        <v>102</v>
      </c>
      <c r="CU7" s="8">
        <v>102</v>
      </c>
    </row>
    <row r="8" spans="1:115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K8" s="8"/>
      <c r="CL8" s="8"/>
      <c r="CM8" s="8"/>
      <c r="CN8" s="8"/>
      <c r="CO8" s="8"/>
    </row>
    <row r="9" spans="1:115" x14ac:dyDescent="0.2">
      <c r="W9" s="1"/>
    </row>
    <row r="10" spans="1:115" x14ac:dyDescent="0.2">
      <c r="W10" s="1"/>
    </row>
    <row r="11" spans="1:115" x14ac:dyDescent="0.2">
      <c r="W11" s="1"/>
    </row>
    <row r="12" spans="1:115" x14ac:dyDescent="0.2">
      <c r="W12" s="1"/>
    </row>
    <row r="13" spans="1:115" x14ac:dyDescent="0.2">
      <c r="W13" s="1"/>
    </row>
    <row r="14" spans="1:115" x14ac:dyDescent="0.2">
      <c r="W14" s="1"/>
    </row>
    <row r="15" spans="1:115" x14ac:dyDescent="0.2">
      <c r="W15" s="1"/>
    </row>
    <row r="16" spans="1:115" x14ac:dyDescent="0.2">
      <c r="W16" s="1"/>
    </row>
    <row r="17" spans="1:23" x14ac:dyDescent="0.2">
      <c r="W17" s="3"/>
    </row>
    <row r="18" spans="1:23" x14ac:dyDescent="0.2">
      <c r="W18" s="3"/>
    </row>
    <row r="19" spans="1:23" x14ac:dyDescent="0.2">
      <c r="W19" s="3"/>
    </row>
    <row r="20" spans="1:23" x14ac:dyDescent="0.2">
      <c r="W20" s="3"/>
    </row>
    <row r="21" spans="1:23" x14ac:dyDescent="0.2">
      <c r="W21" s="3"/>
    </row>
    <row r="22" spans="1:23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W22" s="3"/>
    </row>
    <row r="23" spans="1:23" x14ac:dyDescent="0.2">
      <c r="W23" s="3"/>
    </row>
    <row r="24" spans="1:23" x14ac:dyDescent="0.2">
      <c r="W24" s="3"/>
    </row>
    <row r="25" spans="1:23" x14ac:dyDescent="0.2">
      <c r="W25" s="4"/>
    </row>
    <row r="26" spans="1:23" x14ac:dyDescent="0.2">
      <c r="W26" s="4"/>
    </row>
    <row r="27" spans="1:23" x14ac:dyDescent="0.2">
      <c r="W27" s="4"/>
    </row>
    <row r="28" spans="1:23" x14ac:dyDescent="0.2">
      <c r="W28" s="4"/>
    </row>
    <row r="29" spans="1:23" x14ac:dyDescent="0.2">
      <c r="W29" s="4"/>
    </row>
    <row r="30" spans="1:23" x14ac:dyDescent="0.2">
      <c r="W30" s="4"/>
    </row>
    <row r="31" spans="1:23" x14ac:dyDescent="0.2">
      <c r="W31" s="4"/>
    </row>
    <row r="32" spans="1:23" x14ac:dyDescent="0.2">
      <c r="W32" s="4"/>
    </row>
    <row r="33" spans="1:23" x14ac:dyDescent="0.2">
      <c r="W33" s="4"/>
    </row>
    <row r="34" spans="1:23" x14ac:dyDescent="0.2">
      <c r="W34" s="4"/>
    </row>
    <row r="35" spans="1:23" x14ac:dyDescent="0.2">
      <c r="W35" s="1"/>
    </row>
    <row r="36" spans="1:23" x14ac:dyDescent="0.2">
      <c r="W36" s="1"/>
    </row>
    <row r="37" spans="1:23" x14ac:dyDescent="0.2">
      <c r="W37" s="1"/>
    </row>
    <row r="38" spans="1:23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W38" s="1"/>
    </row>
    <row r="39" spans="1:23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W39" s="1"/>
    </row>
    <row r="40" spans="1:23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W40" s="1"/>
    </row>
    <row r="41" spans="1:23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W41" s="1"/>
    </row>
    <row r="42" spans="1:23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W42" s="1"/>
    </row>
    <row r="43" spans="1:23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W43" s="1"/>
    </row>
    <row r="44" spans="1:23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W44" s="1"/>
    </row>
    <row r="45" spans="1:23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W45" s="1"/>
    </row>
    <row r="46" spans="1:23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W46" s="1"/>
    </row>
    <row r="47" spans="1:23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W47" s="3"/>
    </row>
    <row r="48" spans="1:23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W48" s="3"/>
    </row>
    <row r="49" spans="1:23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W49" s="3"/>
    </row>
    <row r="50" spans="1:23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W50" s="3"/>
    </row>
    <row r="51" spans="1:23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W51" s="3"/>
    </row>
    <row r="52" spans="1:23" x14ac:dyDescent="0.2">
      <c r="W5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87142-640A-49EC-B5B6-1D4ED31D97B1}">
  <sheetPr>
    <tabColor rgb="FFC00000"/>
  </sheetPr>
  <dimension ref="A4:AM304"/>
  <sheetViews>
    <sheetView workbookViewId="0">
      <selection activeCell="A6" sqref="A6"/>
    </sheetView>
  </sheetViews>
  <sheetFormatPr defaultColWidth="10.76171875" defaultRowHeight="15" x14ac:dyDescent="0.2"/>
  <cols>
    <col min="1" max="1" width="7.26171875" bestFit="1" customWidth="1"/>
    <col min="2" max="2" width="7.6640625" customWidth="1"/>
    <col min="3" max="3" width="7.12890625" customWidth="1"/>
    <col min="4" max="4" width="10.4921875" bestFit="1" customWidth="1"/>
    <col min="5" max="5" width="5.37890625" customWidth="1"/>
    <col min="6" max="6" width="12.77734375" customWidth="1"/>
    <col min="7" max="7" width="8.875" customWidth="1"/>
    <col min="8" max="8" width="11.97265625" bestFit="1" customWidth="1"/>
    <col min="9" max="10" width="9.14453125" customWidth="1"/>
    <col min="11" max="11" width="8.7421875" customWidth="1"/>
    <col min="12" max="12" width="10.4921875" customWidth="1"/>
    <col min="13" max="13" width="10.89453125" customWidth="1"/>
    <col min="14" max="14" width="11.1640625" customWidth="1"/>
    <col min="15" max="15" width="10.76171875" customWidth="1"/>
    <col min="16" max="17" width="11.97265625" bestFit="1" customWidth="1"/>
    <col min="18" max="18" width="12.77734375" customWidth="1"/>
    <col min="19" max="19" width="11.703125" bestFit="1" customWidth="1"/>
    <col min="20" max="22" width="12.77734375" customWidth="1"/>
    <col min="23" max="23" width="10.89453125" customWidth="1"/>
    <col min="24" max="24" width="10.4921875" customWidth="1"/>
    <col min="25" max="25" width="10.89453125" customWidth="1"/>
    <col min="26" max="30" width="13.98828125" customWidth="1"/>
    <col min="31" max="32" width="11.02734375" customWidth="1"/>
    <col min="33" max="33" width="11.703125" customWidth="1"/>
    <col min="34" max="34" width="12.23828125" customWidth="1"/>
    <col min="35" max="35" width="11.97265625" customWidth="1"/>
    <col min="37" max="37" width="13.5859375" customWidth="1"/>
    <col min="38" max="38" width="13.31640625" customWidth="1"/>
    <col min="39" max="39" width="14.2578125" customWidth="1"/>
  </cols>
  <sheetData>
    <row r="4" spans="1:39" x14ac:dyDescent="0.2">
      <c r="D4" s="9">
        <f>+D7+COUNTA(Hoja1!$C$2:$MO$2)</f>
        <v>43997</v>
      </c>
      <c r="E4" s="10"/>
    </row>
    <row r="5" spans="1:39" x14ac:dyDescent="0.2">
      <c r="D5" s="11"/>
    </row>
    <row r="6" spans="1:39" ht="56.25" x14ac:dyDescent="0.2">
      <c r="A6" s="14" t="s">
        <v>115</v>
      </c>
      <c r="B6" s="14" t="s">
        <v>116</v>
      </c>
      <c r="C6" s="14" t="s">
        <v>117</v>
      </c>
      <c r="D6" s="14" t="s">
        <v>118</v>
      </c>
      <c r="E6" s="14" t="s">
        <v>119</v>
      </c>
      <c r="F6" s="14" t="s">
        <v>109</v>
      </c>
      <c r="G6" s="14" t="s">
        <v>120</v>
      </c>
      <c r="H6" s="14" t="s">
        <v>110</v>
      </c>
      <c r="I6" s="14" t="s">
        <v>121</v>
      </c>
      <c r="J6" s="14" t="s">
        <v>122</v>
      </c>
      <c r="K6" s="14" t="s">
        <v>123</v>
      </c>
      <c r="L6" s="14" t="s">
        <v>111</v>
      </c>
      <c r="M6" s="14" t="s">
        <v>112</v>
      </c>
      <c r="N6" s="14" t="s">
        <v>113</v>
      </c>
      <c r="O6" s="14" t="s">
        <v>114</v>
      </c>
      <c r="P6" s="14" t="s">
        <v>124</v>
      </c>
      <c r="Q6" s="14" t="s">
        <v>125</v>
      </c>
      <c r="R6" s="14" t="s">
        <v>127</v>
      </c>
      <c r="S6" s="14" t="s">
        <v>126</v>
      </c>
      <c r="T6" s="14" t="s">
        <v>128</v>
      </c>
      <c r="U6" s="14" t="s">
        <v>129</v>
      </c>
      <c r="V6" s="14" t="s">
        <v>130</v>
      </c>
      <c r="W6" s="14" t="s">
        <v>131</v>
      </c>
      <c r="X6" s="14" t="s">
        <v>134</v>
      </c>
      <c r="Y6" s="14" t="s">
        <v>135</v>
      </c>
      <c r="Z6" s="14" t="s">
        <v>136</v>
      </c>
      <c r="AA6" s="14" t="s">
        <v>137</v>
      </c>
      <c r="AB6" s="14" t="s">
        <v>138</v>
      </c>
      <c r="AC6" s="14" t="s">
        <v>139</v>
      </c>
      <c r="AD6" s="14" t="s">
        <v>132</v>
      </c>
      <c r="AE6" s="14" t="s">
        <v>133</v>
      </c>
      <c r="AF6" s="14" t="s">
        <v>140</v>
      </c>
      <c r="AG6" s="14" t="s">
        <v>141</v>
      </c>
      <c r="AH6" s="14" t="s">
        <v>142</v>
      </c>
      <c r="AI6" s="14" t="s">
        <v>143</v>
      </c>
      <c r="AJ6" s="14" t="s">
        <v>144</v>
      </c>
      <c r="AK6" s="14" t="s">
        <v>146</v>
      </c>
      <c r="AL6" s="14" t="s">
        <v>145</v>
      </c>
      <c r="AM6" s="14" t="s">
        <v>147</v>
      </c>
    </row>
    <row r="7" spans="1:39" x14ac:dyDescent="0.2">
      <c r="A7" s="12" t="str">
        <f>+IF(D7&gt;$D$4,"OUT TIME","ON")</f>
        <v>ON</v>
      </c>
      <c r="B7" s="12" t="str">
        <f>IF(D7=$D$4,"ultima","no")</f>
        <v>no</v>
      </c>
      <c r="C7" s="12">
        <v>1</v>
      </c>
      <c r="D7" s="1">
        <v>43900</v>
      </c>
      <c r="E7" s="11">
        <v>1</v>
      </c>
      <c r="F7" cm="1">
        <f t="array" ref="F7">+INDEX(Hoja1!$B$2:$MO$7,1,$E7)</f>
        <v>146</v>
      </c>
      <c r="H7" cm="1">
        <f t="array" ref="H7">+INDEX(Hoja1!$B$2:$MO$7,2,$E7)</f>
        <v>138</v>
      </c>
      <c r="J7">
        <f>+F7-H7</f>
        <v>8</v>
      </c>
      <c r="L7" cm="1">
        <f t="array" ref="L7">+INDEX(Hoja1!$B$2:$MO$7,3,$E7)</f>
        <v>6</v>
      </c>
      <c r="M7" cm="1">
        <f t="array" ref="M7">+INDEX(Hoja1!$B$2:$MO$7,4,$E7)</f>
        <v>0</v>
      </c>
      <c r="N7" cm="1">
        <f t="array" ref="N7">+INDEX(Hoja1!$B$2:$MO$7,5,$E7)</f>
        <v>1</v>
      </c>
      <c r="O7" cm="1">
        <f t="array" ref="O7">+INDEX(Hoja1!$B$2:$MO$7,6,$E7)</f>
        <v>0</v>
      </c>
      <c r="P7" s="13">
        <f>+IFERROR(H7/F7,0)</f>
        <v>0.9452054794520548</v>
      </c>
      <c r="Q7" s="13">
        <f>+IFERROR(J7/F7,0)</f>
        <v>5.4794520547945202E-2</v>
      </c>
      <c r="R7" s="13"/>
      <c r="AD7">
        <f>+IFERROR(F7/4.159,0)</f>
        <v>35.1045924501082</v>
      </c>
      <c r="AE7">
        <f>+IFERROR(J7/4.159,0)</f>
        <v>1.923539312334696</v>
      </c>
      <c r="AF7">
        <f>+IFERROR(L7/4.159,0)</f>
        <v>1.4426544842510221</v>
      </c>
      <c r="AG7">
        <f>+IFERROR(M7/4.159,0)</f>
        <v>0</v>
      </c>
      <c r="AH7">
        <f>+IFERROR(N7/4.159,0)</f>
        <v>0.240442414041837</v>
      </c>
      <c r="AI7">
        <f>+IFERROR(O7/4.159,0)</f>
        <v>0</v>
      </c>
      <c r="AJ7">
        <f>+TODO_PACIENTES[[#This Row],[Aislamiento Domiciliario]]+TODO_PACIENTES[[#This Row],[Aislamiento en Hoteles]]+TODO_PACIENTES[[#This Row],[Hospitalizados en Sala]]+TODO_PACIENTES[[#This Row],[Hospitalizados en UCI]]</f>
        <v>7</v>
      </c>
      <c r="AK7">
        <f>+IFERROR(AJ7/4.159,0)</f>
        <v>1.6830968982928589</v>
      </c>
    </row>
    <row r="8" spans="1:39" x14ac:dyDescent="0.2">
      <c r="A8" s="12" t="str">
        <f t="shared" ref="A8:A9" si="0">+IF(D8&gt;$D$4,"OUT TIME","ON")</f>
        <v>ON</v>
      </c>
      <c r="B8" s="12" t="str">
        <f t="shared" ref="B8:B9" si="1">IF(D8=$D$4,"ultima","no")</f>
        <v>no</v>
      </c>
      <c r="C8" s="12">
        <v>2</v>
      </c>
      <c r="D8" s="1">
        <f>+D7+1</f>
        <v>43901</v>
      </c>
      <c r="E8" s="11">
        <f>+E7+1</f>
        <v>2</v>
      </c>
      <c r="F8" cm="1">
        <f t="array" ref="F8">+INDEX(Hoja1!$B$2:$MO$7,1,E8)</f>
        <v>194</v>
      </c>
      <c r="G8">
        <f>+F8-F7</f>
        <v>48</v>
      </c>
      <c r="H8" cm="1">
        <f t="array" ref="H8">+INDEX(Hoja1!$B$2:$MO$7,2,$E8)</f>
        <v>180</v>
      </c>
      <c r="I8">
        <f>+H8-H7</f>
        <v>42</v>
      </c>
      <c r="J8">
        <f t="shared" ref="J8:J71" si="2">+F8-H8</f>
        <v>14</v>
      </c>
      <c r="K8">
        <f>+J8-J7</f>
        <v>6</v>
      </c>
      <c r="L8" cm="1">
        <f t="array" ref="L8">+INDEX(Hoja1!$B$2:$MO$7,3,$E8)</f>
        <v>9</v>
      </c>
      <c r="M8" cm="1">
        <f t="array" ref="M8">+INDEX(Hoja1!$B$2:$MO$7,4,$E8)</f>
        <v>0</v>
      </c>
      <c r="N8" cm="1">
        <f t="array" ref="N8">+INDEX(Hoja1!$B$2:$MO$7,5,$E8)</f>
        <v>0</v>
      </c>
      <c r="O8" cm="1">
        <f t="array" ref="O8">+INDEX(Hoja1!$B$2:$MO$7,6,$E8)</f>
        <v>2</v>
      </c>
      <c r="P8" s="13">
        <f t="shared" ref="P8:P11" si="3">+IFERROR(H8/F8,0)</f>
        <v>0.92783505154639179</v>
      </c>
      <c r="Q8" s="13">
        <f t="shared" ref="Q8:Q11" si="4">+IFERROR(J8/F8,0)</f>
        <v>7.2164948453608241E-2</v>
      </c>
      <c r="R8">
        <f>+G8-G7</f>
        <v>48</v>
      </c>
      <c r="S8">
        <f>+J8-J7</f>
        <v>6</v>
      </c>
      <c r="T8">
        <f>+L8-L7</f>
        <v>3</v>
      </c>
      <c r="U8">
        <f>+M8-M7</f>
        <v>0</v>
      </c>
      <c r="V8">
        <f>+N8-N7</f>
        <v>-1</v>
      </c>
      <c r="W8">
        <f>+O8-O7</f>
        <v>2</v>
      </c>
      <c r="X8">
        <f>+IFERROR(R8/G7,0)</f>
        <v>0</v>
      </c>
      <c r="Y8">
        <f>+IFERROR(S8/J7,0)</f>
        <v>0.75</v>
      </c>
      <c r="Z8">
        <f>+IFERROR(L8/L7,0)</f>
        <v>1.5</v>
      </c>
      <c r="AA8">
        <f>+IFERROR(M8/M7,0)</f>
        <v>0</v>
      </c>
      <c r="AB8">
        <f>+IFERROR(N8/N7,0)</f>
        <v>0</v>
      </c>
      <c r="AC8">
        <f>+IFERROR(O8/O7,0)</f>
        <v>0</v>
      </c>
      <c r="AD8">
        <f t="shared" ref="AD8:AD71" si="5">+IFERROR(F8/4.159,0)</f>
        <v>46.64582832411638</v>
      </c>
      <c r="AE8">
        <f t="shared" ref="AE8:AE71" si="6">+IFERROR(J8/4.159,0)</f>
        <v>3.3661937965857178</v>
      </c>
      <c r="AF8">
        <f t="shared" ref="AF8:AF71" si="7">+IFERROR(L8/4.159,0)</f>
        <v>2.1639817263765329</v>
      </c>
      <c r="AG8">
        <f t="shared" ref="AG8:AG71" si="8">+IFERROR(M8/4.159,0)</f>
        <v>0</v>
      </c>
      <c r="AH8">
        <f t="shared" ref="AH8:AH71" si="9">+IFERROR(N8/4.159,0)</f>
        <v>0</v>
      </c>
      <c r="AI8">
        <f t="shared" ref="AI8:AI71" si="10">+IFERROR(O8/4.159,0)</f>
        <v>0.480884828083674</v>
      </c>
      <c r="AJ8">
        <f>+TODO_PACIENTES[[#This Row],[Aislamiento Domiciliario]]+TODO_PACIENTES[[#This Row],[Aislamiento en Hoteles]]+TODO_PACIENTES[[#This Row],[Hospitalizados en Sala]]+TODO_PACIENTES[[#This Row],[Hospitalizados en UCI]]</f>
        <v>11</v>
      </c>
      <c r="AK8">
        <f t="shared" ref="AK8:AK71" si="11">+IFERROR(AJ8/4.159,0)</f>
        <v>2.644866554460207</v>
      </c>
      <c r="AL8">
        <f>+TODO_PACIENTES[[#This Row],[Personas con Medidas Sanitarias]]-AJ7</f>
        <v>4</v>
      </c>
      <c r="AM8">
        <f>+IFERROR(TODO_PACIENTES[[#This Row],[Variación Personas Medidas Sanitarias]]/AJ7,0)</f>
        <v>0.5714285714285714</v>
      </c>
    </row>
    <row r="9" spans="1:39" x14ac:dyDescent="0.2">
      <c r="A9" s="12" t="str">
        <f t="shared" si="0"/>
        <v>ON</v>
      </c>
      <c r="B9" s="12" t="str">
        <f t="shared" si="1"/>
        <v>no</v>
      </c>
      <c r="C9" s="12">
        <v>3</v>
      </c>
      <c r="D9" s="1">
        <f>+D8+1</f>
        <v>43902</v>
      </c>
      <c r="E9" s="11">
        <f>+E8+1</f>
        <v>3</v>
      </c>
      <c r="F9" cm="1">
        <f t="array" ref="F9">+INDEX(Hoja1!$B$2:$MO$7,1,E9)</f>
        <v>401</v>
      </c>
      <c r="G9">
        <f t="shared" ref="G9:G72" si="12">+F9-F8</f>
        <v>207</v>
      </c>
      <c r="H9" cm="1">
        <f t="array" ref="H9">+INDEX(Hoja1!$B$2:$MO$7,2,$E9)</f>
        <v>374</v>
      </c>
      <c r="I9">
        <f t="shared" ref="I9:I72" si="13">+H9-H8</f>
        <v>194</v>
      </c>
      <c r="J9">
        <f t="shared" si="2"/>
        <v>27</v>
      </c>
      <c r="K9">
        <f t="shared" ref="K9:K72" si="14">+J9-J8</f>
        <v>13</v>
      </c>
      <c r="L9" cm="1">
        <f t="array" ref="L9">+INDEX(Hoja1!$B$2:$MO$7,3,$E9)</f>
        <v>21</v>
      </c>
      <c r="M9" cm="1">
        <f t="array" ref="M9">+INDEX(Hoja1!$B$2:$MO$7,4,$E9)</f>
        <v>0</v>
      </c>
      <c r="N9" cm="1">
        <f t="array" ref="N9">+INDEX(Hoja1!$B$2:$MO$7,5,$E9)</f>
        <v>3</v>
      </c>
      <c r="O9" cm="1">
        <f t="array" ref="O9">+INDEX(Hoja1!$B$2:$MO$7,6,$E9)</f>
        <v>2</v>
      </c>
      <c r="P9" s="13">
        <f t="shared" si="3"/>
        <v>0.93266832917705733</v>
      </c>
      <c r="Q9" s="13">
        <f t="shared" si="4"/>
        <v>6.7331670822942641E-2</v>
      </c>
      <c r="R9">
        <f t="shared" ref="R9:R72" si="15">+G9-G8</f>
        <v>159</v>
      </c>
      <c r="S9">
        <f t="shared" ref="S9:S72" si="16">+J9-J8</f>
        <v>13</v>
      </c>
      <c r="T9">
        <f t="shared" ref="T9:T72" si="17">+L9-L8</f>
        <v>12</v>
      </c>
      <c r="U9">
        <f t="shared" ref="U9:U72" si="18">+M9-M8</f>
        <v>0</v>
      </c>
      <c r="V9">
        <f t="shared" ref="V9:V72" si="19">+N9-N8</f>
        <v>3</v>
      </c>
      <c r="W9">
        <f t="shared" ref="W9:W72" si="20">+O9-O8</f>
        <v>0</v>
      </c>
      <c r="X9">
        <f t="shared" ref="X9:X72" si="21">+IFERROR(R9/G8,0)</f>
        <v>3.3125</v>
      </c>
      <c r="Y9">
        <f t="shared" ref="Y9:Y72" si="22">+IFERROR(S9/J8,0)</f>
        <v>0.9285714285714286</v>
      </c>
      <c r="Z9">
        <f t="shared" ref="Z9:Z72" si="23">+IFERROR(L9/L8,0)</f>
        <v>2.3333333333333335</v>
      </c>
      <c r="AA9">
        <f t="shared" ref="AA9:AA72" si="24">+IFERROR(M9/M8,0)</f>
        <v>0</v>
      </c>
      <c r="AB9">
        <f t="shared" ref="AB9:AB72" si="25">+IFERROR(N9/N8,0)</f>
        <v>0</v>
      </c>
      <c r="AC9">
        <f t="shared" ref="AC9:AC72" si="26">+IFERROR(O9/O8,0)</f>
        <v>1</v>
      </c>
      <c r="AD9">
        <f t="shared" si="5"/>
        <v>96.417408030776627</v>
      </c>
      <c r="AE9">
        <f t="shared" si="6"/>
        <v>6.4919451791295986</v>
      </c>
      <c r="AF9">
        <f t="shared" si="7"/>
        <v>5.049290694878577</v>
      </c>
      <c r="AG9">
        <f t="shared" si="8"/>
        <v>0</v>
      </c>
      <c r="AH9">
        <f t="shared" si="9"/>
        <v>0.72132724212551103</v>
      </c>
      <c r="AI9">
        <f t="shared" si="10"/>
        <v>0.480884828083674</v>
      </c>
      <c r="AJ9">
        <f>+TODO_PACIENTES[[#This Row],[Aislamiento Domiciliario]]+TODO_PACIENTES[[#This Row],[Aislamiento en Hoteles]]+TODO_PACIENTES[[#This Row],[Hospitalizados en Sala]]+TODO_PACIENTES[[#This Row],[Hospitalizados en UCI]]</f>
        <v>26</v>
      </c>
      <c r="AK9">
        <f t="shared" si="11"/>
        <v>6.2515027650877615</v>
      </c>
      <c r="AL9">
        <f>+TODO_PACIENTES[[#This Row],[Personas con Medidas Sanitarias]]-AJ8</f>
        <v>15</v>
      </c>
      <c r="AM9">
        <f>+IFERROR(TODO_PACIENTES[[#This Row],[Variación Personas Medidas Sanitarias]]/AJ8,0)</f>
        <v>1.3636363636363635</v>
      </c>
    </row>
    <row r="10" spans="1:39" x14ac:dyDescent="0.2">
      <c r="A10" s="12" t="str">
        <f t="shared" ref="A10:A73" si="27">+IF(D10&gt;$D$4,"OUT TIME","ON")</f>
        <v>ON</v>
      </c>
      <c r="B10" s="12" t="str">
        <f t="shared" ref="B10:B73" si="28">IF(D10=$D$4,"ultima","no")</f>
        <v>no</v>
      </c>
      <c r="C10" s="12">
        <v>4</v>
      </c>
      <c r="D10" s="1">
        <f t="shared" ref="D10:D73" si="29">+D9+1</f>
        <v>43903</v>
      </c>
      <c r="E10" s="11">
        <f t="shared" ref="E10:E73" si="30">+E9+1</f>
        <v>4</v>
      </c>
      <c r="F10" cm="1">
        <f t="array" ref="F10">+INDEX(Hoja1!$B$2:$MO$7,1,E10)</f>
        <v>649</v>
      </c>
      <c r="G10">
        <f t="shared" si="12"/>
        <v>248</v>
      </c>
      <c r="H10" cm="1">
        <f t="array" ref="H10">+INDEX(Hoja1!$B$2:$MO$7,2,$E10)</f>
        <v>613</v>
      </c>
      <c r="I10">
        <f t="shared" si="13"/>
        <v>239</v>
      </c>
      <c r="J10">
        <f t="shared" si="2"/>
        <v>36</v>
      </c>
      <c r="K10">
        <f t="shared" si="14"/>
        <v>9</v>
      </c>
      <c r="L10" cm="1">
        <f t="array" ref="L10">+INDEX(Hoja1!$B$2:$MO$7,3,$E10)</f>
        <v>30</v>
      </c>
      <c r="M10" cm="1">
        <f t="array" ref="M10">+INDEX(Hoja1!$B$2:$MO$7,4,$E10)</f>
        <v>0</v>
      </c>
      <c r="N10" cm="1">
        <f t="array" ref="N10">+INDEX(Hoja1!$B$2:$MO$7,5,$E10)</f>
        <v>0</v>
      </c>
      <c r="O10" cm="1">
        <f t="array" ref="O10">+INDEX(Hoja1!$B$2:$MO$7,6,$E10)</f>
        <v>0</v>
      </c>
      <c r="P10" s="13">
        <f t="shared" si="3"/>
        <v>0.94453004622496151</v>
      </c>
      <c r="Q10" s="13">
        <f t="shared" si="4"/>
        <v>5.5469953775038522E-2</v>
      </c>
      <c r="R10">
        <f t="shared" si="15"/>
        <v>41</v>
      </c>
      <c r="S10">
        <f t="shared" si="16"/>
        <v>9</v>
      </c>
      <c r="T10">
        <f t="shared" si="17"/>
        <v>9</v>
      </c>
      <c r="U10">
        <f t="shared" si="18"/>
        <v>0</v>
      </c>
      <c r="V10">
        <f t="shared" si="19"/>
        <v>-3</v>
      </c>
      <c r="W10">
        <f t="shared" si="20"/>
        <v>-2</v>
      </c>
      <c r="X10">
        <f t="shared" si="21"/>
        <v>0.19806763285024154</v>
      </c>
      <c r="Y10">
        <f t="shared" si="22"/>
        <v>0.33333333333333331</v>
      </c>
      <c r="Z10">
        <f t="shared" si="23"/>
        <v>1.4285714285714286</v>
      </c>
      <c r="AA10">
        <f t="shared" si="24"/>
        <v>0</v>
      </c>
      <c r="AB10">
        <f t="shared" si="25"/>
        <v>0</v>
      </c>
      <c r="AC10">
        <f t="shared" si="26"/>
        <v>0</v>
      </c>
      <c r="AD10">
        <f t="shared" si="5"/>
        <v>156.04712671315221</v>
      </c>
      <c r="AE10">
        <f t="shared" si="6"/>
        <v>8.6559269055061314</v>
      </c>
      <c r="AF10">
        <f t="shared" si="7"/>
        <v>7.2132724212551098</v>
      </c>
      <c r="AG10">
        <f t="shared" si="8"/>
        <v>0</v>
      </c>
      <c r="AH10">
        <f t="shared" si="9"/>
        <v>0</v>
      </c>
      <c r="AI10">
        <f t="shared" si="10"/>
        <v>0</v>
      </c>
      <c r="AJ10">
        <f>+TODO_PACIENTES[[#This Row],[Aislamiento Domiciliario]]+TODO_PACIENTES[[#This Row],[Aislamiento en Hoteles]]+TODO_PACIENTES[[#This Row],[Hospitalizados en Sala]]+TODO_PACIENTES[[#This Row],[Hospitalizados en UCI]]</f>
        <v>30</v>
      </c>
      <c r="AK10">
        <f t="shared" si="11"/>
        <v>7.2132724212551098</v>
      </c>
      <c r="AL10">
        <f>+TODO_PACIENTES[[#This Row],[Personas con Medidas Sanitarias]]-AJ9</f>
        <v>4</v>
      </c>
      <c r="AM10">
        <f>+IFERROR(TODO_PACIENTES[[#This Row],[Variación Personas Medidas Sanitarias]]/AJ9,0)</f>
        <v>0.15384615384615385</v>
      </c>
    </row>
    <row r="11" spans="1:39" x14ac:dyDescent="0.2">
      <c r="A11" s="12" t="str">
        <f t="shared" si="27"/>
        <v>ON</v>
      </c>
      <c r="B11" s="12" t="str">
        <f t="shared" si="28"/>
        <v>no</v>
      </c>
      <c r="C11" s="12">
        <v>5</v>
      </c>
      <c r="D11" s="1">
        <f t="shared" si="29"/>
        <v>43904</v>
      </c>
      <c r="E11" s="11">
        <f t="shared" si="30"/>
        <v>5</v>
      </c>
      <c r="F11" cm="1">
        <f t="array" ref="F11">+INDEX(Hoja1!$B$2:$MO$7,1,E11)</f>
        <v>857</v>
      </c>
      <c r="G11">
        <f t="shared" si="12"/>
        <v>208</v>
      </c>
      <c r="H11" cm="1">
        <f t="array" ref="H11">+INDEX(Hoja1!$B$2:$MO$7,2,$E11)</f>
        <v>814</v>
      </c>
      <c r="I11">
        <f t="shared" si="13"/>
        <v>201</v>
      </c>
      <c r="J11">
        <f t="shared" si="2"/>
        <v>43</v>
      </c>
      <c r="K11">
        <f t="shared" si="14"/>
        <v>7</v>
      </c>
      <c r="L11" cm="1">
        <f t="array" ref="L11">+INDEX(Hoja1!$B$2:$MO$7,3,$E11)</f>
        <v>37</v>
      </c>
      <c r="M11" cm="1">
        <f t="array" ref="M11">+INDEX(Hoja1!$B$2:$MO$7,4,$E11)</f>
        <v>0</v>
      </c>
      <c r="N11" cm="1">
        <f t="array" ref="N11">+INDEX(Hoja1!$B$2:$MO$7,5,$E11)</f>
        <v>3</v>
      </c>
      <c r="O11" cm="1">
        <f t="array" ref="O11">+INDEX(Hoja1!$B$2:$MO$7,6,$E11)</f>
        <v>2</v>
      </c>
      <c r="P11" s="13">
        <f t="shared" si="3"/>
        <v>0.94982497082847139</v>
      </c>
      <c r="Q11" s="13">
        <f t="shared" si="4"/>
        <v>5.0175029171528586E-2</v>
      </c>
      <c r="R11">
        <f t="shared" si="15"/>
        <v>-40</v>
      </c>
      <c r="S11">
        <f t="shared" si="16"/>
        <v>7</v>
      </c>
      <c r="T11">
        <f t="shared" si="17"/>
        <v>7</v>
      </c>
      <c r="U11">
        <f t="shared" si="18"/>
        <v>0</v>
      </c>
      <c r="V11">
        <f t="shared" si="19"/>
        <v>3</v>
      </c>
      <c r="W11">
        <f t="shared" si="20"/>
        <v>2</v>
      </c>
      <c r="X11">
        <f t="shared" si="21"/>
        <v>-0.16129032258064516</v>
      </c>
      <c r="Y11">
        <f t="shared" si="22"/>
        <v>0.19444444444444445</v>
      </c>
      <c r="Z11">
        <f t="shared" si="23"/>
        <v>1.2333333333333334</v>
      </c>
      <c r="AA11">
        <f t="shared" si="24"/>
        <v>0</v>
      </c>
      <c r="AB11">
        <f t="shared" si="25"/>
        <v>0</v>
      </c>
      <c r="AC11">
        <f t="shared" si="26"/>
        <v>0</v>
      </c>
      <c r="AD11">
        <f t="shared" si="5"/>
        <v>206.05914883385429</v>
      </c>
      <c r="AE11">
        <f t="shared" si="6"/>
        <v>10.339023803798991</v>
      </c>
      <c r="AF11">
        <f t="shared" si="7"/>
        <v>8.8963693195479685</v>
      </c>
      <c r="AG11">
        <f t="shared" si="8"/>
        <v>0</v>
      </c>
      <c r="AH11">
        <f t="shared" si="9"/>
        <v>0.72132724212551103</v>
      </c>
      <c r="AI11">
        <f t="shared" si="10"/>
        <v>0.480884828083674</v>
      </c>
      <c r="AJ11">
        <f>+TODO_PACIENTES[[#This Row],[Aislamiento Domiciliario]]+TODO_PACIENTES[[#This Row],[Aislamiento en Hoteles]]+TODO_PACIENTES[[#This Row],[Hospitalizados en Sala]]+TODO_PACIENTES[[#This Row],[Hospitalizados en UCI]]</f>
        <v>42</v>
      </c>
      <c r="AK11">
        <f t="shared" si="11"/>
        <v>10.098581389757154</v>
      </c>
      <c r="AL11">
        <f>+TODO_PACIENTES[[#This Row],[Personas con Medidas Sanitarias]]-AJ10</f>
        <v>12</v>
      </c>
      <c r="AM11">
        <f>+IFERROR(TODO_PACIENTES[[#This Row],[Variación Personas Medidas Sanitarias]]/AJ10,0)</f>
        <v>0.4</v>
      </c>
    </row>
    <row r="12" spans="1:39" x14ac:dyDescent="0.2">
      <c r="A12" s="12" t="str">
        <f t="shared" si="27"/>
        <v>ON</v>
      </c>
      <c r="B12" s="12" t="str">
        <f t="shared" si="28"/>
        <v>no</v>
      </c>
      <c r="C12" s="12">
        <v>6</v>
      </c>
      <c r="D12" s="1">
        <f t="shared" si="29"/>
        <v>43905</v>
      </c>
      <c r="E12" s="11">
        <f t="shared" si="30"/>
        <v>6</v>
      </c>
      <c r="F12" cm="1">
        <f t="array" ref="F12">+INDEX(Hoja1!$B$2:$MO$7,1,E12)</f>
        <v>976</v>
      </c>
      <c r="G12">
        <f t="shared" si="12"/>
        <v>119</v>
      </c>
      <c r="H12" cm="1">
        <f t="array" ref="H12">+INDEX(Hoja1!$B$2:$MO$7,2,$E12)</f>
        <v>921</v>
      </c>
      <c r="I12">
        <f t="shared" si="13"/>
        <v>107</v>
      </c>
      <c r="J12">
        <f t="shared" si="2"/>
        <v>55</v>
      </c>
      <c r="K12">
        <f t="shared" si="14"/>
        <v>12</v>
      </c>
      <c r="L12" cm="1">
        <f t="array" ref="L12">+INDEX(Hoja1!$B$2:$MO$7,3,$E12)</f>
        <v>44</v>
      </c>
      <c r="M12" cm="1">
        <f t="array" ref="M12">+INDEX(Hoja1!$B$2:$MO$7,4,$E12)</f>
        <v>0</v>
      </c>
      <c r="N12" cm="1">
        <f t="array" ref="N12">+INDEX(Hoja1!$B$2:$MO$7,5,$E12)</f>
        <v>4</v>
      </c>
      <c r="O12" cm="1">
        <f t="array" ref="O12">+INDEX(Hoja1!$B$2:$MO$7,6,$E12)</f>
        <v>6</v>
      </c>
      <c r="P12" s="13">
        <f t="shared" ref="P12:P75" si="31">+IFERROR(H12/F12,0)</f>
        <v>0.94364754098360659</v>
      </c>
      <c r="Q12" s="13">
        <f t="shared" ref="Q12:Q75" si="32">+IFERROR(J12/F12,0)</f>
        <v>5.6352459016393443E-2</v>
      </c>
      <c r="R12">
        <f t="shared" si="15"/>
        <v>-89</v>
      </c>
      <c r="S12">
        <f t="shared" si="16"/>
        <v>12</v>
      </c>
      <c r="T12">
        <f t="shared" si="17"/>
        <v>7</v>
      </c>
      <c r="U12">
        <f t="shared" si="18"/>
        <v>0</v>
      </c>
      <c r="V12">
        <f t="shared" si="19"/>
        <v>1</v>
      </c>
      <c r="W12">
        <f t="shared" si="20"/>
        <v>4</v>
      </c>
      <c r="X12">
        <f t="shared" si="21"/>
        <v>-0.42788461538461536</v>
      </c>
      <c r="Y12">
        <f t="shared" si="22"/>
        <v>0.27906976744186046</v>
      </c>
      <c r="Z12">
        <f t="shared" si="23"/>
        <v>1.1891891891891893</v>
      </c>
      <c r="AA12">
        <f t="shared" si="24"/>
        <v>0</v>
      </c>
      <c r="AB12">
        <f t="shared" si="25"/>
        <v>1.3333333333333333</v>
      </c>
      <c r="AC12">
        <f t="shared" si="26"/>
        <v>3</v>
      </c>
      <c r="AD12">
        <f t="shared" si="5"/>
        <v>234.67179610483291</v>
      </c>
      <c r="AE12">
        <f t="shared" si="6"/>
        <v>13.224332772301034</v>
      </c>
      <c r="AF12">
        <f t="shared" si="7"/>
        <v>10.579466217840828</v>
      </c>
      <c r="AG12">
        <f t="shared" si="8"/>
        <v>0</v>
      </c>
      <c r="AH12">
        <f t="shared" si="9"/>
        <v>0.961769656167348</v>
      </c>
      <c r="AI12">
        <f t="shared" si="10"/>
        <v>1.4426544842510221</v>
      </c>
      <c r="AJ12">
        <f>+TODO_PACIENTES[[#This Row],[Aislamiento Domiciliario]]+TODO_PACIENTES[[#This Row],[Aislamiento en Hoteles]]+TODO_PACIENTES[[#This Row],[Hospitalizados en Sala]]+TODO_PACIENTES[[#This Row],[Hospitalizados en UCI]]</f>
        <v>54</v>
      </c>
      <c r="AK12">
        <f t="shared" si="11"/>
        <v>12.983890358259197</v>
      </c>
      <c r="AL12">
        <f>+TODO_PACIENTES[[#This Row],[Personas con Medidas Sanitarias]]-AJ11</f>
        <v>12</v>
      </c>
      <c r="AM12">
        <f>+IFERROR(TODO_PACIENTES[[#This Row],[Variación Personas Medidas Sanitarias]]/AJ11,0)</f>
        <v>0.2857142857142857</v>
      </c>
    </row>
    <row r="13" spans="1:39" x14ac:dyDescent="0.2">
      <c r="A13" s="12" t="str">
        <f t="shared" si="27"/>
        <v>ON</v>
      </c>
      <c r="B13" s="12" t="str">
        <f t="shared" si="28"/>
        <v>no</v>
      </c>
      <c r="C13" s="12">
        <v>7</v>
      </c>
      <c r="D13" s="1">
        <f t="shared" si="29"/>
        <v>43906</v>
      </c>
      <c r="E13" s="11">
        <f t="shared" si="30"/>
        <v>7</v>
      </c>
      <c r="F13" cm="1">
        <f t="array" ref="F13">+INDEX(Hoja1!$B$2:$MO$7,1,E13)</f>
        <v>1073</v>
      </c>
      <c r="G13">
        <f t="shared" si="12"/>
        <v>97</v>
      </c>
      <c r="H13" cm="1">
        <f t="array" ref="H13">+INDEX(Hoja1!$B$2:$MO$7,2,$E13)</f>
        <v>1004</v>
      </c>
      <c r="I13">
        <f t="shared" si="13"/>
        <v>83</v>
      </c>
      <c r="J13">
        <f t="shared" si="2"/>
        <v>69</v>
      </c>
      <c r="K13">
        <f t="shared" si="14"/>
        <v>14</v>
      </c>
      <c r="L13" cm="1">
        <f t="array" ref="L13">+INDEX(Hoja1!$B$2:$MO$7,3,$E13)</f>
        <v>57</v>
      </c>
      <c r="M13" cm="1">
        <f t="array" ref="M13">+INDEX(Hoja1!$B$2:$MO$7,4,$E13)</f>
        <v>0</v>
      </c>
      <c r="N13" cm="1">
        <f t="array" ref="N13">+INDEX(Hoja1!$B$2:$MO$7,5,$E13)</f>
        <v>4</v>
      </c>
      <c r="O13" cm="1">
        <f t="array" ref="O13">+INDEX(Hoja1!$B$2:$MO$7,6,$E13)</f>
        <v>7</v>
      </c>
      <c r="P13" s="13">
        <f t="shared" si="31"/>
        <v>0.93569431500465983</v>
      </c>
      <c r="Q13" s="13">
        <f t="shared" si="32"/>
        <v>6.4305684995340173E-2</v>
      </c>
      <c r="R13">
        <f t="shared" si="15"/>
        <v>-22</v>
      </c>
      <c r="S13">
        <f t="shared" si="16"/>
        <v>14</v>
      </c>
      <c r="T13">
        <f t="shared" si="17"/>
        <v>13</v>
      </c>
      <c r="U13">
        <f t="shared" si="18"/>
        <v>0</v>
      </c>
      <c r="V13">
        <f t="shared" si="19"/>
        <v>0</v>
      </c>
      <c r="W13">
        <f t="shared" si="20"/>
        <v>1</v>
      </c>
      <c r="X13">
        <f t="shared" si="21"/>
        <v>-0.18487394957983194</v>
      </c>
      <c r="Y13">
        <f t="shared" si="22"/>
        <v>0.25454545454545452</v>
      </c>
      <c r="Z13">
        <f t="shared" si="23"/>
        <v>1.2954545454545454</v>
      </c>
      <c r="AA13">
        <f t="shared" si="24"/>
        <v>0</v>
      </c>
      <c r="AB13">
        <f t="shared" si="25"/>
        <v>1</v>
      </c>
      <c r="AC13">
        <f t="shared" si="26"/>
        <v>1.1666666666666667</v>
      </c>
      <c r="AD13">
        <f t="shared" si="5"/>
        <v>257.9947102668911</v>
      </c>
      <c r="AE13">
        <f t="shared" si="6"/>
        <v>16.590526568886752</v>
      </c>
      <c r="AF13">
        <f t="shared" si="7"/>
        <v>13.705217600384708</v>
      </c>
      <c r="AG13">
        <f t="shared" si="8"/>
        <v>0</v>
      </c>
      <c r="AH13">
        <f t="shared" si="9"/>
        <v>0.961769656167348</v>
      </c>
      <c r="AI13">
        <f t="shared" si="10"/>
        <v>1.6830968982928589</v>
      </c>
      <c r="AJ13">
        <f>+TODO_PACIENTES[[#This Row],[Aislamiento Domiciliario]]+TODO_PACIENTES[[#This Row],[Aislamiento en Hoteles]]+TODO_PACIENTES[[#This Row],[Hospitalizados en Sala]]+TODO_PACIENTES[[#This Row],[Hospitalizados en UCI]]</f>
        <v>68</v>
      </c>
      <c r="AK13">
        <f t="shared" si="11"/>
        <v>16.350084154844915</v>
      </c>
      <c r="AL13">
        <f>+TODO_PACIENTES[[#This Row],[Personas con Medidas Sanitarias]]-AJ12</f>
        <v>14</v>
      </c>
      <c r="AM13">
        <f>+IFERROR(TODO_PACIENTES[[#This Row],[Variación Personas Medidas Sanitarias]]/AJ12,0)</f>
        <v>0.25925925925925924</v>
      </c>
    </row>
    <row r="14" spans="1:39" x14ac:dyDescent="0.2">
      <c r="A14" s="12" t="str">
        <f t="shared" si="27"/>
        <v>ON</v>
      </c>
      <c r="B14" s="12" t="str">
        <f t="shared" si="28"/>
        <v>no</v>
      </c>
      <c r="C14" s="12">
        <v>8</v>
      </c>
      <c r="D14" s="1">
        <f t="shared" si="29"/>
        <v>43907</v>
      </c>
      <c r="E14" s="11">
        <f t="shared" si="30"/>
        <v>8</v>
      </c>
      <c r="F14" cm="1">
        <f t="array" ref="F14">+INDEX(Hoja1!$B$2:$MO$7,1,E14)</f>
        <v>1232</v>
      </c>
      <c r="G14">
        <f t="shared" si="12"/>
        <v>159</v>
      </c>
      <c r="H14" cm="1">
        <f t="array" ref="H14">+INDEX(Hoja1!$B$2:$MO$7,2,$E14)</f>
        <v>1158</v>
      </c>
      <c r="I14">
        <f t="shared" si="13"/>
        <v>154</v>
      </c>
      <c r="J14">
        <f t="shared" si="2"/>
        <v>74</v>
      </c>
      <c r="K14">
        <f t="shared" si="14"/>
        <v>5</v>
      </c>
      <c r="L14" cm="1">
        <f t="array" ref="L14">+INDEX(Hoja1!$B$2:$MO$7,3,$E14)</f>
        <v>71</v>
      </c>
      <c r="M14" cm="1">
        <f t="array" ref="M14">+INDEX(Hoja1!$B$2:$MO$7,4,$E14)</f>
        <v>0</v>
      </c>
      <c r="N14" cm="1">
        <f t="array" ref="N14">+INDEX(Hoja1!$B$2:$MO$7,5,$E14)</f>
        <v>6</v>
      </c>
      <c r="O14" cm="1">
        <f t="array" ref="O14">+INDEX(Hoja1!$B$2:$MO$7,6,$E14)</f>
        <v>8</v>
      </c>
      <c r="P14" s="13">
        <f t="shared" si="31"/>
        <v>0.93993506493506496</v>
      </c>
      <c r="Q14" s="13">
        <f t="shared" si="32"/>
        <v>6.0064935064935064E-2</v>
      </c>
      <c r="R14">
        <f t="shared" si="15"/>
        <v>62</v>
      </c>
      <c r="S14">
        <f t="shared" si="16"/>
        <v>5</v>
      </c>
      <c r="T14">
        <f t="shared" si="17"/>
        <v>14</v>
      </c>
      <c r="U14">
        <f t="shared" si="18"/>
        <v>0</v>
      </c>
      <c r="V14">
        <f t="shared" si="19"/>
        <v>2</v>
      </c>
      <c r="W14">
        <f t="shared" si="20"/>
        <v>1</v>
      </c>
      <c r="X14">
        <f t="shared" si="21"/>
        <v>0.63917525773195871</v>
      </c>
      <c r="Y14">
        <f t="shared" si="22"/>
        <v>7.2463768115942032E-2</v>
      </c>
      <c r="Z14">
        <f t="shared" si="23"/>
        <v>1.2456140350877194</v>
      </c>
      <c r="AA14">
        <f t="shared" si="24"/>
        <v>0</v>
      </c>
      <c r="AB14">
        <f t="shared" si="25"/>
        <v>1.5</v>
      </c>
      <c r="AC14">
        <f t="shared" si="26"/>
        <v>1.1428571428571428</v>
      </c>
      <c r="AD14">
        <f t="shared" si="5"/>
        <v>296.22505409954317</v>
      </c>
      <c r="AE14">
        <f t="shared" si="6"/>
        <v>17.792738639095937</v>
      </c>
      <c r="AF14">
        <f t="shared" si="7"/>
        <v>17.071411396970426</v>
      </c>
      <c r="AG14">
        <f t="shared" si="8"/>
        <v>0</v>
      </c>
      <c r="AH14">
        <f t="shared" si="9"/>
        <v>1.4426544842510221</v>
      </c>
      <c r="AI14">
        <f t="shared" si="10"/>
        <v>1.923539312334696</v>
      </c>
      <c r="AJ14">
        <f>+TODO_PACIENTES[[#This Row],[Aislamiento Domiciliario]]+TODO_PACIENTES[[#This Row],[Aislamiento en Hoteles]]+TODO_PACIENTES[[#This Row],[Hospitalizados en Sala]]+TODO_PACIENTES[[#This Row],[Hospitalizados en UCI]]</f>
        <v>85</v>
      </c>
      <c r="AK14">
        <f t="shared" si="11"/>
        <v>20.437605193556145</v>
      </c>
      <c r="AL14">
        <f>+TODO_PACIENTES[[#This Row],[Personas con Medidas Sanitarias]]-AJ13</f>
        <v>17</v>
      </c>
      <c r="AM14">
        <f>+IFERROR(TODO_PACIENTES[[#This Row],[Variación Personas Medidas Sanitarias]]/AJ13,0)</f>
        <v>0.25</v>
      </c>
    </row>
    <row r="15" spans="1:39" x14ac:dyDescent="0.2">
      <c r="A15" s="12" t="str">
        <f t="shared" si="27"/>
        <v>ON</v>
      </c>
      <c r="B15" s="12" t="str">
        <f t="shared" si="28"/>
        <v>no</v>
      </c>
      <c r="C15" s="12">
        <v>9</v>
      </c>
      <c r="D15" s="1">
        <f t="shared" si="29"/>
        <v>43908</v>
      </c>
      <c r="E15" s="11">
        <f t="shared" si="30"/>
        <v>9</v>
      </c>
      <c r="F15" cm="1">
        <f t="array" ref="F15">+INDEX(Hoja1!$B$2:$MO$7,1,E15)</f>
        <v>1455</v>
      </c>
      <c r="G15">
        <f t="shared" si="12"/>
        <v>223</v>
      </c>
      <c r="H15" cm="1">
        <f t="array" ref="H15">+INDEX(Hoja1!$B$2:$MO$7,2,$E15)</f>
        <v>1346</v>
      </c>
      <c r="I15">
        <f t="shared" si="13"/>
        <v>188</v>
      </c>
      <c r="J15">
        <f t="shared" si="2"/>
        <v>109</v>
      </c>
      <c r="K15">
        <f t="shared" si="14"/>
        <v>35</v>
      </c>
      <c r="L15" cm="1">
        <f t="array" ref="L15">+INDEX(Hoja1!$B$2:$MO$7,3,$E15)</f>
        <v>91</v>
      </c>
      <c r="M15" cm="1">
        <f t="array" ref="M15">+INDEX(Hoja1!$B$2:$MO$7,4,$E15)</f>
        <v>0</v>
      </c>
      <c r="N15" cm="1">
        <f t="array" ref="N15">+INDEX(Hoja1!$B$2:$MO$7,5,$E15)</f>
        <v>8</v>
      </c>
      <c r="O15" cm="1">
        <f t="array" ref="O15">+INDEX(Hoja1!$B$2:$MO$7,6,$E15)</f>
        <v>9</v>
      </c>
      <c r="P15" s="13">
        <f t="shared" si="31"/>
        <v>0.92508591065292101</v>
      </c>
      <c r="Q15" s="13">
        <f t="shared" si="32"/>
        <v>7.4914089347079035E-2</v>
      </c>
      <c r="R15">
        <f t="shared" si="15"/>
        <v>64</v>
      </c>
      <c r="S15">
        <f t="shared" si="16"/>
        <v>35</v>
      </c>
      <c r="T15">
        <f t="shared" si="17"/>
        <v>20</v>
      </c>
      <c r="U15">
        <f t="shared" si="18"/>
        <v>0</v>
      </c>
      <c r="V15">
        <f t="shared" si="19"/>
        <v>2</v>
      </c>
      <c r="W15">
        <f t="shared" si="20"/>
        <v>1</v>
      </c>
      <c r="X15">
        <f t="shared" si="21"/>
        <v>0.40251572327044027</v>
      </c>
      <c r="Y15">
        <f t="shared" si="22"/>
        <v>0.47297297297297297</v>
      </c>
      <c r="Z15">
        <f t="shared" si="23"/>
        <v>1.2816901408450705</v>
      </c>
      <c r="AA15">
        <f t="shared" si="24"/>
        <v>0</v>
      </c>
      <c r="AB15">
        <f t="shared" si="25"/>
        <v>1.3333333333333333</v>
      </c>
      <c r="AC15">
        <f t="shared" si="26"/>
        <v>1.125</v>
      </c>
      <c r="AD15">
        <f t="shared" si="5"/>
        <v>349.84371243087281</v>
      </c>
      <c r="AE15">
        <f t="shared" si="6"/>
        <v>26.208223130560231</v>
      </c>
      <c r="AF15">
        <f t="shared" si="7"/>
        <v>21.880259677807167</v>
      </c>
      <c r="AG15">
        <f t="shared" si="8"/>
        <v>0</v>
      </c>
      <c r="AH15">
        <f t="shared" si="9"/>
        <v>1.923539312334696</v>
      </c>
      <c r="AI15">
        <f t="shared" si="10"/>
        <v>2.1639817263765329</v>
      </c>
      <c r="AJ15">
        <f>+TODO_PACIENTES[[#This Row],[Aislamiento Domiciliario]]+TODO_PACIENTES[[#This Row],[Aislamiento en Hoteles]]+TODO_PACIENTES[[#This Row],[Hospitalizados en Sala]]+TODO_PACIENTES[[#This Row],[Hospitalizados en UCI]]</f>
        <v>108</v>
      </c>
      <c r="AK15">
        <f t="shared" si="11"/>
        <v>25.967780716518394</v>
      </c>
      <c r="AL15">
        <f>+TODO_PACIENTES[[#This Row],[Personas con Medidas Sanitarias]]-AJ14</f>
        <v>23</v>
      </c>
      <c r="AM15">
        <f>+IFERROR(TODO_PACIENTES[[#This Row],[Variación Personas Medidas Sanitarias]]/AJ14,0)</f>
        <v>0.27058823529411763</v>
      </c>
    </row>
    <row r="16" spans="1:39" x14ac:dyDescent="0.2">
      <c r="A16" s="12" t="str">
        <f t="shared" si="27"/>
        <v>ON</v>
      </c>
      <c r="B16" s="12" t="str">
        <f t="shared" si="28"/>
        <v>no</v>
      </c>
      <c r="C16" s="12">
        <v>10</v>
      </c>
      <c r="D16" s="1">
        <f t="shared" si="29"/>
        <v>43909</v>
      </c>
      <c r="E16" s="11">
        <f t="shared" si="30"/>
        <v>10</v>
      </c>
      <c r="F16" cm="1">
        <f t="array" ref="F16">+INDEX(Hoja1!$B$2:$MO$7,1,E16)</f>
        <v>1768</v>
      </c>
      <c r="G16">
        <f t="shared" si="12"/>
        <v>313</v>
      </c>
      <c r="H16" cm="1">
        <f t="array" ref="H16">+INDEX(Hoja1!$B$2:$MO$7,2,$E16)</f>
        <v>1631</v>
      </c>
      <c r="I16">
        <f t="shared" si="13"/>
        <v>285</v>
      </c>
      <c r="J16">
        <f t="shared" si="2"/>
        <v>137</v>
      </c>
      <c r="K16">
        <f t="shared" si="14"/>
        <v>28</v>
      </c>
      <c r="L16" cm="1">
        <f t="array" ref="L16">+INDEX(Hoja1!$B$2:$MO$7,3,$E16)</f>
        <v>115</v>
      </c>
      <c r="M16" cm="1">
        <f t="array" ref="M16">+INDEX(Hoja1!$B$2:$MO$7,4,$E16)</f>
        <v>0</v>
      </c>
      <c r="N16" cm="1">
        <f t="array" ref="N16">+INDEX(Hoja1!$B$2:$MO$7,5,$E16)</f>
        <v>11</v>
      </c>
      <c r="O16" cm="1">
        <f t="array" ref="O16">+INDEX(Hoja1!$B$2:$MO$7,6,$E16)</f>
        <v>10</v>
      </c>
      <c r="P16" s="13">
        <f t="shared" si="31"/>
        <v>0.92251131221719462</v>
      </c>
      <c r="Q16" s="13">
        <f t="shared" si="32"/>
        <v>7.7488687782805432E-2</v>
      </c>
      <c r="R16">
        <f t="shared" si="15"/>
        <v>90</v>
      </c>
      <c r="S16">
        <f t="shared" si="16"/>
        <v>28</v>
      </c>
      <c r="T16">
        <f t="shared" si="17"/>
        <v>24</v>
      </c>
      <c r="U16">
        <f t="shared" si="18"/>
        <v>0</v>
      </c>
      <c r="V16">
        <f t="shared" si="19"/>
        <v>3</v>
      </c>
      <c r="W16">
        <f t="shared" si="20"/>
        <v>1</v>
      </c>
      <c r="X16">
        <f t="shared" si="21"/>
        <v>0.40358744394618834</v>
      </c>
      <c r="Y16">
        <f t="shared" si="22"/>
        <v>0.25688073394495414</v>
      </c>
      <c r="Z16">
        <f t="shared" si="23"/>
        <v>1.2637362637362637</v>
      </c>
      <c r="AA16">
        <f t="shared" si="24"/>
        <v>0</v>
      </c>
      <c r="AB16">
        <f t="shared" si="25"/>
        <v>1.375</v>
      </c>
      <c r="AC16">
        <f t="shared" si="26"/>
        <v>1.1111111111111112</v>
      </c>
      <c r="AD16">
        <f t="shared" si="5"/>
        <v>425.10218802596779</v>
      </c>
      <c r="AE16">
        <f t="shared" si="6"/>
        <v>32.940610723731666</v>
      </c>
      <c r="AF16">
        <f t="shared" si="7"/>
        <v>27.650877614811254</v>
      </c>
      <c r="AG16">
        <f t="shared" si="8"/>
        <v>0</v>
      </c>
      <c r="AH16">
        <f t="shared" si="9"/>
        <v>2.644866554460207</v>
      </c>
      <c r="AI16">
        <f t="shared" si="10"/>
        <v>2.4044241404183699</v>
      </c>
      <c r="AJ16">
        <f>+TODO_PACIENTES[[#This Row],[Aislamiento Domiciliario]]+TODO_PACIENTES[[#This Row],[Aislamiento en Hoteles]]+TODO_PACIENTES[[#This Row],[Hospitalizados en Sala]]+TODO_PACIENTES[[#This Row],[Hospitalizados en UCI]]</f>
        <v>136</v>
      </c>
      <c r="AK16">
        <f t="shared" si="11"/>
        <v>32.700168309689829</v>
      </c>
      <c r="AL16">
        <f>+TODO_PACIENTES[[#This Row],[Personas con Medidas Sanitarias]]-AJ15</f>
        <v>28</v>
      </c>
      <c r="AM16">
        <f>+IFERROR(TODO_PACIENTES[[#This Row],[Variación Personas Medidas Sanitarias]]/AJ15,0)</f>
        <v>0.25925925925925924</v>
      </c>
    </row>
    <row r="17" spans="1:39" x14ac:dyDescent="0.2">
      <c r="A17" s="12" t="str">
        <f t="shared" si="27"/>
        <v>ON</v>
      </c>
      <c r="B17" s="12" t="str">
        <f t="shared" si="28"/>
        <v>no</v>
      </c>
      <c r="C17" s="12">
        <v>11</v>
      </c>
      <c r="D17" s="1">
        <f t="shared" si="29"/>
        <v>43910</v>
      </c>
      <c r="E17" s="11">
        <f t="shared" si="30"/>
        <v>11</v>
      </c>
      <c r="F17" cm="1">
        <f t="array" ref="F17">+INDEX(Hoja1!$B$2:$MO$7,1,E17)</f>
        <v>2169</v>
      </c>
      <c r="G17">
        <f t="shared" si="12"/>
        <v>401</v>
      </c>
      <c r="H17" cm="1">
        <f t="array" ref="H17">+INDEX(Hoja1!$B$2:$MO$7,2,$E17)</f>
        <v>1970</v>
      </c>
      <c r="I17">
        <f t="shared" si="13"/>
        <v>339</v>
      </c>
      <c r="J17">
        <f t="shared" si="2"/>
        <v>199</v>
      </c>
      <c r="K17">
        <f t="shared" si="14"/>
        <v>62</v>
      </c>
      <c r="L17" cm="1">
        <f t="array" ref="L17">+INDEX(Hoja1!$B$2:$MO$7,3,$E17)</f>
        <v>171</v>
      </c>
      <c r="M17" cm="1">
        <f t="array" ref="M17">+INDEX(Hoja1!$B$2:$MO$7,4,$E17)</f>
        <v>0</v>
      </c>
      <c r="N17" cm="1">
        <f t="array" ref="N17">+INDEX(Hoja1!$B$2:$MO$7,5,$E17)</f>
        <v>17</v>
      </c>
      <c r="O17" cm="1">
        <f t="array" ref="O17">+INDEX(Hoja1!$B$2:$MO$7,6,$E17)</f>
        <v>11</v>
      </c>
      <c r="P17" s="13">
        <f t="shared" si="31"/>
        <v>0.9082526509912402</v>
      </c>
      <c r="Q17" s="13">
        <f t="shared" si="32"/>
        <v>9.174734900875979E-2</v>
      </c>
      <c r="R17">
        <f t="shared" si="15"/>
        <v>88</v>
      </c>
      <c r="S17">
        <f t="shared" si="16"/>
        <v>62</v>
      </c>
      <c r="T17">
        <f t="shared" si="17"/>
        <v>56</v>
      </c>
      <c r="U17">
        <f t="shared" si="18"/>
        <v>0</v>
      </c>
      <c r="V17">
        <f t="shared" si="19"/>
        <v>6</v>
      </c>
      <c r="W17">
        <f t="shared" si="20"/>
        <v>1</v>
      </c>
      <c r="X17">
        <f t="shared" si="21"/>
        <v>0.28115015974440893</v>
      </c>
      <c r="Y17">
        <f t="shared" si="22"/>
        <v>0.45255474452554745</v>
      </c>
      <c r="Z17">
        <f t="shared" si="23"/>
        <v>1.4869565217391305</v>
      </c>
      <c r="AA17">
        <f t="shared" si="24"/>
        <v>0</v>
      </c>
      <c r="AB17">
        <f t="shared" si="25"/>
        <v>1.5454545454545454</v>
      </c>
      <c r="AC17">
        <f t="shared" si="26"/>
        <v>1.1000000000000001</v>
      </c>
      <c r="AD17">
        <f t="shared" si="5"/>
        <v>521.51959605674449</v>
      </c>
      <c r="AE17">
        <f t="shared" si="6"/>
        <v>47.848040394325558</v>
      </c>
      <c r="AF17">
        <f t="shared" si="7"/>
        <v>41.115652801154127</v>
      </c>
      <c r="AG17">
        <f t="shared" si="8"/>
        <v>0</v>
      </c>
      <c r="AH17">
        <f t="shared" si="9"/>
        <v>4.0875210387112286</v>
      </c>
      <c r="AI17">
        <f t="shared" si="10"/>
        <v>2.644866554460207</v>
      </c>
      <c r="AJ17">
        <f>+TODO_PACIENTES[[#This Row],[Aislamiento Domiciliario]]+TODO_PACIENTES[[#This Row],[Aislamiento en Hoteles]]+TODO_PACIENTES[[#This Row],[Hospitalizados en Sala]]+TODO_PACIENTES[[#This Row],[Hospitalizados en UCI]]</f>
        <v>199</v>
      </c>
      <c r="AK17">
        <f t="shared" si="11"/>
        <v>47.848040394325558</v>
      </c>
      <c r="AL17">
        <f>+TODO_PACIENTES[[#This Row],[Personas con Medidas Sanitarias]]-AJ16</f>
        <v>63</v>
      </c>
      <c r="AM17">
        <f>+IFERROR(TODO_PACIENTES[[#This Row],[Variación Personas Medidas Sanitarias]]/AJ16,0)</f>
        <v>0.46323529411764708</v>
      </c>
    </row>
    <row r="18" spans="1:39" x14ac:dyDescent="0.2">
      <c r="A18" s="12" t="str">
        <f t="shared" si="27"/>
        <v>ON</v>
      </c>
      <c r="B18" s="12" t="str">
        <f t="shared" si="28"/>
        <v>no</v>
      </c>
      <c r="C18" s="12">
        <v>12</v>
      </c>
      <c r="D18" s="1">
        <f t="shared" si="29"/>
        <v>43911</v>
      </c>
      <c r="E18" s="11">
        <f t="shared" si="30"/>
        <v>12</v>
      </c>
      <c r="F18" cm="1">
        <f t="array" ref="F18">+INDEX(Hoja1!$B$2:$MO$7,1,E18)</f>
        <v>2473</v>
      </c>
      <c r="G18">
        <f t="shared" si="12"/>
        <v>304</v>
      </c>
      <c r="H18" cm="1">
        <f t="array" ref="H18">+INDEX(Hoja1!$B$2:$MO$7,2,$E18)</f>
        <v>2228</v>
      </c>
      <c r="I18">
        <f t="shared" si="13"/>
        <v>258</v>
      </c>
      <c r="J18">
        <f t="shared" si="2"/>
        <v>245</v>
      </c>
      <c r="K18">
        <f t="shared" si="14"/>
        <v>46</v>
      </c>
      <c r="L18" cm="1">
        <f t="array" ref="L18">+INDEX(Hoja1!$B$2:$MO$7,3,$E18)</f>
        <v>209</v>
      </c>
      <c r="M18" cm="1">
        <f t="array" ref="M18">+INDEX(Hoja1!$B$2:$MO$7,4,$E18)</f>
        <v>0</v>
      </c>
      <c r="N18" cm="1">
        <f t="array" ref="N18">+INDEX(Hoja1!$B$2:$MO$7,5,$E18)</f>
        <v>21</v>
      </c>
      <c r="O18" cm="1">
        <f t="array" ref="O18">+INDEX(Hoja1!$B$2:$MO$7,6,$E18)</f>
        <v>12</v>
      </c>
      <c r="P18" s="13">
        <f t="shared" si="31"/>
        <v>0.90093004448038816</v>
      </c>
      <c r="Q18" s="13">
        <f t="shared" si="32"/>
        <v>9.9069955519611813E-2</v>
      </c>
      <c r="R18">
        <f t="shared" si="15"/>
        <v>-97</v>
      </c>
      <c r="S18">
        <f t="shared" si="16"/>
        <v>46</v>
      </c>
      <c r="T18">
        <f t="shared" si="17"/>
        <v>38</v>
      </c>
      <c r="U18">
        <f t="shared" si="18"/>
        <v>0</v>
      </c>
      <c r="V18">
        <f t="shared" si="19"/>
        <v>4</v>
      </c>
      <c r="W18">
        <f t="shared" si="20"/>
        <v>1</v>
      </c>
      <c r="X18">
        <f t="shared" si="21"/>
        <v>-0.24189526184538654</v>
      </c>
      <c r="Y18">
        <f t="shared" si="22"/>
        <v>0.23115577889447236</v>
      </c>
      <c r="Z18">
        <f t="shared" si="23"/>
        <v>1.2222222222222223</v>
      </c>
      <c r="AA18">
        <f t="shared" si="24"/>
        <v>0</v>
      </c>
      <c r="AB18">
        <f t="shared" si="25"/>
        <v>1.2352941176470589</v>
      </c>
      <c r="AC18">
        <f t="shared" si="26"/>
        <v>1.0909090909090908</v>
      </c>
      <c r="AD18">
        <f t="shared" si="5"/>
        <v>594.61408992546285</v>
      </c>
      <c r="AE18">
        <f t="shared" si="6"/>
        <v>58.908391440250064</v>
      </c>
      <c r="AF18">
        <f t="shared" si="7"/>
        <v>50.252464534743929</v>
      </c>
      <c r="AG18">
        <f t="shared" si="8"/>
        <v>0</v>
      </c>
      <c r="AH18">
        <f t="shared" si="9"/>
        <v>5.049290694878577</v>
      </c>
      <c r="AI18">
        <f t="shared" si="10"/>
        <v>2.8853089685020441</v>
      </c>
      <c r="AJ18">
        <f>+TODO_PACIENTES[[#This Row],[Aislamiento Domiciliario]]+TODO_PACIENTES[[#This Row],[Aislamiento en Hoteles]]+TODO_PACIENTES[[#This Row],[Hospitalizados en Sala]]+TODO_PACIENTES[[#This Row],[Hospitalizados en UCI]]</f>
        <v>242</v>
      </c>
      <c r="AK18">
        <f t="shared" si="11"/>
        <v>58.187064198124553</v>
      </c>
      <c r="AL18">
        <f>+TODO_PACIENTES[[#This Row],[Personas con Medidas Sanitarias]]-AJ17</f>
        <v>43</v>
      </c>
      <c r="AM18">
        <f>+IFERROR(TODO_PACIENTES[[#This Row],[Variación Personas Medidas Sanitarias]]/AJ17,0)</f>
        <v>0.21608040201005024</v>
      </c>
    </row>
    <row r="19" spans="1:39" x14ac:dyDescent="0.2">
      <c r="A19" s="12" t="str">
        <f t="shared" si="27"/>
        <v>ON</v>
      </c>
      <c r="B19" s="12" t="str">
        <f t="shared" si="28"/>
        <v>no</v>
      </c>
      <c r="C19" s="12">
        <v>13</v>
      </c>
      <c r="D19" s="1">
        <f t="shared" si="29"/>
        <v>43912</v>
      </c>
      <c r="E19" s="11">
        <f t="shared" si="30"/>
        <v>13</v>
      </c>
      <c r="F19" cm="1">
        <f t="array" ref="F19">+INDEX(Hoja1!$B$2:$MO$7,1,E19)</f>
        <v>3099</v>
      </c>
      <c r="G19">
        <f t="shared" si="12"/>
        <v>626</v>
      </c>
      <c r="H19" cm="1">
        <f t="array" ref="H19">+INDEX(Hoja1!$B$2:$MO$7,2,$E19)</f>
        <v>2786</v>
      </c>
      <c r="I19">
        <f t="shared" si="13"/>
        <v>558</v>
      </c>
      <c r="J19">
        <f t="shared" si="2"/>
        <v>313</v>
      </c>
      <c r="K19">
        <f t="shared" si="14"/>
        <v>68</v>
      </c>
      <c r="L19" cm="1">
        <f t="array" ref="L19">+INDEX(Hoja1!$B$2:$MO$7,3,$E19)</f>
        <v>271</v>
      </c>
      <c r="M19" cm="1">
        <f t="array" ref="M19">+INDEX(Hoja1!$B$2:$MO$7,4,$E19)</f>
        <v>0</v>
      </c>
      <c r="N19" cm="1">
        <f t="array" ref="N19">+INDEX(Hoja1!$B$2:$MO$7,5,$E19)</f>
        <v>29</v>
      </c>
      <c r="O19" cm="1">
        <f t="array" ref="O19">+INDEX(Hoja1!$B$2:$MO$7,6,$E19)</f>
        <v>13</v>
      </c>
      <c r="P19" s="13">
        <f t="shared" si="31"/>
        <v>0.89899967731526298</v>
      </c>
      <c r="Q19" s="13">
        <f t="shared" si="32"/>
        <v>0.10100032268473701</v>
      </c>
      <c r="R19">
        <f t="shared" si="15"/>
        <v>322</v>
      </c>
      <c r="S19">
        <f t="shared" si="16"/>
        <v>68</v>
      </c>
      <c r="T19">
        <f t="shared" si="17"/>
        <v>62</v>
      </c>
      <c r="U19">
        <f t="shared" si="18"/>
        <v>0</v>
      </c>
      <c r="V19">
        <f t="shared" si="19"/>
        <v>8</v>
      </c>
      <c r="W19">
        <f t="shared" si="20"/>
        <v>1</v>
      </c>
      <c r="X19">
        <f t="shared" si="21"/>
        <v>1.0592105263157894</v>
      </c>
      <c r="Y19">
        <f t="shared" si="22"/>
        <v>0.27755102040816326</v>
      </c>
      <c r="Z19">
        <f t="shared" si="23"/>
        <v>1.2966507177033493</v>
      </c>
      <c r="AA19">
        <f t="shared" si="24"/>
        <v>0</v>
      </c>
      <c r="AB19">
        <f t="shared" si="25"/>
        <v>1.3809523809523809</v>
      </c>
      <c r="AC19">
        <f t="shared" si="26"/>
        <v>1.0833333333333333</v>
      </c>
      <c r="AD19">
        <f t="shared" si="5"/>
        <v>745.13104111565281</v>
      </c>
      <c r="AE19">
        <f t="shared" si="6"/>
        <v>75.258475595094978</v>
      </c>
      <c r="AF19">
        <f t="shared" si="7"/>
        <v>65.159894205337821</v>
      </c>
      <c r="AG19">
        <f t="shared" si="8"/>
        <v>0</v>
      </c>
      <c r="AH19">
        <f t="shared" si="9"/>
        <v>6.9728300072132727</v>
      </c>
      <c r="AI19">
        <f t="shared" si="10"/>
        <v>3.1257513825438807</v>
      </c>
      <c r="AJ19">
        <f>+TODO_PACIENTES[[#This Row],[Aislamiento Domiciliario]]+TODO_PACIENTES[[#This Row],[Aislamiento en Hoteles]]+TODO_PACIENTES[[#This Row],[Hospitalizados en Sala]]+TODO_PACIENTES[[#This Row],[Hospitalizados en UCI]]</f>
        <v>313</v>
      </c>
      <c r="AK19">
        <f t="shared" si="11"/>
        <v>75.258475595094978</v>
      </c>
      <c r="AL19">
        <f>+TODO_PACIENTES[[#This Row],[Personas con Medidas Sanitarias]]-AJ18</f>
        <v>71</v>
      </c>
      <c r="AM19">
        <f>+IFERROR(TODO_PACIENTES[[#This Row],[Variación Personas Medidas Sanitarias]]/AJ18,0)</f>
        <v>0.29338842975206614</v>
      </c>
    </row>
    <row r="20" spans="1:39" x14ac:dyDescent="0.2">
      <c r="A20" s="12" t="str">
        <f t="shared" si="27"/>
        <v>ON</v>
      </c>
      <c r="B20" s="12" t="str">
        <f t="shared" si="28"/>
        <v>no</v>
      </c>
      <c r="C20" s="12">
        <v>14</v>
      </c>
      <c r="D20" s="1">
        <f t="shared" si="29"/>
        <v>43913</v>
      </c>
      <c r="E20" s="11">
        <f t="shared" si="30"/>
        <v>14</v>
      </c>
      <c r="F20" cm="1">
        <f t="array" ref="F20">+INDEX(Hoja1!$B$2:$MO$7,1,E20)</f>
        <v>3233</v>
      </c>
      <c r="G20">
        <f t="shared" si="12"/>
        <v>134</v>
      </c>
      <c r="H20" cm="1">
        <f t="array" ref="H20">+INDEX(Hoja1!$B$2:$MO$7,2,$E20)</f>
        <v>2894</v>
      </c>
      <c r="I20">
        <f t="shared" si="13"/>
        <v>108</v>
      </c>
      <c r="J20">
        <f t="shared" si="2"/>
        <v>339</v>
      </c>
      <c r="K20">
        <f t="shared" si="14"/>
        <v>26</v>
      </c>
      <c r="L20" cm="1">
        <f t="array" ref="L20">+INDEX(Hoja1!$B$2:$MO$7,3,$E20)</f>
        <v>289</v>
      </c>
      <c r="M20" cm="1">
        <f t="array" ref="M20">+INDEX(Hoja1!$B$2:$MO$7,4,$E20)</f>
        <v>0</v>
      </c>
      <c r="N20" cm="1">
        <f t="array" ref="N20">+INDEX(Hoja1!$B$2:$MO$7,5,$E20)</f>
        <v>33</v>
      </c>
      <c r="O20" cm="1">
        <f t="array" ref="O20">+INDEX(Hoja1!$B$2:$MO$7,6,$E20)</f>
        <v>17</v>
      </c>
      <c r="P20" s="13">
        <f t="shared" si="31"/>
        <v>0.89514382926074854</v>
      </c>
      <c r="Q20" s="13">
        <f t="shared" si="32"/>
        <v>0.10485617073925146</v>
      </c>
      <c r="R20">
        <f t="shared" si="15"/>
        <v>-492</v>
      </c>
      <c r="S20">
        <f t="shared" si="16"/>
        <v>26</v>
      </c>
      <c r="T20">
        <f t="shared" si="17"/>
        <v>18</v>
      </c>
      <c r="U20">
        <f t="shared" si="18"/>
        <v>0</v>
      </c>
      <c r="V20">
        <f t="shared" si="19"/>
        <v>4</v>
      </c>
      <c r="W20">
        <f t="shared" si="20"/>
        <v>4</v>
      </c>
      <c r="X20">
        <f t="shared" si="21"/>
        <v>-0.78594249201277955</v>
      </c>
      <c r="Y20">
        <f t="shared" si="22"/>
        <v>8.3067092651757185E-2</v>
      </c>
      <c r="Z20">
        <f t="shared" si="23"/>
        <v>1.0664206642066421</v>
      </c>
      <c r="AA20">
        <f t="shared" si="24"/>
        <v>0</v>
      </c>
      <c r="AB20">
        <f t="shared" si="25"/>
        <v>1.1379310344827587</v>
      </c>
      <c r="AC20">
        <f t="shared" si="26"/>
        <v>1.3076923076923077</v>
      </c>
      <c r="AD20">
        <f t="shared" si="5"/>
        <v>777.35032459725903</v>
      </c>
      <c r="AE20">
        <f t="shared" si="6"/>
        <v>81.509978360182743</v>
      </c>
      <c r="AF20">
        <f t="shared" si="7"/>
        <v>69.487857658090888</v>
      </c>
      <c r="AG20">
        <f t="shared" si="8"/>
        <v>0</v>
      </c>
      <c r="AH20">
        <f t="shared" si="9"/>
        <v>7.9345996633806211</v>
      </c>
      <c r="AI20">
        <f t="shared" si="10"/>
        <v>4.0875210387112286</v>
      </c>
      <c r="AJ20">
        <f>+TODO_PACIENTES[[#This Row],[Aislamiento Domiciliario]]+TODO_PACIENTES[[#This Row],[Aislamiento en Hoteles]]+TODO_PACIENTES[[#This Row],[Hospitalizados en Sala]]+TODO_PACIENTES[[#This Row],[Hospitalizados en UCI]]</f>
        <v>339</v>
      </c>
      <c r="AK20">
        <f t="shared" si="11"/>
        <v>81.509978360182743</v>
      </c>
      <c r="AL20">
        <f>+TODO_PACIENTES[[#This Row],[Personas con Medidas Sanitarias]]-AJ19</f>
        <v>26</v>
      </c>
      <c r="AM20">
        <f>+IFERROR(TODO_PACIENTES[[#This Row],[Variación Personas Medidas Sanitarias]]/AJ19,0)</f>
        <v>8.3067092651757185E-2</v>
      </c>
    </row>
    <row r="21" spans="1:39" x14ac:dyDescent="0.2">
      <c r="A21" s="12" t="str">
        <f t="shared" si="27"/>
        <v>ON</v>
      </c>
      <c r="B21" s="12" t="str">
        <f t="shared" si="28"/>
        <v>no</v>
      </c>
      <c r="C21" s="12">
        <v>15</v>
      </c>
      <c r="D21" s="1">
        <f t="shared" si="29"/>
        <v>43914</v>
      </c>
      <c r="E21" s="11">
        <f t="shared" si="30"/>
        <v>15</v>
      </c>
      <c r="F21" cm="1">
        <f t="array" ref="F21">+INDEX(Hoja1!$B$2:$MO$7,1,E21)</f>
        <v>3690</v>
      </c>
      <c r="G21">
        <f t="shared" si="12"/>
        <v>457</v>
      </c>
      <c r="H21" cm="1">
        <f t="array" ref="H21">+INDEX(Hoja1!$B$2:$MO$7,2,$E21)</f>
        <v>3247</v>
      </c>
      <c r="I21">
        <f t="shared" si="13"/>
        <v>353</v>
      </c>
      <c r="J21">
        <f t="shared" si="2"/>
        <v>443</v>
      </c>
      <c r="K21">
        <f t="shared" si="14"/>
        <v>104</v>
      </c>
      <c r="L21" cm="1">
        <f t="array" ref="L21">+INDEX(Hoja1!$B$2:$MO$7,3,$E21)</f>
        <v>373</v>
      </c>
      <c r="M21" cm="1">
        <f t="array" ref="M21">+INDEX(Hoja1!$B$2:$MO$7,4,$E21)</f>
        <v>0</v>
      </c>
      <c r="N21" cm="1">
        <f t="array" ref="N21">+INDEX(Hoja1!$B$2:$MO$7,5,$E21)</f>
        <v>45</v>
      </c>
      <c r="O21" cm="1">
        <f t="array" ref="O21">+INDEX(Hoja1!$B$2:$MO$7,6,$E21)</f>
        <v>19</v>
      </c>
      <c r="P21" s="13">
        <f t="shared" si="31"/>
        <v>0.87994579945799456</v>
      </c>
      <c r="Q21" s="13">
        <f t="shared" si="32"/>
        <v>0.12005420054200543</v>
      </c>
      <c r="R21">
        <f t="shared" si="15"/>
        <v>323</v>
      </c>
      <c r="S21">
        <f t="shared" si="16"/>
        <v>104</v>
      </c>
      <c r="T21">
        <f t="shared" si="17"/>
        <v>84</v>
      </c>
      <c r="U21">
        <f t="shared" si="18"/>
        <v>0</v>
      </c>
      <c r="V21">
        <f t="shared" si="19"/>
        <v>12</v>
      </c>
      <c r="W21">
        <f t="shared" si="20"/>
        <v>2</v>
      </c>
      <c r="X21">
        <f t="shared" si="21"/>
        <v>2.41044776119403</v>
      </c>
      <c r="Y21">
        <f t="shared" si="22"/>
        <v>0.30678466076696165</v>
      </c>
      <c r="Z21">
        <f t="shared" si="23"/>
        <v>1.2906574394463668</v>
      </c>
      <c r="AA21">
        <f t="shared" si="24"/>
        <v>0</v>
      </c>
      <c r="AB21">
        <f t="shared" si="25"/>
        <v>1.3636363636363635</v>
      </c>
      <c r="AC21">
        <f t="shared" si="26"/>
        <v>1.1176470588235294</v>
      </c>
      <c r="AD21">
        <f t="shared" si="5"/>
        <v>887.23250781437855</v>
      </c>
      <c r="AE21">
        <f t="shared" si="6"/>
        <v>106.51598942053378</v>
      </c>
      <c r="AF21">
        <f t="shared" si="7"/>
        <v>89.685020437605203</v>
      </c>
      <c r="AG21">
        <f t="shared" si="8"/>
        <v>0</v>
      </c>
      <c r="AH21">
        <f t="shared" si="9"/>
        <v>10.819908631882665</v>
      </c>
      <c r="AI21">
        <f t="shared" si="10"/>
        <v>4.5684058667949028</v>
      </c>
      <c r="AJ21">
        <f>+TODO_PACIENTES[[#This Row],[Aislamiento Domiciliario]]+TODO_PACIENTES[[#This Row],[Aislamiento en Hoteles]]+TODO_PACIENTES[[#This Row],[Hospitalizados en Sala]]+TODO_PACIENTES[[#This Row],[Hospitalizados en UCI]]</f>
        <v>437</v>
      </c>
      <c r="AK21">
        <f t="shared" si="11"/>
        <v>105.07333493628276</v>
      </c>
      <c r="AL21">
        <f>+TODO_PACIENTES[[#This Row],[Personas con Medidas Sanitarias]]-AJ20</f>
        <v>98</v>
      </c>
      <c r="AM21">
        <f>+IFERROR(TODO_PACIENTES[[#This Row],[Variación Personas Medidas Sanitarias]]/AJ20,0)</f>
        <v>0.28908554572271389</v>
      </c>
    </row>
    <row r="22" spans="1:39" x14ac:dyDescent="0.2">
      <c r="A22" s="12" t="str">
        <f t="shared" si="27"/>
        <v>ON</v>
      </c>
      <c r="B22" s="12" t="str">
        <f t="shared" si="28"/>
        <v>no</v>
      </c>
      <c r="C22" s="12">
        <v>16</v>
      </c>
      <c r="D22" s="1">
        <f t="shared" si="29"/>
        <v>43915</v>
      </c>
      <c r="E22" s="11">
        <f t="shared" si="30"/>
        <v>16</v>
      </c>
      <c r="F22" cm="1">
        <f t="array" ref="F22">+INDEX(Hoja1!$B$2:$MO$7,1,E22)</f>
        <v>4248</v>
      </c>
      <c r="G22">
        <f t="shared" si="12"/>
        <v>558</v>
      </c>
      <c r="H22" cm="1">
        <f t="array" ref="H22">+INDEX(Hoja1!$B$2:$MO$7,2,$E22)</f>
        <v>3690</v>
      </c>
      <c r="I22">
        <f t="shared" si="13"/>
        <v>443</v>
      </c>
      <c r="J22">
        <f t="shared" si="2"/>
        <v>558</v>
      </c>
      <c r="K22">
        <f t="shared" si="14"/>
        <v>115</v>
      </c>
      <c r="L22" cm="1">
        <f t="array" ref="L22">+INDEX(Hoja1!$B$2:$MO$7,3,$E22)</f>
        <v>484</v>
      </c>
      <c r="M22" cm="1">
        <f t="array" ref="M22">+INDEX(Hoja1!$B$2:$MO$7,4,$E22)</f>
        <v>0</v>
      </c>
      <c r="N22" cm="1">
        <f t="array" ref="N22">+INDEX(Hoja1!$B$2:$MO$7,5,$E22)</f>
        <v>46</v>
      </c>
      <c r="O22" cm="1">
        <f t="array" ref="O22">+INDEX(Hoja1!$B$2:$MO$7,6,$E22)</f>
        <v>20</v>
      </c>
      <c r="P22" s="13">
        <f t="shared" si="31"/>
        <v>0.86864406779661019</v>
      </c>
      <c r="Q22" s="13">
        <f t="shared" si="32"/>
        <v>0.13135593220338984</v>
      </c>
      <c r="R22">
        <f t="shared" si="15"/>
        <v>101</v>
      </c>
      <c r="S22">
        <f t="shared" si="16"/>
        <v>115</v>
      </c>
      <c r="T22">
        <f t="shared" si="17"/>
        <v>111</v>
      </c>
      <c r="U22">
        <f t="shared" si="18"/>
        <v>0</v>
      </c>
      <c r="V22">
        <f t="shared" si="19"/>
        <v>1</v>
      </c>
      <c r="W22">
        <f t="shared" si="20"/>
        <v>1</v>
      </c>
      <c r="X22">
        <f t="shared" si="21"/>
        <v>0.22100656455142231</v>
      </c>
      <c r="Y22">
        <f t="shared" si="22"/>
        <v>0.2595936794582393</v>
      </c>
      <c r="Z22">
        <f t="shared" si="23"/>
        <v>1.2975871313672922</v>
      </c>
      <c r="AA22">
        <f t="shared" si="24"/>
        <v>0</v>
      </c>
      <c r="AB22">
        <f t="shared" si="25"/>
        <v>1.0222222222222221</v>
      </c>
      <c r="AC22">
        <f t="shared" si="26"/>
        <v>1.0526315789473684</v>
      </c>
      <c r="AD22">
        <f t="shared" si="5"/>
        <v>1021.3993748497236</v>
      </c>
      <c r="AE22">
        <f t="shared" si="6"/>
        <v>134.16686703534504</v>
      </c>
      <c r="AF22">
        <f t="shared" si="7"/>
        <v>116.37412839624911</v>
      </c>
      <c r="AG22">
        <f t="shared" si="8"/>
        <v>0</v>
      </c>
      <c r="AH22">
        <f t="shared" si="9"/>
        <v>11.060351045924502</v>
      </c>
      <c r="AI22">
        <f t="shared" si="10"/>
        <v>4.8088482808367399</v>
      </c>
      <c r="AJ22">
        <f>+TODO_PACIENTES[[#This Row],[Aislamiento Domiciliario]]+TODO_PACIENTES[[#This Row],[Aislamiento en Hoteles]]+TODO_PACIENTES[[#This Row],[Hospitalizados en Sala]]+TODO_PACIENTES[[#This Row],[Hospitalizados en UCI]]</f>
        <v>550</v>
      </c>
      <c r="AK22">
        <f t="shared" si="11"/>
        <v>132.24332772301034</v>
      </c>
      <c r="AL22">
        <f>+TODO_PACIENTES[[#This Row],[Personas con Medidas Sanitarias]]-AJ21</f>
        <v>113</v>
      </c>
      <c r="AM22">
        <f>+IFERROR(TODO_PACIENTES[[#This Row],[Variación Personas Medidas Sanitarias]]/AJ21,0)</f>
        <v>0.2585812356979405</v>
      </c>
    </row>
    <row r="23" spans="1:39" x14ac:dyDescent="0.2">
      <c r="A23" s="12" t="str">
        <f t="shared" si="27"/>
        <v>ON</v>
      </c>
      <c r="B23" s="12" t="str">
        <f t="shared" si="28"/>
        <v>no</v>
      </c>
      <c r="C23" s="12">
        <v>17</v>
      </c>
      <c r="D23" s="1">
        <f t="shared" si="29"/>
        <v>43916</v>
      </c>
      <c r="E23" s="11">
        <f t="shared" si="30"/>
        <v>17</v>
      </c>
      <c r="F23" cm="1">
        <f t="array" ref="F23">+INDEX(Hoja1!$B$2:$MO$7,1,E23)</f>
        <v>4856</v>
      </c>
      <c r="G23">
        <f t="shared" si="12"/>
        <v>608</v>
      </c>
      <c r="H23" cm="1">
        <f t="array" ref="H23">+INDEX(Hoja1!$B$2:$MO$7,2,$E23)</f>
        <v>4182</v>
      </c>
      <c r="I23">
        <f t="shared" si="13"/>
        <v>492</v>
      </c>
      <c r="J23">
        <f t="shared" si="2"/>
        <v>674</v>
      </c>
      <c r="K23">
        <f t="shared" si="14"/>
        <v>116</v>
      </c>
      <c r="L23" cm="1">
        <f t="array" ref="L23">+INDEX(Hoja1!$B$2:$MO$7,3,$E23)</f>
        <v>580</v>
      </c>
      <c r="M23" cm="1">
        <f t="array" ref="M23">+INDEX(Hoja1!$B$2:$MO$7,4,$E23)</f>
        <v>0</v>
      </c>
      <c r="N23" cm="1">
        <f t="array" ref="N23">+INDEX(Hoja1!$B$2:$MO$7,5,$E23)</f>
        <v>60</v>
      </c>
      <c r="O23" cm="1">
        <f t="array" ref="O23">+INDEX(Hoja1!$B$2:$MO$7,6,$E23)</f>
        <v>23</v>
      </c>
      <c r="P23" s="13">
        <f t="shared" si="31"/>
        <v>0.86120263591433277</v>
      </c>
      <c r="Q23" s="13">
        <f t="shared" si="32"/>
        <v>0.1387973640856672</v>
      </c>
      <c r="R23">
        <f t="shared" si="15"/>
        <v>50</v>
      </c>
      <c r="S23">
        <f t="shared" si="16"/>
        <v>116</v>
      </c>
      <c r="T23">
        <f t="shared" si="17"/>
        <v>96</v>
      </c>
      <c r="U23">
        <f t="shared" si="18"/>
        <v>0</v>
      </c>
      <c r="V23">
        <f t="shared" si="19"/>
        <v>14</v>
      </c>
      <c r="W23">
        <f t="shared" si="20"/>
        <v>3</v>
      </c>
      <c r="X23">
        <f t="shared" si="21"/>
        <v>8.9605734767025089E-2</v>
      </c>
      <c r="Y23">
        <f t="shared" si="22"/>
        <v>0.2078853046594982</v>
      </c>
      <c r="Z23">
        <f t="shared" si="23"/>
        <v>1.1983471074380165</v>
      </c>
      <c r="AA23">
        <f t="shared" si="24"/>
        <v>0</v>
      </c>
      <c r="AB23">
        <f t="shared" si="25"/>
        <v>1.3043478260869565</v>
      </c>
      <c r="AC23">
        <f t="shared" si="26"/>
        <v>1.1499999999999999</v>
      </c>
      <c r="AD23">
        <f t="shared" si="5"/>
        <v>1167.5883625871604</v>
      </c>
      <c r="AE23">
        <f t="shared" si="6"/>
        <v>162.05818706419814</v>
      </c>
      <c r="AF23">
        <f t="shared" si="7"/>
        <v>139.45660014426545</v>
      </c>
      <c r="AG23">
        <f t="shared" si="8"/>
        <v>0</v>
      </c>
      <c r="AH23">
        <f t="shared" si="9"/>
        <v>14.42654484251022</v>
      </c>
      <c r="AI23">
        <f t="shared" si="10"/>
        <v>5.5301755229622511</v>
      </c>
      <c r="AJ23">
        <f>+TODO_PACIENTES[[#This Row],[Aislamiento Domiciliario]]+TODO_PACIENTES[[#This Row],[Aislamiento en Hoteles]]+TODO_PACIENTES[[#This Row],[Hospitalizados en Sala]]+TODO_PACIENTES[[#This Row],[Hospitalizados en UCI]]</f>
        <v>663</v>
      </c>
      <c r="AK23">
        <f t="shared" si="11"/>
        <v>159.41332050973793</v>
      </c>
      <c r="AL23">
        <f>+TODO_PACIENTES[[#This Row],[Personas con Medidas Sanitarias]]-AJ22</f>
        <v>113</v>
      </c>
      <c r="AM23">
        <f>+IFERROR(TODO_PACIENTES[[#This Row],[Variación Personas Medidas Sanitarias]]/AJ22,0)</f>
        <v>0.20545454545454545</v>
      </c>
    </row>
    <row r="24" spans="1:39" x14ac:dyDescent="0.2">
      <c r="A24" s="12" t="str">
        <f t="shared" si="27"/>
        <v>ON</v>
      </c>
      <c r="B24" s="12" t="str">
        <f t="shared" si="28"/>
        <v>no</v>
      </c>
      <c r="C24" s="12">
        <v>18</v>
      </c>
      <c r="D24" s="1">
        <f t="shared" si="29"/>
        <v>43917</v>
      </c>
      <c r="E24" s="11">
        <f t="shared" si="30"/>
        <v>18</v>
      </c>
      <c r="F24" cm="1">
        <f t="array" ref="F24">+INDEX(Hoja1!$B$2:$MO$7,1,E24)</f>
        <v>5222</v>
      </c>
      <c r="G24">
        <f t="shared" si="12"/>
        <v>366</v>
      </c>
      <c r="H24" cm="1">
        <f t="array" ref="H24">+INDEX(Hoja1!$B$2:$MO$7,2,$E24)</f>
        <v>4439</v>
      </c>
      <c r="I24">
        <f t="shared" si="13"/>
        <v>257</v>
      </c>
      <c r="J24">
        <f t="shared" si="2"/>
        <v>783</v>
      </c>
      <c r="K24">
        <f t="shared" si="14"/>
        <v>109</v>
      </c>
      <c r="L24" cm="1">
        <f t="array" ref="L24">+INDEX(Hoja1!$B$2:$MO$7,3,$E24)</f>
        <v>662</v>
      </c>
      <c r="M24" cm="1">
        <f t="array" ref="M24">+INDEX(Hoja1!$B$2:$MO$7,4,$E24)</f>
        <v>0</v>
      </c>
      <c r="N24" cm="1">
        <f t="array" ref="N24">+INDEX(Hoja1!$B$2:$MO$7,5,$E24)</f>
        <v>108</v>
      </c>
      <c r="O24" cm="1">
        <f t="array" ref="O24">+INDEX(Hoja1!$B$2:$MO$7,6,$E24)</f>
        <v>28</v>
      </c>
      <c r="P24" s="13">
        <f t="shared" si="31"/>
        <v>0.85005744925315974</v>
      </c>
      <c r="Q24" s="13">
        <f t="shared" si="32"/>
        <v>0.14994255074684029</v>
      </c>
      <c r="R24">
        <f t="shared" si="15"/>
        <v>-242</v>
      </c>
      <c r="S24">
        <f t="shared" si="16"/>
        <v>109</v>
      </c>
      <c r="T24">
        <f t="shared" si="17"/>
        <v>82</v>
      </c>
      <c r="U24">
        <f t="shared" si="18"/>
        <v>0</v>
      </c>
      <c r="V24">
        <f t="shared" si="19"/>
        <v>48</v>
      </c>
      <c r="W24">
        <f t="shared" si="20"/>
        <v>5</v>
      </c>
      <c r="X24">
        <f t="shared" si="21"/>
        <v>-0.39802631578947367</v>
      </c>
      <c r="Y24">
        <f t="shared" si="22"/>
        <v>0.16172106824925817</v>
      </c>
      <c r="Z24">
        <f t="shared" si="23"/>
        <v>1.1413793103448275</v>
      </c>
      <c r="AA24">
        <f t="shared" si="24"/>
        <v>0</v>
      </c>
      <c r="AB24">
        <f t="shared" si="25"/>
        <v>1.8</v>
      </c>
      <c r="AC24">
        <f t="shared" si="26"/>
        <v>1.2173913043478262</v>
      </c>
      <c r="AD24">
        <f t="shared" si="5"/>
        <v>1255.5902861264728</v>
      </c>
      <c r="AE24">
        <f t="shared" si="6"/>
        <v>188.26641019475835</v>
      </c>
      <c r="AF24">
        <f t="shared" si="7"/>
        <v>159.17287809569609</v>
      </c>
      <c r="AG24">
        <f t="shared" si="8"/>
        <v>0</v>
      </c>
      <c r="AH24">
        <f t="shared" si="9"/>
        <v>25.967780716518394</v>
      </c>
      <c r="AI24">
        <f t="shared" si="10"/>
        <v>6.7323875931714356</v>
      </c>
      <c r="AJ24">
        <f>+TODO_PACIENTES[[#This Row],[Aislamiento Domiciliario]]+TODO_PACIENTES[[#This Row],[Aislamiento en Hoteles]]+TODO_PACIENTES[[#This Row],[Hospitalizados en Sala]]+TODO_PACIENTES[[#This Row],[Hospitalizados en UCI]]</f>
        <v>798</v>
      </c>
      <c r="AK24">
        <f t="shared" si="11"/>
        <v>191.87304640538591</v>
      </c>
      <c r="AL24">
        <f>+TODO_PACIENTES[[#This Row],[Personas con Medidas Sanitarias]]-AJ23</f>
        <v>135</v>
      </c>
      <c r="AM24">
        <f>+IFERROR(TODO_PACIENTES[[#This Row],[Variación Personas Medidas Sanitarias]]/AJ23,0)</f>
        <v>0.20361990950226244</v>
      </c>
    </row>
    <row r="25" spans="1:39" x14ac:dyDescent="0.2">
      <c r="A25" s="12" t="str">
        <f t="shared" si="27"/>
        <v>ON</v>
      </c>
      <c r="B25" s="12" t="str">
        <f t="shared" si="28"/>
        <v>no</v>
      </c>
      <c r="C25" s="12">
        <v>19</v>
      </c>
      <c r="D25" s="1">
        <f t="shared" si="29"/>
        <v>43918</v>
      </c>
      <c r="E25" s="11">
        <f t="shared" si="30"/>
        <v>19</v>
      </c>
      <c r="F25" cm="1">
        <f t="array" ref="F25">+INDEX(Hoja1!$B$2:$MO$7,1,E25)</f>
        <v>5762</v>
      </c>
      <c r="G25">
        <f t="shared" si="12"/>
        <v>540</v>
      </c>
      <c r="H25" cm="1">
        <f t="array" ref="H25">+INDEX(Hoja1!$B$2:$MO$7,2,$E25)</f>
        <v>4861</v>
      </c>
      <c r="I25">
        <f t="shared" si="13"/>
        <v>422</v>
      </c>
      <c r="J25">
        <f t="shared" si="2"/>
        <v>901</v>
      </c>
      <c r="K25">
        <f t="shared" si="14"/>
        <v>118</v>
      </c>
      <c r="L25" cm="1">
        <f t="array" ref="L25">+INDEX(Hoja1!$B$2:$MO$7,3,$E25)</f>
        <v>753</v>
      </c>
      <c r="M25" cm="1">
        <f t="array" ref="M25">+INDEX(Hoja1!$B$2:$MO$7,4,$E25)</f>
        <v>0</v>
      </c>
      <c r="N25" cm="1">
        <f t="array" ref="N25">+INDEX(Hoja1!$B$2:$MO$7,5,$E25)</f>
        <v>95</v>
      </c>
      <c r="O25" cm="1">
        <f t="array" ref="O25">+INDEX(Hoja1!$B$2:$MO$7,6,$E25)</f>
        <v>36</v>
      </c>
      <c r="P25" s="13">
        <f t="shared" si="31"/>
        <v>0.84363068379035056</v>
      </c>
      <c r="Q25" s="13">
        <f t="shared" si="32"/>
        <v>0.15636931620964942</v>
      </c>
      <c r="R25">
        <f t="shared" si="15"/>
        <v>174</v>
      </c>
      <c r="S25">
        <f t="shared" si="16"/>
        <v>118</v>
      </c>
      <c r="T25">
        <f t="shared" si="17"/>
        <v>91</v>
      </c>
      <c r="U25">
        <f t="shared" si="18"/>
        <v>0</v>
      </c>
      <c r="V25">
        <f t="shared" si="19"/>
        <v>-13</v>
      </c>
      <c r="W25">
        <f t="shared" si="20"/>
        <v>8</v>
      </c>
      <c r="X25">
        <f t="shared" si="21"/>
        <v>0.47540983606557374</v>
      </c>
      <c r="Y25">
        <f t="shared" si="22"/>
        <v>0.15070242656449553</v>
      </c>
      <c r="Z25">
        <f t="shared" si="23"/>
        <v>1.1374622356495467</v>
      </c>
      <c r="AA25">
        <f t="shared" si="24"/>
        <v>0</v>
      </c>
      <c r="AB25">
        <f t="shared" si="25"/>
        <v>0.87962962962962965</v>
      </c>
      <c r="AC25">
        <f t="shared" si="26"/>
        <v>1.2857142857142858</v>
      </c>
      <c r="AD25">
        <f t="shared" si="5"/>
        <v>1385.4291897090648</v>
      </c>
      <c r="AE25">
        <f t="shared" si="6"/>
        <v>216.63861505169513</v>
      </c>
      <c r="AF25">
        <f t="shared" si="7"/>
        <v>181.05313777350327</v>
      </c>
      <c r="AG25">
        <f t="shared" si="8"/>
        <v>0</v>
      </c>
      <c r="AH25">
        <f t="shared" si="9"/>
        <v>22.842029333974516</v>
      </c>
      <c r="AI25">
        <f t="shared" si="10"/>
        <v>8.6559269055061314</v>
      </c>
      <c r="AJ25">
        <f>+TODO_PACIENTES[[#This Row],[Aislamiento Domiciliario]]+TODO_PACIENTES[[#This Row],[Aislamiento en Hoteles]]+TODO_PACIENTES[[#This Row],[Hospitalizados en Sala]]+TODO_PACIENTES[[#This Row],[Hospitalizados en UCI]]</f>
        <v>884</v>
      </c>
      <c r="AK25">
        <f t="shared" si="11"/>
        <v>212.5510940129839</v>
      </c>
      <c r="AL25">
        <f>+TODO_PACIENTES[[#This Row],[Personas con Medidas Sanitarias]]-AJ24</f>
        <v>86</v>
      </c>
      <c r="AM25">
        <f>+IFERROR(TODO_PACIENTES[[#This Row],[Variación Personas Medidas Sanitarias]]/AJ24,0)</f>
        <v>0.10776942355889724</v>
      </c>
    </row>
    <row r="26" spans="1:39" x14ac:dyDescent="0.2">
      <c r="A26" s="12" t="str">
        <f t="shared" si="27"/>
        <v>ON</v>
      </c>
      <c r="B26" s="12" t="str">
        <f t="shared" si="28"/>
        <v>no</v>
      </c>
      <c r="C26" s="12">
        <v>20</v>
      </c>
      <c r="D26" s="1">
        <f t="shared" si="29"/>
        <v>43919</v>
      </c>
      <c r="E26" s="11">
        <f t="shared" si="30"/>
        <v>20</v>
      </c>
      <c r="F26" cm="1">
        <f t="array" ref="F26">+INDEX(Hoja1!$B$2:$MO$7,1,E26)</f>
        <v>6160</v>
      </c>
      <c r="G26">
        <f t="shared" si="12"/>
        <v>398</v>
      </c>
      <c r="H26" cm="1">
        <f t="array" ref="H26">+INDEX(Hoja1!$B$2:$MO$7,2,$E26)</f>
        <v>5236</v>
      </c>
      <c r="I26">
        <f t="shared" si="13"/>
        <v>375</v>
      </c>
      <c r="J26">
        <f t="shared" si="2"/>
        <v>924</v>
      </c>
      <c r="K26">
        <f t="shared" si="14"/>
        <v>23</v>
      </c>
      <c r="L26" cm="1">
        <f t="array" ref="L26">+INDEX(Hoja1!$B$2:$MO$7,3,$E26)</f>
        <v>820</v>
      </c>
      <c r="M26" cm="1">
        <f t="array" ref="M26">+INDEX(Hoja1!$B$2:$MO$7,4,$E26)</f>
        <v>0</v>
      </c>
      <c r="N26" cm="1">
        <f t="array" ref="N26">+INDEX(Hoja1!$B$2:$MO$7,5,$E26)</f>
        <v>105</v>
      </c>
      <c r="O26" cm="1">
        <f t="array" ref="O26">+INDEX(Hoja1!$B$2:$MO$7,6,$E26)</f>
        <v>36</v>
      </c>
      <c r="P26" s="13">
        <f t="shared" si="31"/>
        <v>0.85</v>
      </c>
      <c r="Q26" s="13">
        <f t="shared" si="32"/>
        <v>0.15</v>
      </c>
      <c r="R26">
        <f t="shared" si="15"/>
        <v>-142</v>
      </c>
      <c r="S26">
        <f t="shared" si="16"/>
        <v>23</v>
      </c>
      <c r="T26">
        <f t="shared" si="17"/>
        <v>67</v>
      </c>
      <c r="U26">
        <f t="shared" si="18"/>
        <v>0</v>
      </c>
      <c r="V26">
        <f t="shared" si="19"/>
        <v>10</v>
      </c>
      <c r="W26">
        <f t="shared" si="20"/>
        <v>0</v>
      </c>
      <c r="X26">
        <f t="shared" si="21"/>
        <v>-0.26296296296296295</v>
      </c>
      <c r="Y26">
        <f t="shared" si="22"/>
        <v>2.5527192008879023E-2</v>
      </c>
      <c r="Z26">
        <f t="shared" si="23"/>
        <v>1.0889774236387781</v>
      </c>
      <c r="AA26">
        <f t="shared" si="24"/>
        <v>0</v>
      </c>
      <c r="AB26">
        <f t="shared" si="25"/>
        <v>1.1052631578947369</v>
      </c>
      <c r="AC26">
        <f t="shared" si="26"/>
        <v>1</v>
      </c>
      <c r="AD26">
        <f t="shared" si="5"/>
        <v>1481.125270497716</v>
      </c>
      <c r="AE26">
        <f t="shared" si="6"/>
        <v>222.16879057465738</v>
      </c>
      <c r="AF26">
        <f t="shared" si="7"/>
        <v>197.16277951430632</v>
      </c>
      <c r="AG26">
        <f t="shared" si="8"/>
        <v>0</v>
      </c>
      <c r="AH26">
        <f t="shared" si="9"/>
        <v>25.246453474392883</v>
      </c>
      <c r="AI26">
        <f t="shared" si="10"/>
        <v>8.6559269055061314</v>
      </c>
      <c r="AJ26">
        <f>+TODO_PACIENTES[[#This Row],[Aislamiento Domiciliario]]+TODO_PACIENTES[[#This Row],[Aislamiento en Hoteles]]+TODO_PACIENTES[[#This Row],[Hospitalizados en Sala]]+TODO_PACIENTES[[#This Row],[Hospitalizados en UCI]]</f>
        <v>961</v>
      </c>
      <c r="AK26">
        <f t="shared" si="11"/>
        <v>231.06515989420535</v>
      </c>
      <c r="AL26">
        <f>+TODO_PACIENTES[[#This Row],[Personas con Medidas Sanitarias]]-AJ25</f>
        <v>77</v>
      </c>
      <c r="AM26">
        <f>+IFERROR(TODO_PACIENTES[[#This Row],[Variación Personas Medidas Sanitarias]]/AJ25,0)</f>
        <v>8.7104072398190041E-2</v>
      </c>
    </row>
    <row r="27" spans="1:39" x14ac:dyDescent="0.2">
      <c r="A27" s="12" t="str">
        <f t="shared" si="27"/>
        <v>ON</v>
      </c>
      <c r="B27" s="12" t="str">
        <f t="shared" si="28"/>
        <v>no</v>
      </c>
      <c r="C27" s="12">
        <v>21</v>
      </c>
      <c r="D27" s="1">
        <f t="shared" si="29"/>
        <v>43920</v>
      </c>
      <c r="E27" s="11">
        <f t="shared" si="30"/>
        <v>21</v>
      </c>
      <c r="F27" cm="1">
        <f t="array" ref="F27">+INDEX(Hoja1!$B$2:$MO$7,1,E27)</f>
        <v>6582</v>
      </c>
      <c r="G27">
        <f t="shared" si="12"/>
        <v>422</v>
      </c>
      <c r="H27" cm="1">
        <f t="array" ref="H27">+INDEX(Hoja1!$B$2:$MO$7,2,$E27)</f>
        <v>5507</v>
      </c>
      <c r="I27">
        <f t="shared" si="13"/>
        <v>271</v>
      </c>
      <c r="J27">
        <f t="shared" si="2"/>
        <v>1075</v>
      </c>
      <c r="K27">
        <f t="shared" si="14"/>
        <v>151</v>
      </c>
      <c r="L27" cm="1">
        <f t="array" ref="L27">+INDEX(Hoja1!$B$2:$MO$7,3,$E27)</f>
        <v>888</v>
      </c>
      <c r="M27" cm="1">
        <f t="array" ref="M27">+INDEX(Hoja1!$B$2:$MO$7,4,$E27)</f>
        <v>0</v>
      </c>
      <c r="N27" cm="1">
        <f t="array" ref="N27">+INDEX(Hoja1!$B$2:$MO$7,5,$E27)</f>
        <v>76</v>
      </c>
      <c r="O27" cm="1">
        <f t="array" ref="O27">+INDEX(Hoja1!$B$2:$MO$7,6,$E27)</f>
        <v>43</v>
      </c>
      <c r="P27" s="13">
        <f t="shared" si="31"/>
        <v>0.83667578243694929</v>
      </c>
      <c r="Q27" s="13">
        <f t="shared" si="32"/>
        <v>0.16332421756305074</v>
      </c>
      <c r="R27">
        <f t="shared" si="15"/>
        <v>24</v>
      </c>
      <c r="S27">
        <f t="shared" si="16"/>
        <v>151</v>
      </c>
      <c r="T27">
        <f t="shared" si="17"/>
        <v>68</v>
      </c>
      <c r="U27">
        <f t="shared" si="18"/>
        <v>0</v>
      </c>
      <c r="V27">
        <f t="shared" si="19"/>
        <v>-29</v>
      </c>
      <c r="W27">
        <f t="shared" si="20"/>
        <v>7</v>
      </c>
      <c r="X27">
        <f t="shared" si="21"/>
        <v>6.030150753768844E-2</v>
      </c>
      <c r="Y27">
        <f t="shared" si="22"/>
        <v>0.16341991341991341</v>
      </c>
      <c r="Z27">
        <f t="shared" si="23"/>
        <v>1.0829268292682928</v>
      </c>
      <c r="AA27">
        <f t="shared" si="24"/>
        <v>0</v>
      </c>
      <c r="AB27">
        <f t="shared" si="25"/>
        <v>0.72380952380952379</v>
      </c>
      <c r="AC27">
        <f t="shared" si="26"/>
        <v>1.1944444444444444</v>
      </c>
      <c r="AD27">
        <f t="shared" si="5"/>
        <v>1582.5919692233711</v>
      </c>
      <c r="AE27">
        <f t="shared" si="6"/>
        <v>258.47559509497478</v>
      </c>
      <c r="AF27">
        <f t="shared" si="7"/>
        <v>213.51286366915124</v>
      </c>
      <c r="AG27">
        <f t="shared" si="8"/>
        <v>0</v>
      </c>
      <c r="AH27">
        <f t="shared" si="9"/>
        <v>18.273623467179611</v>
      </c>
      <c r="AI27">
        <f t="shared" si="10"/>
        <v>10.339023803798991</v>
      </c>
      <c r="AJ27">
        <f>+TODO_PACIENTES[[#This Row],[Aislamiento Domiciliario]]+TODO_PACIENTES[[#This Row],[Aislamiento en Hoteles]]+TODO_PACIENTES[[#This Row],[Hospitalizados en Sala]]+TODO_PACIENTES[[#This Row],[Hospitalizados en UCI]]</f>
        <v>1007</v>
      </c>
      <c r="AK27">
        <f t="shared" si="11"/>
        <v>242.12551094012986</v>
      </c>
      <c r="AL27">
        <f>+TODO_PACIENTES[[#This Row],[Personas con Medidas Sanitarias]]-AJ26</f>
        <v>46</v>
      </c>
      <c r="AM27">
        <f>+IFERROR(TODO_PACIENTES[[#This Row],[Variación Personas Medidas Sanitarias]]/AJ26,0)</f>
        <v>4.7866805411030174E-2</v>
      </c>
    </row>
    <row r="28" spans="1:39" x14ac:dyDescent="0.2">
      <c r="A28" s="12" t="str">
        <f t="shared" si="27"/>
        <v>ON</v>
      </c>
      <c r="B28" s="12" t="str">
        <f t="shared" si="28"/>
        <v>no</v>
      </c>
      <c r="C28" s="12">
        <v>22</v>
      </c>
      <c r="D28" s="1">
        <f t="shared" si="29"/>
        <v>43921</v>
      </c>
      <c r="E28" s="11">
        <f t="shared" si="30"/>
        <v>22</v>
      </c>
      <c r="F28" cm="1">
        <f t="array" ref="F28">+INDEX(Hoja1!$B$2:$MO$7,1,E28)</f>
        <v>6944</v>
      </c>
      <c r="G28">
        <f t="shared" si="12"/>
        <v>362</v>
      </c>
      <c r="H28" cm="1">
        <f t="array" ref="H28">+INDEX(Hoja1!$B$2:$MO$7,2,$E28)</f>
        <v>5763</v>
      </c>
      <c r="I28">
        <f t="shared" si="13"/>
        <v>256</v>
      </c>
      <c r="J28">
        <f t="shared" si="2"/>
        <v>1181</v>
      </c>
      <c r="K28">
        <f t="shared" si="14"/>
        <v>106</v>
      </c>
      <c r="L28" cm="1">
        <f t="array" ref="L28">+INDEX(Hoja1!$B$2:$MO$7,3,$E28)</f>
        <v>969</v>
      </c>
      <c r="M28" cm="1">
        <f t="array" ref="M28">+INDEX(Hoja1!$B$2:$MO$7,4,$E28)</f>
        <v>0</v>
      </c>
      <c r="N28" cm="1">
        <f t="array" ref="N28">+INDEX(Hoja1!$B$2:$MO$7,5,$E28)</f>
        <v>123</v>
      </c>
      <c r="O28" cm="1">
        <f t="array" ref="O28">+INDEX(Hoja1!$B$2:$MO$7,6,$E28)</f>
        <v>50</v>
      </c>
      <c r="P28" s="13">
        <f t="shared" si="31"/>
        <v>0.82992511520737322</v>
      </c>
      <c r="Q28" s="13">
        <f t="shared" si="32"/>
        <v>0.17007488479262672</v>
      </c>
      <c r="R28">
        <f t="shared" si="15"/>
        <v>-60</v>
      </c>
      <c r="S28">
        <f t="shared" si="16"/>
        <v>106</v>
      </c>
      <c r="T28">
        <f t="shared" si="17"/>
        <v>81</v>
      </c>
      <c r="U28">
        <f t="shared" si="18"/>
        <v>0</v>
      </c>
      <c r="V28">
        <f t="shared" si="19"/>
        <v>47</v>
      </c>
      <c r="W28">
        <f t="shared" si="20"/>
        <v>7</v>
      </c>
      <c r="X28">
        <f t="shared" si="21"/>
        <v>-0.14218009478672985</v>
      </c>
      <c r="Y28">
        <f t="shared" si="22"/>
        <v>9.8604651162790699E-2</v>
      </c>
      <c r="Z28">
        <f t="shared" si="23"/>
        <v>1.0912162162162162</v>
      </c>
      <c r="AA28">
        <f t="shared" si="24"/>
        <v>0</v>
      </c>
      <c r="AB28">
        <f t="shared" si="25"/>
        <v>1.618421052631579</v>
      </c>
      <c r="AC28">
        <f t="shared" si="26"/>
        <v>1.1627906976744187</v>
      </c>
      <c r="AD28">
        <f t="shared" si="5"/>
        <v>1669.632123106516</v>
      </c>
      <c r="AE28">
        <f t="shared" si="6"/>
        <v>283.96249098340951</v>
      </c>
      <c r="AF28">
        <f t="shared" si="7"/>
        <v>232.98869920654005</v>
      </c>
      <c r="AG28">
        <f t="shared" si="8"/>
        <v>0</v>
      </c>
      <c r="AH28">
        <f t="shared" si="9"/>
        <v>29.57441692714595</v>
      </c>
      <c r="AI28">
        <f t="shared" si="10"/>
        <v>12.022120702091849</v>
      </c>
      <c r="AJ28">
        <f>+TODO_PACIENTES[[#This Row],[Aislamiento Domiciliario]]+TODO_PACIENTES[[#This Row],[Aislamiento en Hoteles]]+TODO_PACIENTES[[#This Row],[Hospitalizados en Sala]]+TODO_PACIENTES[[#This Row],[Hospitalizados en UCI]]</f>
        <v>1142</v>
      </c>
      <c r="AK28">
        <f t="shared" si="11"/>
        <v>274.58523683577783</v>
      </c>
      <c r="AL28">
        <f>+TODO_PACIENTES[[#This Row],[Personas con Medidas Sanitarias]]-AJ27</f>
        <v>135</v>
      </c>
      <c r="AM28">
        <f>+IFERROR(TODO_PACIENTES[[#This Row],[Variación Personas Medidas Sanitarias]]/AJ27,0)</f>
        <v>0.13406156901688182</v>
      </c>
    </row>
    <row r="29" spans="1:39" x14ac:dyDescent="0.2">
      <c r="A29" s="12" t="str">
        <f t="shared" si="27"/>
        <v>ON</v>
      </c>
      <c r="B29" s="12" t="str">
        <f t="shared" si="28"/>
        <v>no</v>
      </c>
      <c r="C29" s="12">
        <v>23</v>
      </c>
      <c r="D29" s="1">
        <f t="shared" si="29"/>
        <v>43922</v>
      </c>
      <c r="E29" s="11">
        <f t="shared" si="30"/>
        <v>23</v>
      </c>
      <c r="F29" cm="1">
        <f t="array" ref="F29">+INDEX(Hoja1!$B$2:$MO$7,1,E29)</f>
        <v>7333</v>
      </c>
      <c r="G29">
        <f t="shared" si="12"/>
        <v>389</v>
      </c>
      <c r="H29" cm="1">
        <f t="array" ref="H29">+INDEX(Hoja1!$B$2:$MO$7,2,$E29)</f>
        <v>6016</v>
      </c>
      <c r="I29">
        <f t="shared" si="13"/>
        <v>253</v>
      </c>
      <c r="J29">
        <f t="shared" si="2"/>
        <v>1317</v>
      </c>
      <c r="K29">
        <f t="shared" si="14"/>
        <v>136</v>
      </c>
      <c r="L29" cm="1">
        <f t="array" ref="L29">+INDEX(Hoja1!$B$2:$MO$7,3,$E29)</f>
        <v>1078</v>
      </c>
      <c r="M29" cm="1">
        <f t="array" ref="M29">+INDEX(Hoja1!$B$2:$MO$7,4,$E29)</f>
        <v>0</v>
      </c>
      <c r="N29" cm="1">
        <f t="array" ref="N29">+INDEX(Hoja1!$B$2:$MO$7,5,$E29)</f>
        <v>135</v>
      </c>
      <c r="O29" cm="1">
        <f t="array" ref="O29">+INDEX(Hoja1!$B$2:$MO$7,6,$E29)</f>
        <v>63</v>
      </c>
      <c r="P29" s="13">
        <f t="shared" si="31"/>
        <v>0.8204009273148779</v>
      </c>
      <c r="Q29" s="13">
        <f t="shared" si="32"/>
        <v>0.17959907268512204</v>
      </c>
      <c r="R29">
        <f t="shared" si="15"/>
        <v>27</v>
      </c>
      <c r="S29">
        <f t="shared" si="16"/>
        <v>136</v>
      </c>
      <c r="T29">
        <f t="shared" si="17"/>
        <v>109</v>
      </c>
      <c r="U29">
        <f t="shared" si="18"/>
        <v>0</v>
      </c>
      <c r="V29">
        <f t="shared" si="19"/>
        <v>12</v>
      </c>
      <c r="W29">
        <f t="shared" si="20"/>
        <v>13</v>
      </c>
      <c r="X29">
        <f t="shared" si="21"/>
        <v>7.4585635359116026E-2</v>
      </c>
      <c r="Y29">
        <f t="shared" si="22"/>
        <v>0.11515664690939881</v>
      </c>
      <c r="Z29">
        <f t="shared" si="23"/>
        <v>1.1124871001031991</v>
      </c>
      <c r="AA29">
        <f t="shared" si="24"/>
        <v>0</v>
      </c>
      <c r="AB29">
        <f t="shared" si="25"/>
        <v>1.0975609756097562</v>
      </c>
      <c r="AC29">
        <f t="shared" si="26"/>
        <v>1.26</v>
      </c>
      <c r="AD29">
        <f t="shared" si="5"/>
        <v>1763.1642221687907</v>
      </c>
      <c r="AE29">
        <f t="shared" si="6"/>
        <v>316.6626592930993</v>
      </c>
      <c r="AF29">
        <f t="shared" si="7"/>
        <v>259.19692233710026</v>
      </c>
      <c r="AG29">
        <f t="shared" si="8"/>
        <v>0</v>
      </c>
      <c r="AH29">
        <f t="shared" si="9"/>
        <v>32.459725895647992</v>
      </c>
      <c r="AI29">
        <f t="shared" si="10"/>
        <v>15.147872084635731</v>
      </c>
      <c r="AJ29">
        <f>+TODO_PACIENTES[[#This Row],[Aislamiento Domiciliario]]+TODO_PACIENTES[[#This Row],[Aislamiento en Hoteles]]+TODO_PACIENTES[[#This Row],[Hospitalizados en Sala]]+TODO_PACIENTES[[#This Row],[Hospitalizados en UCI]]</f>
        <v>1276</v>
      </c>
      <c r="AK29">
        <f t="shared" si="11"/>
        <v>306.804520317384</v>
      </c>
      <c r="AL29">
        <f>+TODO_PACIENTES[[#This Row],[Personas con Medidas Sanitarias]]-AJ28</f>
        <v>134</v>
      </c>
      <c r="AM29">
        <f>+IFERROR(TODO_PACIENTES[[#This Row],[Variación Personas Medidas Sanitarias]]/AJ28,0)</f>
        <v>0.11733800350262696</v>
      </c>
    </row>
    <row r="30" spans="1:39" x14ac:dyDescent="0.2">
      <c r="A30" s="12" t="str">
        <f t="shared" si="27"/>
        <v>ON</v>
      </c>
      <c r="B30" s="12" t="str">
        <f t="shared" si="28"/>
        <v>no</v>
      </c>
      <c r="C30" s="12">
        <v>24</v>
      </c>
      <c r="D30" s="1">
        <f t="shared" si="29"/>
        <v>43923</v>
      </c>
      <c r="E30" s="11">
        <f t="shared" si="30"/>
        <v>24</v>
      </c>
      <c r="F30" cm="1">
        <f t="array" ref="F30">+INDEX(Hoja1!$B$2:$MO$7,1,E30)</f>
        <v>7941</v>
      </c>
      <c r="G30">
        <f t="shared" si="12"/>
        <v>608</v>
      </c>
      <c r="H30" cm="1">
        <f t="array" ref="H30">+INDEX(Hoja1!$B$2:$MO$7,2,$E30)</f>
        <v>6464</v>
      </c>
      <c r="I30">
        <f t="shared" si="13"/>
        <v>448</v>
      </c>
      <c r="J30">
        <f t="shared" si="2"/>
        <v>1477</v>
      </c>
      <c r="K30">
        <f t="shared" si="14"/>
        <v>160</v>
      </c>
      <c r="L30" cm="1">
        <f t="array" ref="L30">+INDEX(Hoja1!$B$2:$MO$7,3,$E30)</f>
        <v>1207</v>
      </c>
      <c r="M30" cm="1">
        <f t="array" ref="M30">+INDEX(Hoja1!$B$2:$MO$7,4,$E30)</f>
        <v>0</v>
      </c>
      <c r="N30" cm="1">
        <f t="array" ref="N30">+INDEX(Hoja1!$B$2:$MO$7,5,$E30)</f>
        <v>152</v>
      </c>
      <c r="O30" cm="1">
        <f t="array" ref="O30">+INDEX(Hoja1!$B$2:$MO$7,6,$E30)</f>
        <v>69</v>
      </c>
      <c r="P30" s="13">
        <f t="shared" si="31"/>
        <v>0.81400327414683293</v>
      </c>
      <c r="Q30" s="13">
        <f t="shared" si="32"/>
        <v>0.18599672585316709</v>
      </c>
      <c r="R30">
        <f t="shared" si="15"/>
        <v>219</v>
      </c>
      <c r="S30">
        <f t="shared" si="16"/>
        <v>160</v>
      </c>
      <c r="T30">
        <f t="shared" si="17"/>
        <v>129</v>
      </c>
      <c r="U30">
        <f t="shared" si="18"/>
        <v>0</v>
      </c>
      <c r="V30">
        <f t="shared" si="19"/>
        <v>17</v>
      </c>
      <c r="W30">
        <f t="shared" si="20"/>
        <v>6</v>
      </c>
      <c r="X30">
        <f t="shared" si="21"/>
        <v>0.56298200514138819</v>
      </c>
      <c r="Y30">
        <f t="shared" si="22"/>
        <v>0.12148823082763857</v>
      </c>
      <c r="Z30">
        <f t="shared" si="23"/>
        <v>1.1196660482374767</v>
      </c>
      <c r="AA30">
        <f t="shared" si="24"/>
        <v>0</v>
      </c>
      <c r="AB30">
        <f t="shared" si="25"/>
        <v>1.125925925925926</v>
      </c>
      <c r="AC30">
        <f t="shared" si="26"/>
        <v>1.0952380952380953</v>
      </c>
      <c r="AD30">
        <f t="shared" si="5"/>
        <v>1909.3532099062274</v>
      </c>
      <c r="AE30">
        <f t="shared" si="6"/>
        <v>355.13344553979323</v>
      </c>
      <c r="AF30">
        <f t="shared" si="7"/>
        <v>290.21399374849727</v>
      </c>
      <c r="AG30">
        <f t="shared" si="8"/>
        <v>0</v>
      </c>
      <c r="AH30">
        <f t="shared" si="9"/>
        <v>36.547246934359222</v>
      </c>
      <c r="AI30">
        <f t="shared" si="10"/>
        <v>16.590526568886752</v>
      </c>
      <c r="AJ30">
        <f>+TODO_PACIENTES[[#This Row],[Aislamiento Domiciliario]]+TODO_PACIENTES[[#This Row],[Aislamiento en Hoteles]]+TODO_PACIENTES[[#This Row],[Hospitalizados en Sala]]+TODO_PACIENTES[[#This Row],[Hospitalizados en UCI]]</f>
        <v>1428</v>
      </c>
      <c r="AK30">
        <f t="shared" si="11"/>
        <v>343.35176725174324</v>
      </c>
      <c r="AL30">
        <f>+TODO_PACIENTES[[#This Row],[Personas con Medidas Sanitarias]]-AJ29</f>
        <v>152</v>
      </c>
      <c r="AM30">
        <f>+IFERROR(TODO_PACIENTES[[#This Row],[Variación Personas Medidas Sanitarias]]/AJ29,0)</f>
        <v>0.11912225705329153</v>
      </c>
    </row>
    <row r="31" spans="1:39" x14ac:dyDescent="0.2">
      <c r="A31" s="12" t="str">
        <f t="shared" si="27"/>
        <v>ON</v>
      </c>
      <c r="B31" s="12" t="str">
        <f t="shared" si="28"/>
        <v>no</v>
      </c>
      <c r="C31" s="12">
        <v>25</v>
      </c>
      <c r="D31" s="1">
        <f t="shared" si="29"/>
        <v>43924</v>
      </c>
      <c r="E31" s="11">
        <f t="shared" si="30"/>
        <v>25</v>
      </c>
      <c r="F31" cm="1">
        <f t="array" ref="F31">+INDEX(Hoja1!$B$2:$MO$7,1,E31)</f>
        <v>8694</v>
      </c>
      <c r="G31">
        <f t="shared" si="12"/>
        <v>753</v>
      </c>
      <c r="H31" cm="1">
        <f t="array" ref="H31">+INDEX(Hoja1!$B$2:$MO$7,2,$E31)</f>
        <v>7021</v>
      </c>
      <c r="I31">
        <f t="shared" si="13"/>
        <v>557</v>
      </c>
      <c r="J31">
        <f t="shared" si="2"/>
        <v>1673</v>
      </c>
      <c r="K31">
        <f t="shared" si="14"/>
        <v>196</v>
      </c>
      <c r="L31" cm="1">
        <f t="array" ref="L31">+INDEX(Hoja1!$B$2:$MO$7,3,$E31)</f>
        <v>1406</v>
      </c>
      <c r="M31" cm="1">
        <f t="array" ref="M31">+INDEX(Hoja1!$B$2:$MO$7,4,$E31)</f>
        <v>0</v>
      </c>
      <c r="N31" cm="1">
        <f t="array" ref="N31">+INDEX(Hoja1!$B$2:$MO$7,5,$E31)</f>
        <v>141</v>
      </c>
      <c r="O31" cm="1">
        <f t="array" ref="O31">+INDEX(Hoja1!$B$2:$MO$7,6,$E31)</f>
        <v>72</v>
      </c>
      <c r="P31" s="13">
        <f t="shared" si="31"/>
        <v>0.80756843800322065</v>
      </c>
      <c r="Q31" s="13">
        <f t="shared" si="32"/>
        <v>0.19243156199677938</v>
      </c>
      <c r="R31">
        <f t="shared" si="15"/>
        <v>145</v>
      </c>
      <c r="S31">
        <f t="shared" si="16"/>
        <v>196</v>
      </c>
      <c r="T31">
        <f t="shared" si="17"/>
        <v>199</v>
      </c>
      <c r="U31">
        <f t="shared" si="18"/>
        <v>0</v>
      </c>
      <c r="V31">
        <f t="shared" si="19"/>
        <v>-11</v>
      </c>
      <c r="W31">
        <f t="shared" si="20"/>
        <v>3</v>
      </c>
      <c r="X31">
        <f t="shared" si="21"/>
        <v>0.23848684210526316</v>
      </c>
      <c r="Y31">
        <f t="shared" si="22"/>
        <v>0.13270142180094788</v>
      </c>
      <c r="Z31">
        <f t="shared" si="23"/>
        <v>1.1648715824357911</v>
      </c>
      <c r="AA31">
        <f t="shared" si="24"/>
        <v>0</v>
      </c>
      <c r="AB31">
        <f t="shared" si="25"/>
        <v>0.92763157894736847</v>
      </c>
      <c r="AC31">
        <f t="shared" si="26"/>
        <v>1.0434782608695652</v>
      </c>
      <c r="AD31">
        <f t="shared" si="5"/>
        <v>2090.406347679731</v>
      </c>
      <c r="AE31">
        <f t="shared" si="6"/>
        <v>402.2601586919933</v>
      </c>
      <c r="AF31">
        <f t="shared" si="7"/>
        <v>338.06203414282282</v>
      </c>
      <c r="AG31">
        <f t="shared" si="8"/>
        <v>0</v>
      </c>
      <c r="AH31">
        <f t="shared" si="9"/>
        <v>33.902380379899014</v>
      </c>
      <c r="AI31">
        <f t="shared" si="10"/>
        <v>17.311853811012263</v>
      </c>
      <c r="AJ31">
        <f>+TODO_PACIENTES[[#This Row],[Aislamiento Domiciliario]]+TODO_PACIENTES[[#This Row],[Aislamiento en Hoteles]]+TODO_PACIENTES[[#This Row],[Hospitalizados en Sala]]+TODO_PACIENTES[[#This Row],[Hospitalizados en UCI]]</f>
        <v>1619</v>
      </c>
      <c r="AK31">
        <f t="shared" si="11"/>
        <v>389.27626833373409</v>
      </c>
      <c r="AL31">
        <f>+TODO_PACIENTES[[#This Row],[Personas con Medidas Sanitarias]]-AJ30</f>
        <v>191</v>
      </c>
      <c r="AM31">
        <f>+IFERROR(TODO_PACIENTES[[#This Row],[Variación Personas Medidas Sanitarias]]/AJ30,0)</f>
        <v>0.13375350140056022</v>
      </c>
    </row>
    <row r="32" spans="1:39" x14ac:dyDescent="0.2">
      <c r="A32" s="12" t="str">
        <f t="shared" si="27"/>
        <v>ON</v>
      </c>
      <c r="B32" s="12" t="str">
        <f t="shared" si="28"/>
        <v>no</v>
      </c>
      <c r="C32" s="12">
        <v>26</v>
      </c>
      <c r="D32" s="1">
        <f t="shared" si="29"/>
        <v>43925</v>
      </c>
      <c r="E32" s="11">
        <f t="shared" si="30"/>
        <v>26</v>
      </c>
      <c r="F32" cm="1">
        <f t="array" ref="F32">+INDEX(Hoja1!$B$2:$MO$7,1,E32)</f>
        <v>9256</v>
      </c>
      <c r="G32">
        <f t="shared" si="12"/>
        <v>562</v>
      </c>
      <c r="H32" cm="1">
        <f t="array" ref="H32">+INDEX(Hoja1!$B$2:$MO$7,2,$E32)</f>
        <v>7455</v>
      </c>
      <c r="I32">
        <f t="shared" si="13"/>
        <v>434</v>
      </c>
      <c r="J32">
        <f t="shared" si="2"/>
        <v>1801</v>
      </c>
      <c r="K32">
        <f t="shared" si="14"/>
        <v>128</v>
      </c>
      <c r="L32" cm="1">
        <f t="array" ref="L32">+INDEX(Hoja1!$B$2:$MO$7,3,$E32)</f>
        <v>1513</v>
      </c>
      <c r="M32" cm="1">
        <f t="array" ref="M32">+INDEX(Hoja1!$B$2:$MO$7,4,$E32)</f>
        <v>298</v>
      </c>
      <c r="N32" cm="1">
        <f t="array" ref="N32">+INDEX(Hoja1!$B$2:$MO$7,5,$E32)</f>
        <v>154</v>
      </c>
      <c r="O32" cm="1">
        <f t="array" ref="O32">+INDEX(Hoja1!$B$2:$MO$7,6,$E32)</f>
        <v>75</v>
      </c>
      <c r="P32" s="13">
        <f t="shared" si="31"/>
        <v>0.80542350907519444</v>
      </c>
      <c r="Q32" s="13">
        <f t="shared" si="32"/>
        <v>0.19457649092480553</v>
      </c>
      <c r="R32">
        <f t="shared" si="15"/>
        <v>-191</v>
      </c>
      <c r="S32">
        <f t="shared" si="16"/>
        <v>128</v>
      </c>
      <c r="T32">
        <f t="shared" si="17"/>
        <v>107</v>
      </c>
      <c r="U32">
        <f t="shared" si="18"/>
        <v>298</v>
      </c>
      <c r="V32">
        <f t="shared" si="19"/>
        <v>13</v>
      </c>
      <c r="W32">
        <f t="shared" si="20"/>
        <v>3</v>
      </c>
      <c r="X32">
        <f t="shared" si="21"/>
        <v>-0.25365205843293492</v>
      </c>
      <c r="Y32">
        <f t="shared" si="22"/>
        <v>7.6509264793783616E-2</v>
      </c>
      <c r="Z32">
        <f t="shared" si="23"/>
        <v>1.0761024182076813</v>
      </c>
      <c r="AA32">
        <f t="shared" si="24"/>
        <v>0</v>
      </c>
      <c r="AB32">
        <f t="shared" si="25"/>
        <v>1.0921985815602837</v>
      </c>
      <c r="AC32">
        <f t="shared" si="26"/>
        <v>1.0416666666666667</v>
      </c>
      <c r="AD32">
        <f t="shared" si="5"/>
        <v>2225.5349843712434</v>
      </c>
      <c r="AE32">
        <f t="shared" si="6"/>
        <v>433.03678768934844</v>
      </c>
      <c r="AF32">
        <f t="shared" si="7"/>
        <v>363.78937244529936</v>
      </c>
      <c r="AG32">
        <f t="shared" si="8"/>
        <v>71.651839384467422</v>
      </c>
      <c r="AH32">
        <f t="shared" si="9"/>
        <v>37.028131762442897</v>
      </c>
      <c r="AI32">
        <f t="shared" si="10"/>
        <v>18.033181053137774</v>
      </c>
      <c r="AJ32">
        <f>+TODO_PACIENTES[[#This Row],[Aislamiento Domiciliario]]+TODO_PACIENTES[[#This Row],[Aislamiento en Hoteles]]+TODO_PACIENTES[[#This Row],[Hospitalizados en Sala]]+TODO_PACIENTES[[#This Row],[Hospitalizados en UCI]]</f>
        <v>2040</v>
      </c>
      <c r="AK32">
        <f t="shared" si="11"/>
        <v>490.50252464534748</v>
      </c>
      <c r="AL32">
        <f>+TODO_PACIENTES[[#This Row],[Personas con Medidas Sanitarias]]-AJ31</f>
        <v>421</v>
      </c>
      <c r="AM32">
        <f>+IFERROR(TODO_PACIENTES[[#This Row],[Variación Personas Medidas Sanitarias]]/AJ31,0)</f>
        <v>0.26003705991352688</v>
      </c>
    </row>
    <row r="33" spans="1:39" x14ac:dyDescent="0.2">
      <c r="A33" s="12" t="str">
        <f t="shared" si="27"/>
        <v>ON</v>
      </c>
      <c r="B33" s="12" t="str">
        <f t="shared" si="28"/>
        <v>no</v>
      </c>
      <c r="C33" s="12">
        <v>27</v>
      </c>
      <c r="D33" s="1">
        <f t="shared" si="29"/>
        <v>43926</v>
      </c>
      <c r="E33" s="11">
        <f t="shared" si="30"/>
        <v>27</v>
      </c>
      <c r="F33" cm="1">
        <f t="array" ref="F33">+INDEX(Hoja1!$B$2:$MO$7,1,E33)</f>
        <v>9749</v>
      </c>
      <c r="G33">
        <f t="shared" si="12"/>
        <v>493</v>
      </c>
      <c r="H33" cm="1">
        <f t="array" ref="H33">+INDEX(Hoja1!$B$2:$MO$7,2,$E33)</f>
        <v>7761</v>
      </c>
      <c r="I33">
        <f t="shared" si="13"/>
        <v>306</v>
      </c>
      <c r="J33">
        <f t="shared" si="2"/>
        <v>1988</v>
      </c>
      <c r="K33">
        <f t="shared" si="14"/>
        <v>187</v>
      </c>
      <c r="L33" cm="1">
        <f t="array" ref="L33">+INDEX(Hoja1!$B$2:$MO$7,3,$E33)</f>
        <v>1600</v>
      </c>
      <c r="M33" cm="1">
        <f t="array" ref="M33">+INDEX(Hoja1!$B$2:$MO$7,4,$E33)</f>
        <v>331</v>
      </c>
      <c r="N33" cm="1">
        <f t="array" ref="N33">+INDEX(Hoja1!$B$2:$MO$7,5,$E33)</f>
        <v>163</v>
      </c>
      <c r="O33" cm="1">
        <f t="array" ref="O33">+INDEX(Hoja1!$B$2:$MO$7,6,$E33)</f>
        <v>78</v>
      </c>
      <c r="P33" s="13">
        <f t="shared" si="31"/>
        <v>0.79608164939993842</v>
      </c>
      <c r="Q33" s="13">
        <f t="shared" si="32"/>
        <v>0.20391835060006155</v>
      </c>
      <c r="R33">
        <f t="shared" si="15"/>
        <v>-69</v>
      </c>
      <c r="S33">
        <f t="shared" si="16"/>
        <v>187</v>
      </c>
      <c r="T33">
        <f t="shared" si="17"/>
        <v>87</v>
      </c>
      <c r="U33">
        <f t="shared" si="18"/>
        <v>33</v>
      </c>
      <c r="V33">
        <f t="shared" si="19"/>
        <v>9</v>
      </c>
      <c r="W33">
        <f t="shared" si="20"/>
        <v>3</v>
      </c>
      <c r="X33">
        <f t="shared" si="21"/>
        <v>-0.12277580071174377</v>
      </c>
      <c r="Y33">
        <f t="shared" si="22"/>
        <v>0.10383120488617435</v>
      </c>
      <c r="Z33">
        <f t="shared" si="23"/>
        <v>1.0575016523463319</v>
      </c>
      <c r="AA33">
        <f t="shared" si="24"/>
        <v>1.1107382550335569</v>
      </c>
      <c r="AB33">
        <f t="shared" si="25"/>
        <v>1.0584415584415585</v>
      </c>
      <c r="AC33">
        <f t="shared" si="26"/>
        <v>1.04</v>
      </c>
      <c r="AD33">
        <f t="shared" si="5"/>
        <v>2344.0730944938687</v>
      </c>
      <c r="AE33">
        <f t="shared" si="6"/>
        <v>477.99951911517195</v>
      </c>
      <c r="AF33">
        <f t="shared" si="7"/>
        <v>384.70786246693916</v>
      </c>
      <c r="AG33">
        <f t="shared" si="8"/>
        <v>79.586439047848046</v>
      </c>
      <c r="AH33">
        <f t="shared" si="9"/>
        <v>39.19211348881943</v>
      </c>
      <c r="AI33">
        <f t="shared" si="10"/>
        <v>18.754508295263285</v>
      </c>
      <c r="AJ33">
        <f>+TODO_PACIENTES[[#This Row],[Aislamiento Domiciliario]]+TODO_PACIENTES[[#This Row],[Aislamiento en Hoteles]]+TODO_PACIENTES[[#This Row],[Hospitalizados en Sala]]+TODO_PACIENTES[[#This Row],[Hospitalizados en UCI]]</f>
        <v>2172</v>
      </c>
      <c r="AK33">
        <f t="shared" si="11"/>
        <v>522.24092329886992</v>
      </c>
      <c r="AL33">
        <f>+TODO_PACIENTES[[#This Row],[Personas con Medidas Sanitarias]]-AJ32</f>
        <v>132</v>
      </c>
      <c r="AM33">
        <f>+IFERROR(TODO_PACIENTES[[#This Row],[Variación Personas Medidas Sanitarias]]/AJ32,0)</f>
        <v>6.4705882352941183E-2</v>
      </c>
    </row>
    <row r="34" spans="1:39" x14ac:dyDescent="0.2">
      <c r="A34" s="12" t="str">
        <f t="shared" si="27"/>
        <v>ON</v>
      </c>
      <c r="B34" s="12" t="str">
        <f t="shared" si="28"/>
        <v>no</v>
      </c>
      <c r="C34" s="12">
        <v>28</v>
      </c>
      <c r="D34" s="1">
        <f t="shared" si="29"/>
        <v>43927</v>
      </c>
      <c r="E34" s="11">
        <f t="shared" si="30"/>
        <v>28</v>
      </c>
      <c r="F34" cm="1">
        <f t="array" ref="F34">+INDEX(Hoja1!$B$2:$MO$7,1,E34)</f>
        <v>10297</v>
      </c>
      <c r="G34">
        <f t="shared" si="12"/>
        <v>548</v>
      </c>
      <c r="H34" cm="1">
        <f t="array" ref="H34">+INDEX(Hoja1!$B$2:$MO$7,2,$E34)</f>
        <v>8197</v>
      </c>
      <c r="I34">
        <f t="shared" si="13"/>
        <v>436</v>
      </c>
      <c r="J34">
        <f t="shared" si="2"/>
        <v>2100</v>
      </c>
      <c r="K34">
        <f t="shared" si="14"/>
        <v>112</v>
      </c>
      <c r="L34" cm="1">
        <f t="array" ref="L34">+INDEX(Hoja1!$B$2:$MO$7,3,$E34)</f>
        <v>1777</v>
      </c>
      <c r="M34" cm="1">
        <f t="array" ref="M34">+INDEX(Hoja1!$B$2:$MO$7,4,$E34)</f>
        <v>359</v>
      </c>
      <c r="N34" cm="1">
        <f t="array" ref="N34">+INDEX(Hoja1!$B$2:$MO$7,5,$E34)</f>
        <v>167</v>
      </c>
      <c r="O34" cm="1">
        <f t="array" ref="O34">+INDEX(Hoja1!$B$2:$MO$7,6,$E34)</f>
        <v>88</v>
      </c>
      <c r="P34" s="13">
        <f t="shared" si="31"/>
        <v>0.79605710401087693</v>
      </c>
      <c r="Q34" s="13">
        <f t="shared" si="32"/>
        <v>0.20394289598912305</v>
      </c>
      <c r="R34">
        <f t="shared" si="15"/>
        <v>55</v>
      </c>
      <c r="S34">
        <f t="shared" si="16"/>
        <v>112</v>
      </c>
      <c r="T34">
        <f t="shared" si="17"/>
        <v>177</v>
      </c>
      <c r="U34">
        <f t="shared" si="18"/>
        <v>28</v>
      </c>
      <c r="V34">
        <f t="shared" si="19"/>
        <v>4</v>
      </c>
      <c r="W34">
        <f t="shared" si="20"/>
        <v>10</v>
      </c>
      <c r="X34">
        <f t="shared" si="21"/>
        <v>0.11156186612576065</v>
      </c>
      <c r="Y34">
        <f t="shared" si="22"/>
        <v>5.6338028169014086E-2</v>
      </c>
      <c r="Z34">
        <f t="shared" si="23"/>
        <v>1.110625</v>
      </c>
      <c r="AA34">
        <f t="shared" si="24"/>
        <v>1.0845921450151057</v>
      </c>
      <c r="AB34">
        <f t="shared" si="25"/>
        <v>1.0245398773006136</v>
      </c>
      <c r="AC34">
        <f t="shared" si="26"/>
        <v>1.1282051282051282</v>
      </c>
      <c r="AD34">
        <f t="shared" si="5"/>
        <v>2475.8355373887953</v>
      </c>
      <c r="AE34">
        <f t="shared" si="6"/>
        <v>504.9290694878577</v>
      </c>
      <c r="AF34">
        <f t="shared" si="7"/>
        <v>427.26616975234435</v>
      </c>
      <c r="AG34">
        <f t="shared" si="8"/>
        <v>86.318826641019484</v>
      </c>
      <c r="AH34">
        <f t="shared" si="9"/>
        <v>40.153883144986779</v>
      </c>
      <c r="AI34">
        <f t="shared" si="10"/>
        <v>21.158932435681656</v>
      </c>
      <c r="AJ34">
        <f>+TODO_PACIENTES[[#This Row],[Aislamiento Domiciliario]]+TODO_PACIENTES[[#This Row],[Aislamiento en Hoteles]]+TODO_PACIENTES[[#This Row],[Hospitalizados en Sala]]+TODO_PACIENTES[[#This Row],[Hospitalizados en UCI]]</f>
        <v>2391</v>
      </c>
      <c r="AK34">
        <f t="shared" si="11"/>
        <v>574.89781197403227</v>
      </c>
      <c r="AL34">
        <f>+TODO_PACIENTES[[#This Row],[Personas con Medidas Sanitarias]]-AJ33</f>
        <v>219</v>
      </c>
      <c r="AM34">
        <f>+IFERROR(TODO_PACIENTES[[#This Row],[Variación Personas Medidas Sanitarias]]/AJ33,0)</f>
        <v>0.10082872928176796</v>
      </c>
    </row>
    <row r="35" spans="1:39" x14ac:dyDescent="0.2">
      <c r="A35" s="12" t="str">
        <f t="shared" si="27"/>
        <v>ON</v>
      </c>
      <c r="B35" s="12" t="str">
        <f t="shared" si="28"/>
        <v>no</v>
      </c>
      <c r="C35" s="12">
        <v>29</v>
      </c>
      <c r="D35" s="1">
        <f t="shared" si="29"/>
        <v>43928</v>
      </c>
      <c r="E35" s="11">
        <f t="shared" si="30"/>
        <v>29</v>
      </c>
      <c r="F35" cm="1">
        <f t="array" ref="F35">+INDEX(Hoja1!$B$2:$MO$7,1,E35)</f>
        <v>10681</v>
      </c>
      <c r="G35">
        <f t="shared" si="12"/>
        <v>384</v>
      </c>
      <c r="H35" cm="1">
        <f t="array" ref="H35">+INDEX(Hoja1!$B$2:$MO$7,2,$E35)</f>
        <v>8432</v>
      </c>
      <c r="I35">
        <f t="shared" si="13"/>
        <v>235</v>
      </c>
      <c r="J35">
        <f t="shared" si="2"/>
        <v>2249</v>
      </c>
      <c r="K35">
        <f t="shared" si="14"/>
        <v>149</v>
      </c>
      <c r="L35" cm="1">
        <f t="array" ref="L35">+INDEX(Hoja1!$B$2:$MO$7,3,$E35)</f>
        <v>1906</v>
      </c>
      <c r="M35" cm="1">
        <f t="array" ref="M35">+INDEX(Hoja1!$B$2:$MO$7,4,$E35)</f>
        <v>379</v>
      </c>
      <c r="N35" cm="1">
        <f t="array" ref="N35">+INDEX(Hoja1!$B$2:$MO$7,5,$E35)</f>
        <v>177</v>
      </c>
      <c r="O35" cm="1">
        <f t="array" ref="O35">+INDEX(Hoja1!$B$2:$MO$7,6,$E35)</f>
        <v>91</v>
      </c>
      <c r="P35" s="13">
        <f t="shared" si="31"/>
        <v>0.78943919108697691</v>
      </c>
      <c r="Q35" s="13">
        <f t="shared" si="32"/>
        <v>0.21056080891302312</v>
      </c>
      <c r="R35">
        <f t="shared" si="15"/>
        <v>-164</v>
      </c>
      <c r="S35">
        <f t="shared" si="16"/>
        <v>149</v>
      </c>
      <c r="T35">
        <f t="shared" si="17"/>
        <v>129</v>
      </c>
      <c r="U35">
        <f t="shared" si="18"/>
        <v>20</v>
      </c>
      <c r="V35">
        <f t="shared" si="19"/>
        <v>10</v>
      </c>
      <c r="W35">
        <f t="shared" si="20"/>
        <v>3</v>
      </c>
      <c r="X35">
        <f t="shared" si="21"/>
        <v>-0.29927007299270075</v>
      </c>
      <c r="Y35">
        <f t="shared" si="22"/>
        <v>7.0952380952380947E-2</v>
      </c>
      <c r="Z35">
        <f t="shared" si="23"/>
        <v>1.072594259988745</v>
      </c>
      <c r="AA35">
        <f t="shared" si="24"/>
        <v>1.0557103064066853</v>
      </c>
      <c r="AB35">
        <f t="shared" si="25"/>
        <v>1.0598802395209581</v>
      </c>
      <c r="AC35">
        <f t="shared" si="26"/>
        <v>1.0340909090909092</v>
      </c>
      <c r="AD35">
        <f t="shared" si="5"/>
        <v>2568.1654243808607</v>
      </c>
      <c r="AE35">
        <f t="shared" si="6"/>
        <v>540.75498918009134</v>
      </c>
      <c r="AF35">
        <f t="shared" si="7"/>
        <v>458.28324116374131</v>
      </c>
      <c r="AG35">
        <f t="shared" si="8"/>
        <v>91.127674921856226</v>
      </c>
      <c r="AH35">
        <f t="shared" si="9"/>
        <v>42.558307285405149</v>
      </c>
      <c r="AI35">
        <f t="shared" si="10"/>
        <v>21.880259677807167</v>
      </c>
      <c r="AJ35">
        <f>+TODO_PACIENTES[[#This Row],[Aislamiento Domiciliario]]+TODO_PACIENTES[[#This Row],[Aislamiento en Hoteles]]+TODO_PACIENTES[[#This Row],[Hospitalizados en Sala]]+TODO_PACIENTES[[#This Row],[Hospitalizados en UCI]]</f>
        <v>2553</v>
      </c>
      <c r="AK35">
        <f t="shared" si="11"/>
        <v>613.84948304880982</v>
      </c>
      <c r="AL35">
        <f>+TODO_PACIENTES[[#This Row],[Personas con Medidas Sanitarias]]-AJ34</f>
        <v>162</v>
      </c>
      <c r="AM35">
        <f>+IFERROR(TODO_PACIENTES[[#This Row],[Variación Personas Medidas Sanitarias]]/AJ34,0)</f>
        <v>6.775407779171895E-2</v>
      </c>
    </row>
    <row r="36" spans="1:39" x14ac:dyDescent="0.2">
      <c r="A36" s="12" t="str">
        <f t="shared" si="27"/>
        <v>ON</v>
      </c>
      <c r="B36" s="12" t="str">
        <f t="shared" si="28"/>
        <v>no</v>
      </c>
      <c r="C36" s="12">
        <v>30</v>
      </c>
      <c r="D36" s="1">
        <f t="shared" si="29"/>
        <v>43929</v>
      </c>
      <c r="E36" s="11">
        <f t="shared" si="30"/>
        <v>30</v>
      </c>
      <c r="F36" cm="1">
        <f t="array" ref="F36">+INDEX(Hoja1!$B$2:$MO$7,1,E36)</f>
        <v>11776</v>
      </c>
      <c r="G36">
        <f t="shared" si="12"/>
        <v>1095</v>
      </c>
      <c r="H36" cm="1">
        <f t="array" ref="H36">+INDEX(Hoja1!$B$2:$MO$7,2,$E36)</f>
        <v>9248</v>
      </c>
      <c r="I36">
        <f t="shared" si="13"/>
        <v>816</v>
      </c>
      <c r="J36">
        <f t="shared" si="2"/>
        <v>2528</v>
      </c>
      <c r="K36">
        <f t="shared" si="14"/>
        <v>279</v>
      </c>
      <c r="L36" cm="1">
        <f t="array" ref="L36">+INDEX(Hoja1!$B$2:$MO$7,3,$E36)</f>
        <v>2154</v>
      </c>
      <c r="M36" cm="1">
        <f t="array" ref="M36">+INDEX(Hoja1!$B$2:$MO$7,4,$E36)</f>
        <v>0</v>
      </c>
      <c r="N36" cm="1">
        <f t="array" ref="N36">+INDEX(Hoja1!$B$2:$MO$7,5,$E36)</f>
        <v>194</v>
      </c>
      <c r="O36" cm="1">
        <f t="array" ref="O36">+INDEX(Hoja1!$B$2:$MO$7,6,$E36)</f>
        <v>101</v>
      </c>
      <c r="P36" s="13">
        <f t="shared" si="31"/>
        <v>0.78532608695652173</v>
      </c>
      <c r="Q36" s="13">
        <f t="shared" si="32"/>
        <v>0.21467391304347827</v>
      </c>
      <c r="R36">
        <f t="shared" si="15"/>
        <v>711</v>
      </c>
      <c r="S36">
        <f t="shared" si="16"/>
        <v>279</v>
      </c>
      <c r="T36">
        <f t="shared" si="17"/>
        <v>248</v>
      </c>
      <c r="U36">
        <f t="shared" si="18"/>
        <v>-379</v>
      </c>
      <c r="V36">
        <f t="shared" si="19"/>
        <v>17</v>
      </c>
      <c r="W36">
        <f t="shared" si="20"/>
        <v>10</v>
      </c>
      <c r="X36">
        <f t="shared" si="21"/>
        <v>1.8515625</v>
      </c>
      <c r="Y36">
        <f t="shared" si="22"/>
        <v>0.12405513561582926</v>
      </c>
      <c r="Z36">
        <f t="shared" si="23"/>
        <v>1.130115424973767</v>
      </c>
      <c r="AA36">
        <f t="shared" si="24"/>
        <v>0</v>
      </c>
      <c r="AB36">
        <f t="shared" si="25"/>
        <v>1.0960451977401129</v>
      </c>
      <c r="AC36">
        <f t="shared" si="26"/>
        <v>1.1098901098901099</v>
      </c>
      <c r="AD36">
        <f t="shared" si="5"/>
        <v>2831.4498677566726</v>
      </c>
      <c r="AE36">
        <f t="shared" si="6"/>
        <v>607.83842269776392</v>
      </c>
      <c r="AF36">
        <f t="shared" si="7"/>
        <v>517.91295984611691</v>
      </c>
      <c r="AG36">
        <f t="shared" si="8"/>
        <v>0</v>
      </c>
      <c r="AH36">
        <f t="shared" si="9"/>
        <v>46.64582832411638</v>
      </c>
      <c r="AI36">
        <f t="shared" si="10"/>
        <v>24.284683818225535</v>
      </c>
      <c r="AJ36">
        <f>+TODO_PACIENTES[[#This Row],[Aislamiento Domiciliario]]+TODO_PACIENTES[[#This Row],[Aislamiento en Hoteles]]+TODO_PACIENTES[[#This Row],[Hospitalizados en Sala]]+TODO_PACIENTES[[#This Row],[Hospitalizados en UCI]]</f>
        <v>2449</v>
      </c>
      <c r="AK36">
        <f t="shared" si="11"/>
        <v>588.84347198845876</v>
      </c>
      <c r="AL36">
        <f>+TODO_PACIENTES[[#This Row],[Personas con Medidas Sanitarias]]-AJ35</f>
        <v>-104</v>
      </c>
      <c r="AM36">
        <f>+IFERROR(TODO_PACIENTES[[#This Row],[Variación Personas Medidas Sanitarias]]/AJ35,0)</f>
        <v>-4.0736388562475516E-2</v>
      </c>
    </row>
    <row r="37" spans="1:39" x14ac:dyDescent="0.2">
      <c r="A37" s="12" t="str">
        <f t="shared" si="27"/>
        <v>ON</v>
      </c>
      <c r="B37" s="12" t="str">
        <f t="shared" si="28"/>
        <v>no</v>
      </c>
      <c r="C37" s="12">
        <v>31</v>
      </c>
      <c r="D37" s="1">
        <f t="shared" si="29"/>
        <v>43930</v>
      </c>
      <c r="E37" s="11">
        <f t="shared" si="30"/>
        <v>31</v>
      </c>
      <c r="F37" cm="1">
        <f t="array" ref="F37">+INDEX(Hoja1!$B$2:$MO$7,1,E37)</f>
        <v>12452</v>
      </c>
      <c r="G37">
        <f t="shared" si="12"/>
        <v>676</v>
      </c>
      <c r="H37" cm="1">
        <f t="array" ref="H37">+INDEX(Hoja1!$B$2:$MO$7,2,$E37)</f>
        <v>9700</v>
      </c>
      <c r="I37">
        <f t="shared" si="13"/>
        <v>452</v>
      </c>
      <c r="J37">
        <f t="shared" si="2"/>
        <v>2752</v>
      </c>
      <c r="K37">
        <f t="shared" si="14"/>
        <v>224</v>
      </c>
      <c r="L37" cm="1">
        <f t="array" ref="L37">+INDEX(Hoja1!$B$2:$MO$7,3,$E37)</f>
        <v>2367</v>
      </c>
      <c r="M37" cm="1">
        <f t="array" ref="M37">+INDEX(Hoja1!$B$2:$MO$7,4,$E37)</f>
        <v>0</v>
      </c>
      <c r="N37" cm="1">
        <f t="array" ref="N37">+INDEX(Hoja1!$B$2:$MO$7,5,$E37)</f>
        <v>196</v>
      </c>
      <c r="O37" cm="1">
        <f t="array" ref="O37">+INDEX(Hoja1!$B$2:$MO$7,6,$E37)</f>
        <v>107</v>
      </c>
      <c r="P37" s="13">
        <f t="shared" si="31"/>
        <v>0.77899132669450688</v>
      </c>
      <c r="Q37" s="13">
        <f t="shared" si="32"/>
        <v>0.22100867330549309</v>
      </c>
      <c r="R37">
        <f t="shared" si="15"/>
        <v>-419</v>
      </c>
      <c r="S37">
        <f t="shared" si="16"/>
        <v>224</v>
      </c>
      <c r="T37">
        <f t="shared" si="17"/>
        <v>213</v>
      </c>
      <c r="U37">
        <f t="shared" si="18"/>
        <v>0</v>
      </c>
      <c r="V37">
        <f t="shared" si="19"/>
        <v>2</v>
      </c>
      <c r="W37">
        <f t="shared" si="20"/>
        <v>6</v>
      </c>
      <c r="X37">
        <f t="shared" si="21"/>
        <v>-0.38264840182648402</v>
      </c>
      <c r="Y37">
        <f t="shared" si="22"/>
        <v>8.8607594936708861E-2</v>
      </c>
      <c r="Z37">
        <f t="shared" si="23"/>
        <v>1.0988857938718664</v>
      </c>
      <c r="AA37">
        <f t="shared" si="24"/>
        <v>0</v>
      </c>
      <c r="AB37">
        <f t="shared" si="25"/>
        <v>1.0103092783505154</v>
      </c>
      <c r="AC37">
        <f t="shared" si="26"/>
        <v>1.0594059405940595</v>
      </c>
      <c r="AD37">
        <f t="shared" si="5"/>
        <v>2993.9889396489543</v>
      </c>
      <c r="AE37">
        <f t="shared" si="6"/>
        <v>661.69752344313542</v>
      </c>
      <c r="AF37">
        <f t="shared" si="7"/>
        <v>569.12719403702818</v>
      </c>
      <c r="AG37">
        <f t="shared" si="8"/>
        <v>0</v>
      </c>
      <c r="AH37">
        <f t="shared" si="9"/>
        <v>47.126713152200047</v>
      </c>
      <c r="AI37">
        <f t="shared" si="10"/>
        <v>25.727338302476557</v>
      </c>
      <c r="AJ37">
        <f>+TODO_PACIENTES[[#This Row],[Aislamiento Domiciliario]]+TODO_PACIENTES[[#This Row],[Aislamiento en Hoteles]]+TODO_PACIENTES[[#This Row],[Hospitalizados en Sala]]+TODO_PACIENTES[[#This Row],[Hospitalizados en UCI]]</f>
        <v>2670</v>
      </c>
      <c r="AK37">
        <f t="shared" si="11"/>
        <v>641.98124549170473</v>
      </c>
      <c r="AL37">
        <f>+TODO_PACIENTES[[#This Row],[Personas con Medidas Sanitarias]]-AJ36</f>
        <v>221</v>
      </c>
      <c r="AM37">
        <f>+IFERROR(TODO_PACIENTES[[#This Row],[Variación Personas Medidas Sanitarias]]/AJ36,0)</f>
        <v>9.0240914659044505E-2</v>
      </c>
    </row>
    <row r="38" spans="1:39" x14ac:dyDescent="0.2">
      <c r="A38" s="12" t="str">
        <f t="shared" si="27"/>
        <v>ON</v>
      </c>
      <c r="B38" s="12" t="str">
        <f t="shared" si="28"/>
        <v>no</v>
      </c>
      <c r="C38" s="12">
        <v>32</v>
      </c>
      <c r="D38" s="1">
        <f t="shared" si="29"/>
        <v>43931</v>
      </c>
      <c r="E38" s="11">
        <f t="shared" si="30"/>
        <v>32</v>
      </c>
      <c r="F38" cm="1">
        <f t="array" ref="F38">+INDEX(Hoja1!$B$2:$MO$7,1,E38)</f>
        <v>13498</v>
      </c>
      <c r="G38">
        <f t="shared" si="12"/>
        <v>1046</v>
      </c>
      <c r="H38" cm="1">
        <f t="array" ref="H38">+INDEX(Hoja1!$B$2:$MO$7,2,$E38)</f>
        <v>10524</v>
      </c>
      <c r="I38">
        <f t="shared" si="13"/>
        <v>824</v>
      </c>
      <c r="J38">
        <f t="shared" si="2"/>
        <v>2974</v>
      </c>
      <c r="K38">
        <f t="shared" si="14"/>
        <v>222</v>
      </c>
      <c r="L38" cm="1">
        <f t="array" ref="L38">+INDEX(Hoja1!$B$2:$MO$7,3,$E38)</f>
        <v>2579</v>
      </c>
      <c r="M38" cm="1">
        <f t="array" ref="M38">+INDEX(Hoja1!$B$2:$MO$7,4,$E38)</f>
        <v>530</v>
      </c>
      <c r="N38" cm="1">
        <f t="array" ref="N38">+INDEX(Hoja1!$B$2:$MO$7,5,$E38)</f>
        <v>200</v>
      </c>
      <c r="O38" cm="1">
        <f t="array" ref="O38">+INDEX(Hoja1!$B$2:$MO$7,6,$E38)</f>
        <v>104</v>
      </c>
      <c r="P38" s="13">
        <f t="shared" si="31"/>
        <v>0.77967106237961181</v>
      </c>
      <c r="Q38" s="13">
        <f t="shared" si="32"/>
        <v>0.22032893762038822</v>
      </c>
      <c r="R38">
        <f t="shared" si="15"/>
        <v>370</v>
      </c>
      <c r="S38">
        <f t="shared" si="16"/>
        <v>222</v>
      </c>
      <c r="T38">
        <f t="shared" si="17"/>
        <v>212</v>
      </c>
      <c r="U38">
        <f t="shared" si="18"/>
        <v>530</v>
      </c>
      <c r="V38">
        <f t="shared" si="19"/>
        <v>4</v>
      </c>
      <c r="W38">
        <f t="shared" si="20"/>
        <v>-3</v>
      </c>
      <c r="X38">
        <f t="shared" si="21"/>
        <v>0.5473372781065089</v>
      </c>
      <c r="Y38">
        <f t="shared" si="22"/>
        <v>8.0668604651162795E-2</v>
      </c>
      <c r="Z38">
        <f t="shared" si="23"/>
        <v>1.0895648500211237</v>
      </c>
      <c r="AA38">
        <f t="shared" si="24"/>
        <v>0</v>
      </c>
      <c r="AB38">
        <f t="shared" si="25"/>
        <v>1.0204081632653061</v>
      </c>
      <c r="AC38">
        <f t="shared" si="26"/>
        <v>0.9719626168224299</v>
      </c>
      <c r="AD38">
        <f t="shared" si="5"/>
        <v>3245.4917047367157</v>
      </c>
      <c r="AE38">
        <f t="shared" si="6"/>
        <v>715.0757393604232</v>
      </c>
      <c r="AF38">
        <f t="shared" si="7"/>
        <v>620.10098581389764</v>
      </c>
      <c r="AG38">
        <f t="shared" si="8"/>
        <v>127.43447944217361</v>
      </c>
      <c r="AH38">
        <f t="shared" si="9"/>
        <v>48.088482808367395</v>
      </c>
      <c r="AI38">
        <f t="shared" si="10"/>
        <v>25.006011060351046</v>
      </c>
      <c r="AJ38">
        <f>+TODO_PACIENTES[[#This Row],[Aislamiento Domiciliario]]+TODO_PACIENTES[[#This Row],[Aislamiento en Hoteles]]+TODO_PACIENTES[[#This Row],[Hospitalizados en Sala]]+TODO_PACIENTES[[#This Row],[Hospitalizados en UCI]]</f>
        <v>3413</v>
      </c>
      <c r="AK38">
        <f t="shared" si="11"/>
        <v>820.62995912478971</v>
      </c>
      <c r="AL38">
        <f>+TODO_PACIENTES[[#This Row],[Personas con Medidas Sanitarias]]-AJ37</f>
        <v>743</v>
      </c>
      <c r="AM38">
        <f>+IFERROR(TODO_PACIENTES[[#This Row],[Variación Personas Medidas Sanitarias]]/AJ37,0)</f>
        <v>0.27827715355805244</v>
      </c>
    </row>
    <row r="39" spans="1:39" x14ac:dyDescent="0.2">
      <c r="A39" s="12" t="str">
        <f t="shared" si="27"/>
        <v>ON</v>
      </c>
      <c r="B39" s="12" t="str">
        <f t="shared" si="28"/>
        <v>no</v>
      </c>
      <c r="C39" s="12">
        <v>33</v>
      </c>
      <c r="D39" s="1">
        <f t="shared" si="29"/>
        <v>43932</v>
      </c>
      <c r="E39" s="11">
        <f t="shared" si="30"/>
        <v>33</v>
      </c>
      <c r="F39" cm="1">
        <f t="array" ref="F39">+INDEX(Hoja1!$B$2:$MO$7,1,E39)</f>
        <v>14360</v>
      </c>
      <c r="G39">
        <f t="shared" si="12"/>
        <v>862</v>
      </c>
      <c r="H39" cm="1">
        <f t="array" ref="H39">+INDEX(Hoja1!$B$2:$MO$7,2,$E39)</f>
        <v>11126</v>
      </c>
      <c r="I39">
        <f t="shared" si="13"/>
        <v>602</v>
      </c>
      <c r="J39">
        <f t="shared" si="2"/>
        <v>3234</v>
      </c>
      <c r="K39">
        <f t="shared" si="14"/>
        <v>260</v>
      </c>
      <c r="L39" cm="1">
        <f t="array" ref="L39">+INDEX(Hoja1!$B$2:$MO$7,3,$E39)</f>
        <v>2817</v>
      </c>
      <c r="M39" cm="1">
        <f t="array" ref="M39">+INDEX(Hoja1!$B$2:$MO$7,4,$E39)</f>
        <v>573</v>
      </c>
      <c r="N39" cm="1">
        <f t="array" ref="N39">+INDEX(Hoja1!$B$2:$MO$7,5,$E39)</f>
        <v>213</v>
      </c>
      <c r="O39" cm="1">
        <f t="array" ref="O39">+INDEX(Hoja1!$B$2:$MO$7,6,$E39)</f>
        <v>102</v>
      </c>
      <c r="P39" s="13">
        <f t="shared" si="31"/>
        <v>0.77479108635097493</v>
      </c>
      <c r="Q39" s="13">
        <f t="shared" si="32"/>
        <v>0.22520891364902507</v>
      </c>
      <c r="R39">
        <f t="shared" si="15"/>
        <v>-184</v>
      </c>
      <c r="S39">
        <f t="shared" si="16"/>
        <v>260</v>
      </c>
      <c r="T39">
        <f t="shared" si="17"/>
        <v>238</v>
      </c>
      <c r="U39">
        <f t="shared" si="18"/>
        <v>43</v>
      </c>
      <c r="V39">
        <f t="shared" si="19"/>
        <v>13</v>
      </c>
      <c r="W39">
        <f t="shared" si="20"/>
        <v>-2</v>
      </c>
      <c r="X39">
        <f t="shared" si="21"/>
        <v>-0.17590822179732313</v>
      </c>
      <c r="Y39">
        <f t="shared" si="22"/>
        <v>8.7424344317417621E-2</v>
      </c>
      <c r="Z39">
        <f t="shared" si="23"/>
        <v>1.0922838309422256</v>
      </c>
      <c r="AA39">
        <f t="shared" si="24"/>
        <v>1.0811320754716982</v>
      </c>
      <c r="AB39">
        <f t="shared" si="25"/>
        <v>1.0649999999999999</v>
      </c>
      <c r="AC39">
        <f t="shared" si="26"/>
        <v>0.98076923076923073</v>
      </c>
      <c r="AD39">
        <f t="shared" si="5"/>
        <v>3452.7530656407794</v>
      </c>
      <c r="AE39">
        <f t="shared" si="6"/>
        <v>777.59076701130084</v>
      </c>
      <c r="AF39">
        <f t="shared" si="7"/>
        <v>677.32628035585481</v>
      </c>
      <c r="AG39">
        <f t="shared" si="8"/>
        <v>137.77350324597259</v>
      </c>
      <c r="AH39">
        <f t="shared" si="9"/>
        <v>51.214234190911277</v>
      </c>
      <c r="AI39">
        <f t="shared" si="10"/>
        <v>24.525126232267372</v>
      </c>
      <c r="AJ39">
        <f>+TODO_PACIENTES[[#This Row],[Aislamiento Domiciliario]]+TODO_PACIENTES[[#This Row],[Aislamiento en Hoteles]]+TODO_PACIENTES[[#This Row],[Hospitalizados en Sala]]+TODO_PACIENTES[[#This Row],[Hospitalizados en UCI]]</f>
        <v>3705</v>
      </c>
      <c r="AK39">
        <f t="shared" si="11"/>
        <v>890.83914402500602</v>
      </c>
      <c r="AL39">
        <f>+TODO_PACIENTES[[#This Row],[Personas con Medidas Sanitarias]]-AJ38</f>
        <v>292</v>
      </c>
      <c r="AM39">
        <f>+IFERROR(TODO_PACIENTES[[#This Row],[Variación Personas Medidas Sanitarias]]/AJ38,0)</f>
        <v>8.5555230002929972E-2</v>
      </c>
    </row>
    <row r="40" spans="1:39" x14ac:dyDescent="0.2">
      <c r="A40" s="12" t="str">
        <f t="shared" si="27"/>
        <v>ON</v>
      </c>
      <c r="B40" s="12" t="str">
        <f t="shared" si="28"/>
        <v>no</v>
      </c>
      <c r="C40" s="12">
        <v>34</v>
      </c>
      <c r="D40" s="1">
        <f t="shared" si="29"/>
        <v>43933</v>
      </c>
      <c r="E40" s="11">
        <f t="shared" si="30"/>
        <v>34</v>
      </c>
      <c r="F40" cm="1">
        <f t="array" ref="F40">+INDEX(Hoja1!$B$2:$MO$7,1,E40)</f>
        <v>14985</v>
      </c>
      <c r="G40">
        <f t="shared" si="12"/>
        <v>625</v>
      </c>
      <c r="H40" cm="1">
        <f t="array" ref="H40">+INDEX(Hoja1!$B$2:$MO$7,2,$E40)</f>
        <v>11585</v>
      </c>
      <c r="I40">
        <f t="shared" si="13"/>
        <v>459</v>
      </c>
      <c r="J40">
        <f t="shared" si="2"/>
        <v>3400</v>
      </c>
      <c r="K40">
        <f t="shared" si="14"/>
        <v>166</v>
      </c>
      <c r="L40" cm="1">
        <f t="array" ref="L40">+INDEX(Hoja1!$B$2:$MO$7,3,$E40)</f>
        <v>2955</v>
      </c>
      <c r="M40" cm="1">
        <f t="array" ref="M40">+INDEX(Hoja1!$B$2:$MO$7,4,$E40)</f>
        <v>651</v>
      </c>
      <c r="N40" cm="1">
        <f t="array" ref="N40">+INDEX(Hoja1!$B$2:$MO$7,5,$E40)</f>
        <v>223</v>
      </c>
      <c r="O40" cm="1">
        <f t="array" ref="O40">+INDEX(Hoja1!$B$2:$MO$7,6,$E40)</f>
        <v>106</v>
      </c>
      <c r="P40" s="13">
        <f t="shared" si="31"/>
        <v>0.77310643977310645</v>
      </c>
      <c r="Q40" s="13">
        <f t="shared" si="32"/>
        <v>0.22689356022689355</v>
      </c>
      <c r="R40">
        <f t="shared" si="15"/>
        <v>-237</v>
      </c>
      <c r="S40">
        <f t="shared" si="16"/>
        <v>166</v>
      </c>
      <c r="T40">
        <f t="shared" si="17"/>
        <v>138</v>
      </c>
      <c r="U40">
        <f t="shared" si="18"/>
        <v>78</v>
      </c>
      <c r="V40">
        <f t="shared" si="19"/>
        <v>10</v>
      </c>
      <c r="W40">
        <f t="shared" si="20"/>
        <v>4</v>
      </c>
      <c r="X40">
        <f t="shared" si="21"/>
        <v>-0.27494199535962877</v>
      </c>
      <c r="Y40">
        <f t="shared" si="22"/>
        <v>5.1329622758194186E-2</v>
      </c>
      <c r="Z40">
        <f t="shared" si="23"/>
        <v>1.0489882854100105</v>
      </c>
      <c r="AA40">
        <f t="shared" si="24"/>
        <v>1.1361256544502618</v>
      </c>
      <c r="AB40">
        <f t="shared" si="25"/>
        <v>1.0469483568075117</v>
      </c>
      <c r="AC40">
        <f t="shared" si="26"/>
        <v>1.0392156862745099</v>
      </c>
      <c r="AD40">
        <f t="shared" si="5"/>
        <v>3603.0295744169275</v>
      </c>
      <c r="AE40">
        <f t="shared" si="6"/>
        <v>817.50420774224574</v>
      </c>
      <c r="AF40">
        <f t="shared" si="7"/>
        <v>710.50733349362827</v>
      </c>
      <c r="AG40">
        <f t="shared" si="8"/>
        <v>156.52801154123588</v>
      </c>
      <c r="AH40">
        <f t="shared" si="9"/>
        <v>53.618658331329648</v>
      </c>
      <c r="AI40">
        <f t="shared" si="10"/>
        <v>25.48689588843472</v>
      </c>
      <c r="AJ40">
        <f>+TODO_PACIENTES[[#This Row],[Aislamiento Domiciliario]]+TODO_PACIENTES[[#This Row],[Aislamiento en Hoteles]]+TODO_PACIENTES[[#This Row],[Hospitalizados en Sala]]+TODO_PACIENTES[[#This Row],[Hospitalizados en UCI]]</f>
        <v>3935</v>
      </c>
      <c r="AK40">
        <f t="shared" si="11"/>
        <v>946.14089925462861</v>
      </c>
      <c r="AL40">
        <f>+TODO_PACIENTES[[#This Row],[Personas con Medidas Sanitarias]]-AJ39</f>
        <v>230</v>
      </c>
      <c r="AM40">
        <f>+IFERROR(TODO_PACIENTES[[#This Row],[Variación Personas Medidas Sanitarias]]/AJ39,0)</f>
        <v>6.2078272604588397E-2</v>
      </c>
    </row>
    <row r="41" spans="1:39" x14ac:dyDescent="0.2">
      <c r="A41" s="12" t="str">
        <f t="shared" si="27"/>
        <v>ON</v>
      </c>
      <c r="B41" s="12" t="str">
        <f t="shared" si="28"/>
        <v>no</v>
      </c>
      <c r="C41" s="12">
        <v>35</v>
      </c>
      <c r="D41" s="1">
        <f t="shared" si="29"/>
        <v>43934</v>
      </c>
      <c r="E41" s="11">
        <f t="shared" si="30"/>
        <v>35</v>
      </c>
      <c r="F41" cm="1">
        <f t="array" ref="F41">+INDEX(Hoja1!$B$2:$MO$7,1,E41)</f>
        <v>15567</v>
      </c>
      <c r="G41">
        <f t="shared" si="12"/>
        <v>582</v>
      </c>
      <c r="H41" cm="1">
        <f t="array" ref="H41">+INDEX(Hoja1!$B$2:$MO$7,2,$E41)</f>
        <v>11925</v>
      </c>
      <c r="I41">
        <f t="shared" si="13"/>
        <v>340</v>
      </c>
      <c r="J41">
        <f t="shared" si="2"/>
        <v>3642</v>
      </c>
      <c r="K41">
        <f t="shared" si="14"/>
        <v>242</v>
      </c>
      <c r="L41" cm="1">
        <f t="array" ref="L41">+INDEX(Hoja1!$B$2:$MO$7,3,$E41)</f>
        <v>2983</v>
      </c>
      <c r="M41" cm="1">
        <f t="array" ref="M41">+INDEX(Hoja1!$B$2:$MO$7,4,$E41)</f>
        <v>0</v>
      </c>
      <c r="N41" cm="1">
        <f t="array" ref="N41">+INDEX(Hoja1!$B$2:$MO$7,5,$E41)</f>
        <v>229</v>
      </c>
      <c r="O41" cm="1">
        <f t="array" ref="O41">+INDEX(Hoja1!$B$2:$MO$7,6,$E41)</f>
        <v>105</v>
      </c>
      <c r="P41" s="13">
        <f t="shared" si="31"/>
        <v>0.76604355367122756</v>
      </c>
      <c r="Q41" s="13">
        <f t="shared" si="32"/>
        <v>0.23395644632877241</v>
      </c>
      <c r="R41">
        <f t="shared" si="15"/>
        <v>-43</v>
      </c>
      <c r="S41">
        <f t="shared" si="16"/>
        <v>242</v>
      </c>
      <c r="T41">
        <f t="shared" si="17"/>
        <v>28</v>
      </c>
      <c r="U41">
        <f t="shared" si="18"/>
        <v>-651</v>
      </c>
      <c r="V41">
        <f t="shared" si="19"/>
        <v>6</v>
      </c>
      <c r="W41">
        <f t="shared" si="20"/>
        <v>-1</v>
      </c>
      <c r="X41">
        <f t="shared" si="21"/>
        <v>-6.88E-2</v>
      </c>
      <c r="Y41">
        <f t="shared" si="22"/>
        <v>7.1176470588235299E-2</v>
      </c>
      <c r="Z41">
        <f t="shared" si="23"/>
        <v>1.0094754653130287</v>
      </c>
      <c r="AA41">
        <f t="shared" si="24"/>
        <v>0</v>
      </c>
      <c r="AB41">
        <f t="shared" si="25"/>
        <v>1.0269058295964126</v>
      </c>
      <c r="AC41">
        <f t="shared" si="26"/>
        <v>0.99056603773584906</v>
      </c>
      <c r="AD41">
        <f t="shared" si="5"/>
        <v>3742.9670593892765</v>
      </c>
      <c r="AE41">
        <f t="shared" si="6"/>
        <v>875.69127194037037</v>
      </c>
      <c r="AF41">
        <f t="shared" si="7"/>
        <v>717.2397210867997</v>
      </c>
      <c r="AG41">
        <f t="shared" si="8"/>
        <v>0</v>
      </c>
      <c r="AH41">
        <f t="shared" si="9"/>
        <v>55.061312815580671</v>
      </c>
      <c r="AI41">
        <f t="shared" si="10"/>
        <v>25.246453474392883</v>
      </c>
      <c r="AJ41">
        <f>+TODO_PACIENTES[[#This Row],[Aislamiento Domiciliario]]+TODO_PACIENTES[[#This Row],[Aislamiento en Hoteles]]+TODO_PACIENTES[[#This Row],[Hospitalizados en Sala]]+TODO_PACIENTES[[#This Row],[Hospitalizados en UCI]]</f>
        <v>3317</v>
      </c>
      <c r="AK41">
        <f t="shared" si="11"/>
        <v>797.54748737677335</v>
      </c>
      <c r="AL41">
        <f>+TODO_PACIENTES[[#This Row],[Personas con Medidas Sanitarias]]-AJ40</f>
        <v>-618</v>
      </c>
      <c r="AM41">
        <f>+IFERROR(TODO_PACIENTES[[#This Row],[Variación Personas Medidas Sanitarias]]/AJ40,0)</f>
        <v>-0.15705209656925032</v>
      </c>
    </row>
    <row r="42" spans="1:39" x14ac:dyDescent="0.2">
      <c r="A42" s="12" t="str">
        <f t="shared" si="27"/>
        <v>ON</v>
      </c>
      <c r="B42" s="12" t="str">
        <f t="shared" si="28"/>
        <v>no</v>
      </c>
      <c r="C42" s="12">
        <v>36</v>
      </c>
      <c r="D42" s="1">
        <f t="shared" si="29"/>
        <v>43935</v>
      </c>
      <c r="E42" s="11">
        <f t="shared" si="30"/>
        <v>36</v>
      </c>
      <c r="F42" cm="1">
        <f t="array" ref="F42">+INDEX(Hoja1!$B$2:$MO$7,1,E42)</f>
        <v>16053</v>
      </c>
      <c r="G42">
        <f t="shared" si="12"/>
        <v>486</v>
      </c>
      <c r="H42" cm="1">
        <f t="array" ref="H42">+INDEX(Hoja1!$B$2:$MO$7,2,$E42)</f>
        <v>12309</v>
      </c>
      <c r="I42">
        <f t="shared" si="13"/>
        <v>384</v>
      </c>
      <c r="J42">
        <f t="shared" si="2"/>
        <v>3744</v>
      </c>
      <c r="K42">
        <f t="shared" si="14"/>
        <v>102</v>
      </c>
      <c r="L42" cm="1">
        <f t="array" ref="L42">+INDEX(Hoja1!$B$2:$MO$7,3,$E42)</f>
        <v>3101</v>
      </c>
      <c r="M42" cm="1">
        <f t="array" ref="M42">+INDEX(Hoja1!$B$2:$MO$7,4,$E42)</f>
        <v>702</v>
      </c>
      <c r="N42" cm="1">
        <f t="array" ref="N42">+INDEX(Hoja1!$B$2:$MO$7,5,$E42)</f>
        <v>230</v>
      </c>
      <c r="O42" cm="1">
        <f t="array" ref="O42">+INDEX(Hoja1!$B$2:$MO$7,6,$E42)</f>
        <v>106</v>
      </c>
      <c r="P42" s="13">
        <f t="shared" si="31"/>
        <v>0.76677256587553733</v>
      </c>
      <c r="Q42" s="13">
        <f t="shared" si="32"/>
        <v>0.23322743412446273</v>
      </c>
      <c r="R42">
        <f t="shared" si="15"/>
        <v>-96</v>
      </c>
      <c r="S42">
        <f t="shared" si="16"/>
        <v>102</v>
      </c>
      <c r="T42">
        <f t="shared" si="17"/>
        <v>118</v>
      </c>
      <c r="U42">
        <f t="shared" si="18"/>
        <v>702</v>
      </c>
      <c r="V42">
        <f t="shared" si="19"/>
        <v>1</v>
      </c>
      <c r="W42">
        <f t="shared" si="20"/>
        <v>1</v>
      </c>
      <c r="X42">
        <f t="shared" si="21"/>
        <v>-0.16494845360824742</v>
      </c>
      <c r="Y42">
        <f t="shared" si="22"/>
        <v>2.800658978583196E-2</v>
      </c>
      <c r="Z42">
        <f t="shared" si="23"/>
        <v>1.0395574924572577</v>
      </c>
      <c r="AA42">
        <f t="shared" si="24"/>
        <v>0</v>
      </c>
      <c r="AB42">
        <f t="shared" si="25"/>
        <v>1.0043668122270741</v>
      </c>
      <c r="AC42">
        <f t="shared" si="26"/>
        <v>1.0095238095238095</v>
      </c>
      <c r="AD42">
        <f t="shared" si="5"/>
        <v>3859.8220726136092</v>
      </c>
      <c r="AE42">
        <f t="shared" si="6"/>
        <v>900.2163981726377</v>
      </c>
      <c r="AF42">
        <f t="shared" si="7"/>
        <v>745.61192594373654</v>
      </c>
      <c r="AG42">
        <f t="shared" si="8"/>
        <v>168.79057465736958</v>
      </c>
      <c r="AH42">
        <f t="shared" si="9"/>
        <v>55.301755229622508</v>
      </c>
      <c r="AI42">
        <f t="shared" si="10"/>
        <v>25.48689588843472</v>
      </c>
      <c r="AJ42">
        <f>+TODO_PACIENTES[[#This Row],[Aislamiento Domiciliario]]+TODO_PACIENTES[[#This Row],[Aislamiento en Hoteles]]+TODO_PACIENTES[[#This Row],[Hospitalizados en Sala]]+TODO_PACIENTES[[#This Row],[Hospitalizados en UCI]]</f>
        <v>4139</v>
      </c>
      <c r="AK42">
        <f t="shared" si="11"/>
        <v>995.19115171916326</v>
      </c>
      <c r="AL42">
        <f>+TODO_PACIENTES[[#This Row],[Personas con Medidas Sanitarias]]-AJ41</f>
        <v>822</v>
      </c>
      <c r="AM42">
        <f>+IFERROR(TODO_PACIENTES[[#This Row],[Variación Personas Medidas Sanitarias]]/AJ41,0)</f>
        <v>0.24781429002110342</v>
      </c>
    </row>
    <row r="43" spans="1:39" x14ac:dyDescent="0.2">
      <c r="A43" s="12" t="str">
        <f t="shared" si="27"/>
        <v>ON</v>
      </c>
      <c r="B43" s="12" t="str">
        <f t="shared" si="28"/>
        <v>no</v>
      </c>
      <c r="C43" s="12">
        <v>37</v>
      </c>
      <c r="D43" s="1">
        <f t="shared" si="29"/>
        <v>43936</v>
      </c>
      <c r="E43" s="11">
        <f t="shared" si="30"/>
        <v>37</v>
      </c>
      <c r="F43" cm="1">
        <f t="array" ref="F43">+INDEX(Hoja1!$B$2:$MO$7,1,E43)</f>
        <v>16854</v>
      </c>
      <c r="G43">
        <f t="shared" si="12"/>
        <v>801</v>
      </c>
      <c r="H43" cm="1">
        <f t="array" ref="H43">+INDEX(Hoja1!$B$2:$MO$7,2,$E43)</f>
        <v>12917</v>
      </c>
      <c r="I43">
        <f t="shared" si="13"/>
        <v>608</v>
      </c>
      <c r="J43">
        <f t="shared" si="2"/>
        <v>3937</v>
      </c>
      <c r="K43">
        <f t="shared" si="14"/>
        <v>193</v>
      </c>
      <c r="L43" cm="1">
        <f t="array" ref="L43">+INDEX(Hoja1!$B$2:$MO$7,3,$E43)</f>
        <v>3240</v>
      </c>
      <c r="M43" cm="1">
        <f t="array" ref="M43">+INDEX(Hoja1!$B$2:$MO$7,4,$E43)</f>
        <v>0</v>
      </c>
      <c r="N43" cm="1">
        <f t="array" ref="N43">+INDEX(Hoja1!$B$2:$MO$7,5,$E43)</f>
        <v>227</v>
      </c>
      <c r="O43" cm="1">
        <f t="array" ref="O43">+INDEX(Hoja1!$B$2:$MO$7,6,$E43)</f>
        <v>106</v>
      </c>
      <c r="P43" s="13">
        <f t="shared" si="31"/>
        <v>0.76640560104426247</v>
      </c>
      <c r="Q43" s="13">
        <f t="shared" si="32"/>
        <v>0.2335943989557375</v>
      </c>
      <c r="R43">
        <f t="shared" si="15"/>
        <v>315</v>
      </c>
      <c r="S43">
        <f t="shared" si="16"/>
        <v>193</v>
      </c>
      <c r="T43">
        <f t="shared" si="17"/>
        <v>139</v>
      </c>
      <c r="U43">
        <f t="shared" si="18"/>
        <v>-702</v>
      </c>
      <c r="V43">
        <f t="shared" si="19"/>
        <v>-3</v>
      </c>
      <c r="W43">
        <f t="shared" si="20"/>
        <v>0</v>
      </c>
      <c r="X43">
        <f t="shared" si="21"/>
        <v>0.64814814814814814</v>
      </c>
      <c r="Y43">
        <f t="shared" si="22"/>
        <v>5.1549145299145296E-2</v>
      </c>
      <c r="Z43">
        <f t="shared" si="23"/>
        <v>1.0448242502418574</v>
      </c>
      <c r="AA43">
        <f t="shared" si="24"/>
        <v>0</v>
      </c>
      <c r="AB43">
        <f t="shared" si="25"/>
        <v>0.9869565217391304</v>
      </c>
      <c r="AC43">
        <f t="shared" si="26"/>
        <v>1</v>
      </c>
      <c r="AD43">
        <f t="shared" si="5"/>
        <v>4052.4164462611207</v>
      </c>
      <c r="AE43">
        <f t="shared" si="6"/>
        <v>946.62178408271222</v>
      </c>
      <c r="AF43">
        <f t="shared" si="7"/>
        <v>779.03342149555181</v>
      </c>
      <c r="AG43">
        <f t="shared" si="8"/>
        <v>0</v>
      </c>
      <c r="AH43">
        <f t="shared" si="9"/>
        <v>54.580427987496996</v>
      </c>
      <c r="AI43">
        <f t="shared" si="10"/>
        <v>25.48689588843472</v>
      </c>
      <c r="AJ43">
        <f>+TODO_PACIENTES[[#This Row],[Aislamiento Domiciliario]]+TODO_PACIENTES[[#This Row],[Aislamiento en Hoteles]]+TODO_PACIENTES[[#This Row],[Hospitalizados en Sala]]+TODO_PACIENTES[[#This Row],[Hospitalizados en UCI]]</f>
        <v>3573</v>
      </c>
      <c r="AK43">
        <f t="shared" si="11"/>
        <v>859.10074537148353</v>
      </c>
      <c r="AL43">
        <f>+TODO_PACIENTES[[#This Row],[Personas con Medidas Sanitarias]]-AJ42</f>
        <v>-566</v>
      </c>
      <c r="AM43">
        <f>+IFERROR(TODO_PACIENTES[[#This Row],[Variación Personas Medidas Sanitarias]]/AJ42,0)</f>
        <v>-0.13674800676491905</v>
      </c>
    </row>
    <row r="44" spans="1:39" x14ac:dyDescent="0.2">
      <c r="A44" s="12" t="str">
        <f t="shared" si="27"/>
        <v>ON</v>
      </c>
      <c r="B44" s="12" t="str">
        <f t="shared" si="28"/>
        <v>no</v>
      </c>
      <c r="C44" s="12">
        <v>38</v>
      </c>
      <c r="D44" s="1">
        <f t="shared" si="29"/>
        <v>43937</v>
      </c>
      <c r="E44" s="11">
        <f t="shared" si="30"/>
        <v>38</v>
      </c>
      <c r="F44" cm="1">
        <f t="array" ref="F44">+INDEX(Hoja1!$B$2:$MO$7,1,E44)</f>
        <v>17850</v>
      </c>
      <c r="G44">
        <f t="shared" si="12"/>
        <v>996</v>
      </c>
      <c r="H44" cm="1">
        <f t="array" ref="H44">+INDEX(Hoja1!$B$2:$MO$7,2,$E44)</f>
        <v>13614</v>
      </c>
      <c r="I44">
        <f t="shared" si="13"/>
        <v>697</v>
      </c>
      <c r="J44">
        <f t="shared" si="2"/>
        <v>4236</v>
      </c>
      <c r="K44">
        <f t="shared" si="14"/>
        <v>299</v>
      </c>
      <c r="L44" cm="1">
        <f t="array" ref="L44">+INDEX(Hoja1!$B$2:$MO$7,3,$E44)</f>
        <v>3483</v>
      </c>
      <c r="M44" cm="1">
        <f t="array" ref="M44">+INDEX(Hoja1!$B$2:$MO$7,4,$E44)</f>
        <v>784</v>
      </c>
      <c r="N44" cm="1">
        <f t="array" ref="N44">+INDEX(Hoja1!$B$2:$MO$7,5,$E44)</f>
        <v>227</v>
      </c>
      <c r="O44" cm="1">
        <f t="array" ref="O44">+INDEX(Hoja1!$B$2:$MO$7,6,$E44)</f>
        <v>99</v>
      </c>
      <c r="P44" s="13">
        <f t="shared" si="31"/>
        <v>0.76268907563025212</v>
      </c>
      <c r="Q44" s="13">
        <f t="shared" si="32"/>
        <v>0.23731092436974791</v>
      </c>
      <c r="R44">
        <f t="shared" si="15"/>
        <v>195</v>
      </c>
      <c r="S44">
        <f t="shared" si="16"/>
        <v>299</v>
      </c>
      <c r="T44">
        <f t="shared" si="17"/>
        <v>243</v>
      </c>
      <c r="U44">
        <f t="shared" si="18"/>
        <v>784</v>
      </c>
      <c r="V44">
        <f t="shared" si="19"/>
        <v>0</v>
      </c>
      <c r="W44">
        <f t="shared" si="20"/>
        <v>-7</v>
      </c>
      <c r="X44">
        <f t="shared" si="21"/>
        <v>0.24344569288389514</v>
      </c>
      <c r="Y44">
        <f t="shared" si="22"/>
        <v>7.594615189230379E-2</v>
      </c>
      <c r="Z44">
        <f t="shared" si="23"/>
        <v>1.075</v>
      </c>
      <c r="AA44">
        <f t="shared" si="24"/>
        <v>0</v>
      </c>
      <c r="AB44">
        <f t="shared" si="25"/>
        <v>1</v>
      </c>
      <c r="AC44">
        <f t="shared" si="26"/>
        <v>0.93396226415094341</v>
      </c>
      <c r="AD44">
        <f t="shared" si="5"/>
        <v>4291.8970906467903</v>
      </c>
      <c r="AE44">
        <f t="shared" si="6"/>
        <v>1018.5140658812215</v>
      </c>
      <c r="AF44">
        <f t="shared" si="7"/>
        <v>837.46092810771825</v>
      </c>
      <c r="AG44">
        <f t="shared" si="8"/>
        <v>188.50685260880019</v>
      </c>
      <c r="AH44">
        <f t="shared" si="9"/>
        <v>54.580427987496996</v>
      </c>
      <c r="AI44">
        <f t="shared" si="10"/>
        <v>23.803798990141861</v>
      </c>
      <c r="AJ44">
        <f>+TODO_PACIENTES[[#This Row],[Aislamiento Domiciliario]]+TODO_PACIENTES[[#This Row],[Aislamiento en Hoteles]]+TODO_PACIENTES[[#This Row],[Hospitalizados en Sala]]+TODO_PACIENTES[[#This Row],[Hospitalizados en UCI]]</f>
        <v>4593</v>
      </c>
      <c r="AK44">
        <f t="shared" si="11"/>
        <v>1104.3520076941572</v>
      </c>
      <c r="AL44">
        <f>+TODO_PACIENTES[[#This Row],[Personas con Medidas Sanitarias]]-AJ43</f>
        <v>1020</v>
      </c>
      <c r="AM44">
        <f>+IFERROR(TODO_PACIENTES[[#This Row],[Variación Personas Medidas Sanitarias]]/AJ43,0)</f>
        <v>0.28547439126784213</v>
      </c>
    </row>
    <row r="45" spans="1:39" x14ac:dyDescent="0.2">
      <c r="A45" s="12" t="str">
        <f t="shared" si="27"/>
        <v>ON</v>
      </c>
      <c r="B45" s="12" t="str">
        <f t="shared" si="28"/>
        <v>no</v>
      </c>
      <c r="C45" s="12">
        <v>39</v>
      </c>
      <c r="D45" s="1">
        <f t="shared" si="29"/>
        <v>43938</v>
      </c>
      <c r="E45" s="11">
        <f t="shared" si="30"/>
        <v>39</v>
      </c>
      <c r="F45" cm="1">
        <f t="array" ref="F45">+INDEX(Hoja1!$B$2:$MO$7,1,E45)</f>
        <v>18559</v>
      </c>
      <c r="G45">
        <f t="shared" si="12"/>
        <v>709</v>
      </c>
      <c r="H45" cm="1">
        <f t="array" ref="H45">+INDEX(Hoja1!$B$2:$MO$7,2,$E45)</f>
        <v>14131</v>
      </c>
      <c r="I45">
        <f t="shared" si="13"/>
        <v>517</v>
      </c>
      <c r="J45">
        <f t="shared" si="2"/>
        <v>4428</v>
      </c>
      <c r="K45">
        <f t="shared" si="14"/>
        <v>192</v>
      </c>
      <c r="L45" cm="1">
        <f t="array" ref="L45">+INDEX(Hoja1!$B$2:$MO$7,3,$E45)</f>
        <v>3631</v>
      </c>
      <c r="M45" cm="1">
        <f t="array" ref="M45">+INDEX(Hoja1!$B$2:$MO$7,4,$E45)</f>
        <v>0</v>
      </c>
      <c r="N45" cm="1">
        <f t="array" ref="N45">+INDEX(Hoja1!$B$2:$MO$7,5,$E45)</f>
        <v>247</v>
      </c>
      <c r="O45" cm="1">
        <f t="array" ref="O45">+INDEX(Hoja1!$B$2:$MO$7,6,$E45)</f>
        <v>94</v>
      </c>
      <c r="P45" s="13">
        <f t="shared" si="31"/>
        <v>0.76140955870467164</v>
      </c>
      <c r="Q45" s="13">
        <f t="shared" si="32"/>
        <v>0.23859044129532841</v>
      </c>
      <c r="R45">
        <f t="shared" si="15"/>
        <v>-287</v>
      </c>
      <c r="S45">
        <f t="shared" si="16"/>
        <v>192</v>
      </c>
      <c r="T45">
        <f t="shared" si="17"/>
        <v>148</v>
      </c>
      <c r="U45">
        <f t="shared" si="18"/>
        <v>-784</v>
      </c>
      <c r="V45">
        <f t="shared" si="19"/>
        <v>20</v>
      </c>
      <c r="W45">
        <f t="shared" si="20"/>
        <v>-5</v>
      </c>
      <c r="X45">
        <f t="shared" si="21"/>
        <v>-0.28815261044176704</v>
      </c>
      <c r="Y45">
        <f t="shared" si="22"/>
        <v>4.5325779036827198E-2</v>
      </c>
      <c r="Z45">
        <f t="shared" si="23"/>
        <v>1.0424921045076083</v>
      </c>
      <c r="AA45">
        <f t="shared" si="24"/>
        <v>0</v>
      </c>
      <c r="AB45">
        <f t="shared" si="25"/>
        <v>1.0881057268722467</v>
      </c>
      <c r="AC45">
        <f t="shared" si="26"/>
        <v>0.9494949494949495</v>
      </c>
      <c r="AD45">
        <f t="shared" si="5"/>
        <v>4462.3707622024531</v>
      </c>
      <c r="AE45">
        <f t="shared" si="6"/>
        <v>1064.6790093772543</v>
      </c>
      <c r="AF45">
        <f t="shared" si="7"/>
        <v>873.04640538591013</v>
      </c>
      <c r="AG45">
        <f t="shared" si="8"/>
        <v>0</v>
      </c>
      <c r="AH45">
        <f t="shared" si="9"/>
        <v>59.389276268333738</v>
      </c>
      <c r="AI45">
        <f t="shared" si="10"/>
        <v>22.601586919932679</v>
      </c>
      <c r="AJ45">
        <f>+TODO_PACIENTES[[#This Row],[Aislamiento Domiciliario]]+TODO_PACIENTES[[#This Row],[Aislamiento en Hoteles]]+TODO_PACIENTES[[#This Row],[Hospitalizados en Sala]]+TODO_PACIENTES[[#This Row],[Hospitalizados en UCI]]</f>
        <v>3972</v>
      </c>
      <c r="AK45">
        <f t="shared" si="11"/>
        <v>955.03726857417655</v>
      </c>
      <c r="AL45">
        <f>+TODO_PACIENTES[[#This Row],[Personas con Medidas Sanitarias]]-AJ44</f>
        <v>-621</v>
      </c>
      <c r="AM45">
        <f>+IFERROR(TODO_PACIENTES[[#This Row],[Variación Personas Medidas Sanitarias]]/AJ44,0)</f>
        <v>-0.13520574787720444</v>
      </c>
    </row>
    <row r="46" spans="1:39" x14ac:dyDescent="0.2">
      <c r="A46" s="12" t="str">
        <f t="shared" si="27"/>
        <v>ON</v>
      </c>
      <c r="B46" s="12" t="str">
        <f t="shared" si="28"/>
        <v>no</v>
      </c>
      <c r="C46" s="12">
        <v>40</v>
      </c>
      <c r="D46" s="1">
        <f t="shared" si="29"/>
        <v>43939</v>
      </c>
      <c r="E46" s="11">
        <f t="shared" si="30"/>
        <v>40</v>
      </c>
      <c r="F46" cm="1">
        <f t="array" ref="F46">+INDEX(Hoja1!$B$2:$MO$7,1,E46)</f>
        <v>19091</v>
      </c>
      <c r="G46">
        <f t="shared" si="12"/>
        <v>532</v>
      </c>
      <c r="H46" cm="1">
        <f t="array" ref="H46">+INDEX(Hoja1!$B$2:$MO$7,2,$E46)</f>
        <v>14565</v>
      </c>
      <c r="I46">
        <f t="shared" si="13"/>
        <v>434</v>
      </c>
      <c r="J46">
        <f t="shared" si="2"/>
        <v>4526</v>
      </c>
      <c r="K46">
        <f t="shared" si="14"/>
        <v>98</v>
      </c>
      <c r="L46" cm="1">
        <f t="array" ref="L46">+INDEX(Hoja1!$B$2:$MO$7,3,$E46)</f>
        <v>3664</v>
      </c>
      <c r="M46" cm="1">
        <f t="array" ref="M46">+INDEX(Hoja1!$B$2:$MO$7,4,$E46)</f>
        <v>0</v>
      </c>
      <c r="N46" cm="1">
        <f t="array" ref="N46">+INDEX(Hoja1!$B$2:$MO$7,5,$E46)</f>
        <v>254</v>
      </c>
      <c r="O46" cm="1">
        <f t="array" ref="O46">+INDEX(Hoja1!$B$2:$MO$7,6,$E46)</f>
        <v>95</v>
      </c>
      <c r="P46" s="13">
        <f t="shared" si="31"/>
        <v>0.76292493845267406</v>
      </c>
      <c r="Q46" s="13">
        <f t="shared" si="32"/>
        <v>0.23707506154732597</v>
      </c>
      <c r="R46">
        <f t="shared" si="15"/>
        <v>-177</v>
      </c>
      <c r="S46">
        <f t="shared" si="16"/>
        <v>98</v>
      </c>
      <c r="T46">
        <f t="shared" si="17"/>
        <v>33</v>
      </c>
      <c r="U46">
        <f t="shared" si="18"/>
        <v>0</v>
      </c>
      <c r="V46">
        <f t="shared" si="19"/>
        <v>7</v>
      </c>
      <c r="W46">
        <f t="shared" si="20"/>
        <v>1</v>
      </c>
      <c r="X46">
        <f t="shared" si="21"/>
        <v>-0.24964739069111425</v>
      </c>
      <c r="Y46">
        <f t="shared" si="22"/>
        <v>2.2131887985546522E-2</v>
      </c>
      <c r="Z46">
        <f t="shared" si="23"/>
        <v>1.0090884053979621</v>
      </c>
      <c r="AA46">
        <f t="shared" si="24"/>
        <v>0</v>
      </c>
      <c r="AB46">
        <f t="shared" si="25"/>
        <v>1.0283400809716599</v>
      </c>
      <c r="AC46">
        <f t="shared" si="26"/>
        <v>1.0106382978723405</v>
      </c>
      <c r="AD46">
        <f t="shared" si="5"/>
        <v>4590.2861264727098</v>
      </c>
      <c r="AE46">
        <f t="shared" si="6"/>
        <v>1088.2423659533542</v>
      </c>
      <c r="AF46">
        <f t="shared" si="7"/>
        <v>880.98100504929073</v>
      </c>
      <c r="AG46">
        <f t="shared" si="8"/>
        <v>0</v>
      </c>
      <c r="AH46">
        <f t="shared" si="9"/>
        <v>61.072373166626598</v>
      </c>
      <c r="AI46">
        <f t="shared" si="10"/>
        <v>22.842029333974516</v>
      </c>
      <c r="AJ46">
        <f>+TODO_PACIENTES[[#This Row],[Aislamiento Domiciliario]]+TODO_PACIENTES[[#This Row],[Aislamiento en Hoteles]]+TODO_PACIENTES[[#This Row],[Hospitalizados en Sala]]+TODO_PACIENTES[[#This Row],[Hospitalizados en UCI]]</f>
        <v>4013</v>
      </c>
      <c r="AK46">
        <f t="shared" si="11"/>
        <v>964.89540754989184</v>
      </c>
      <c r="AL46">
        <f>+TODO_PACIENTES[[#This Row],[Personas con Medidas Sanitarias]]-AJ45</f>
        <v>41</v>
      </c>
      <c r="AM46">
        <f>+IFERROR(TODO_PACIENTES[[#This Row],[Variación Personas Medidas Sanitarias]]/AJ45,0)</f>
        <v>1.0322255790533736E-2</v>
      </c>
    </row>
    <row r="47" spans="1:39" x14ac:dyDescent="0.2">
      <c r="A47" s="12" t="str">
        <f t="shared" si="27"/>
        <v>ON</v>
      </c>
      <c r="B47" s="12" t="str">
        <f t="shared" si="28"/>
        <v>no</v>
      </c>
      <c r="C47" s="12">
        <v>41</v>
      </c>
      <c r="D47" s="1">
        <f t="shared" si="29"/>
        <v>43940</v>
      </c>
      <c r="E47" s="11">
        <f t="shared" si="30"/>
        <v>41</v>
      </c>
      <c r="F47" cm="1">
        <f t="array" ref="F47">+INDEX(Hoja1!$B$2:$MO$7,1,E47)</f>
        <v>20137</v>
      </c>
      <c r="G47">
        <f t="shared" si="12"/>
        <v>1046</v>
      </c>
      <c r="H47" cm="1">
        <f t="array" ref="H47">+INDEX(Hoja1!$B$2:$MO$7,2,$E47)</f>
        <v>15384</v>
      </c>
      <c r="I47">
        <f t="shared" si="13"/>
        <v>819</v>
      </c>
      <c r="J47">
        <f t="shared" si="2"/>
        <v>4753</v>
      </c>
      <c r="K47">
        <f t="shared" si="14"/>
        <v>227</v>
      </c>
      <c r="L47" cm="1">
        <f t="array" ref="L47">+INDEX(Hoja1!$B$2:$MO$7,3,$E47)</f>
        <v>2010</v>
      </c>
      <c r="M47" cm="1">
        <f t="array" ref="M47">+INDEX(Hoja1!$B$2:$MO$7,4,$E47)</f>
        <v>0</v>
      </c>
      <c r="N47" cm="1">
        <f t="array" ref="N47">+INDEX(Hoja1!$B$2:$MO$7,5,$E47)</f>
        <v>259</v>
      </c>
      <c r="O47" cm="1">
        <f t="array" ref="O47">+INDEX(Hoja1!$B$2:$MO$7,6,$E47)</f>
        <v>98</v>
      </c>
      <c r="P47" s="13">
        <f t="shared" si="31"/>
        <v>0.76396682723345088</v>
      </c>
      <c r="Q47" s="13">
        <f t="shared" si="32"/>
        <v>0.23603317276654914</v>
      </c>
      <c r="R47">
        <f t="shared" si="15"/>
        <v>514</v>
      </c>
      <c r="S47">
        <f t="shared" si="16"/>
        <v>227</v>
      </c>
      <c r="T47">
        <f t="shared" si="17"/>
        <v>-1654</v>
      </c>
      <c r="U47">
        <f t="shared" si="18"/>
        <v>0</v>
      </c>
      <c r="V47">
        <f t="shared" si="19"/>
        <v>5</v>
      </c>
      <c r="W47">
        <f t="shared" si="20"/>
        <v>3</v>
      </c>
      <c r="X47">
        <f t="shared" si="21"/>
        <v>0.96616541353383456</v>
      </c>
      <c r="Y47">
        <f t="shared" si="22"/>
        <v>5.015466195315952E-2</v>
      </c>
      <c r="Z47">
        <f t="shared" si="23"/>
        <v>0.54858078602620086</v>
      </c>
      <c r="AA47">
        <f t="shared" si="24"/>
        <v>0</v>
      </c>
      <c r="AB47">
        <f t="shared" si="25"/>
        <v>1.0196850393700787</v>
      </c>
      <c r="AC47">
        <f t="shared" si="26"/>
        <v>1.0315789473684212</v>
      </c>
      <c r="AD47">
        <f t="shared" si="5"/>
        <v>4841.7888915604717</v>
      </c>
      <c r="AE47">
        <f t="shared" si="6"/>
        <v>1142.8227939408512</v>
      </c>
      <c r="AF47">
        <f t="shared" si="7"/>
        <v>483.28925222409237</v>
      </c>
      <c r="AG47">
        <f t="shared" si="8"/>
        <v>0</v>
      </c>
      <c r="AH47">
        <f t="shared" si="9"/>
        <v>62.274585236835783</v>
      </c>
      <c r="AI47">
        <f t="shared" si="10"/>
        <v>23.563356576100023</v>
      </c>
      <c r="AJ47">
        <f>+TODO_PACIENTES[[#This Row],[Aislamiento Domiciliario]]+TODO_PACIENTES[[#This Row],[Aislamiento en Hoteles]]+TODO_PACIENTES[[#This Row],[Hospitalizados en Sala]]+TODO_PACIENTES[[#This Row],[Hospitalizados en UCI]]</f>
        <v>2367</v>
      </c>
      <c r="AK47">
        <f t="shared" si="11"/>
        <v>569.12719403702818</v>
      </c>
      <c r="AL47">
        <f>+TODO_PACIENTES[[#This Row],[Personas con Medidas Sanitarias]]-AJ46</f>
        <v>-1646</v>
      </c>
      <c r="AM47">
        <f>+IFERROR(TODO_PACIENTES[[#This Row],[Variación Personas Medidas Sanitarias]]/AJ46,0)</f>
        <v>-0.41016695738848741</v>
      </c>
    </row>
    <row r="48" spans="1:39" x14ac:dyDescent="0.2">
      <c r="A48" s="12" t="str">
        <f t="shared" si="27"/>
        <v>ON</v>
      </c>
      <c r="B48" s="12" t="str">
        <f t="shared" si="28"/>
        <v>no</v>
      </c>
      <c r="C48" s="12">
        <v>42</v>
      </c>
      <c r="D48" s="1">
        <f t="shared" si="29"/>
        <v>43941</v>
      </c>
      <c r="E48" s="11">
        <f t="shared" si="30"/>
        <v>42</v>
      </c>
      <c r="F48" cm="1">
        <f t="array" ref="F48">+INDEX(Hoja1!$B$2:$MO$7,1,E48)</f>
        <v>20996</v>
      </c>
      <c r="G48">
        <f t="shared" si="12"/>
        <v>859</v>
      </c>
      <c r="H48" cm="1">
        <f t="array" ref="H48">+INDEX(Hoja1!$B$2:$MO$7,2,$E48)</f>
        <v>16023</v>
      </c>
      <c r="I48">
        <f t="shared" si="13"/>
        <v>639</v>
      </c>
      <c r="J48">
        <f t="shared" si="2"/>
        <v>4973</v>
      </c>
      <c r="K48">
        <f t="shared" si="14"/>
        <v>220</v>
      </c>
      <c r="L48" cm="1">
        <f t="array" ref="L48">+INDEX(Hoja1!$B$2:$MO$7,3,$E48)</f>
        <v>2133</v>
      </c>
      <c r="M48" cm="1">
        <f t="array" ref="M48">+INDEX(Hoja1!$B$2:$MO$7,4,$E48)</f>
        <v>0</v>
      </c>
      <c r="N48" cm="1">
        <f t="array" ref="N48">+INDEX(Hoja1!$B$2:$MO$7,5,$E48)</f>
        <v>266</v>
      </c>
      <c r="O48" cm="1">
        <f t="array" ref="O48">+INDEX(Hoja1!$B$2:$MO$7,6,$E48)</f>
        <v>98</v>
      </c>
      <c r="P48" s="13">
        <f t="shared" si="31"/>
        <v>0.76314536102114694</v>
      </c>
      <c r="Q48" s="13">
        <f t="shared" si="32"/>
        <v>0.23685463897885312</v>
      </c>
      <c r="R48">
        <f t="shared" si="15"/>
        <v>-187</v>
      </c>
      <c r="S48">
        <f t="shared" si="16"/>
        <v>220</v>
      </c>
      <c r="T48">
        <f t="shared" si="17"/>
        <v>123</v>
      </c>
      <c r="U48">
        <f t="shared" si="18"/>
        <v>0</v>
      </c>
      <c r="V48">
        <f t="shared" si="19"/>
        <v>7</v>
      </c>
      <c r="W48">
        <f t="shared" si="20"/>
        <v>0</v>
      </c>
      <c r="X48">
        <f t="shared" si="21"/>
        <v>-0.17877629063097514</v>
      </c>
      <c r="Y48">
        <f t="shared" si="22"/>
        <v>4.6286555859457186E-2</v>
      </c>
      <c r="Z48">
        <f t="shared" si="23"/>
        <v>1.0611940298507463</v>
      </c>
      <c r="AA48">
        <f t="shared" si="24"/>
        <v>0</v>
      </c>
      <c r="AB48">
        <f t="shared" si="25"/>
        <v>1.027027027027027</v>
      </c>
      <c r="AC48">
        <f t="shared" si="26"/>
        <v>1</v>
      </c>
      <c r="AD48">
        <f t="shared" si="5"/>
        <v>5048.3289252224095</v>
      </c>
      <c r="AE48">
        <f t="shared" si="6"/>
        <v>1195.7201250300554</v>
      </c>
      <c r="AF48">
        <f t="shared" si="7"/>
        <v>512.86366915123835</v>
      </c>
      <c r="AG48">
        <f t="shared" si="8"/>
        <v>0</v>
      </c>
      <c r="AH48">
        <f t="shared" si="9"/>
        <v>63.957682135128643</v>
      </c>
      <c r="AI48">
        <f t="shared" si="10"/>
        <v>23.563356576100023</v>
      </c>
      <c r="AJ48">
        <f>+TODO_PACIENTES[[#This Row],[Aislamiento Domiciliario]]+TODO_PACIENTES[[#This Row],[Aislamiento en Hoteles]]+TODO_PACIENTES[[#This Row],[Hospitalizados en Sala]]+TODO_PACIENTES[[#This Row],[Hospitalizados en UCI]]</f>
        <v>2497</v>
      </c>
      <c r="AK48">
        <f t="shared" si="11"/>
        <v>600.38470786246694</v>
      </c>
      <c r="AL48">
        <f>+TODO_PACIENTES[[#This Row],[Personas con Medidas Sanitarias]]-AJ47</f>
        <v>130</v>
      </c>
      <c r="AM48">
        <f>+IFERROR(TODO_PACIENTES[[#This Row],[Variación Personas Medidas Sanitarias]]/AJ47,0)</f>
        <v>5.4921841994085341E-2</v>
      </c>
    </row>
    <row r="49" spans="1:39" x14ac:dyDescent="0.2">
      <c r="A49" s="12" t="str">
        <f t="shared" si="27"/>
        <v>ON</v>
      </c>
      <c r="B49" s="12" t="str">
        <f t="shared" si="28"/>
        <v>no</v>
      </c>
      <c r="C49" s="12">
        <v>43</v>
      </c>
      <c r="D49" s="1">
        <f t="shared" si="29"/>
        <v>43942</v>
      </c>
      <c r="E49" s="11">
        <f t="shared" si="30"/>
        <v>43</v>
      </c>
      <c r="F49" cm="1">
        <f t="array" ref="F49">+INDEX(Hoja1!$B$2:$MO$7,1,E49)</f>
        <v>21902</v>
      </c>
      <c r="G49">
        <f t="shared" si="12"/>
        <v>906</v>
      </c>
      <c r="H49" cm="1">
        <f t="array" ref="H49">+INDEX(Hoja1!$B$2:$MO$7,2,$E49)</f>
        <v>16731</v>
      </c>
      <c r="I49">
        <f t="shared" si="13"/>
        <v>708</v>
      </c>
      <c r="J49">
        <f t="shared" si="2"/>
        <v>5171</v>
      </c>
      <c r="K49">
        <f t="shared" si="14"/>
        <v>198</v>
      </c>
      <c r="L49" cm="1">
        <f t="array" ref="L49">+INDEX(Hoja1!$B$2:$MO$7,3,$E49)</f>
        <v>4094</v>
      </c>
      <c r="M49" cm="1">
        <f t="array" ref="M49">+INDEX(Hoja1!$B$2:$MO$7,4,$E49)</f>
        <v>0</v>
      </c>
      <c r="N49" cm="1">
        <f t="array" ref="N49">+INDEX(Hoja1!$B$2:$MO$7,5,$E49)</f>
        <v>261</v>
      </c>
      <c r="O49" cm="1">
        <f t="array" ref="O49">+INDEX(Hoja1!$B$2:$MO$7,6,$E49)</f>
        <v>94</v>
      </c>
      <c r="P49" s="13">
        <f t="shared" si="31"/>
        <v>0.76390283992329466</v>
      </c>
      <c r="Q49" s="13">
        <f t="shared" si="32"/>
        <v>0.23609716007670534</v>
      </c>
      <c r="R49">
        <f t="shared" si="15"/>
        <v>47</v>
      </c>
      <c r="S49">
        <f t="shared" si="16"/>
        <v>198</v>
      </c>
      <c r="T49">
        <f t="shared" si="17"/>
        <v>1961</v>
      </c>
      <c r="U49">
        <f t="shared" si="18"/>
        <v>0</v>
      </c>
      <c r="V49">
        <f t="shared" si="19"/>
        <v>-5</v>
      </c>
      <c r="W49">
        <f t="shared" si="20"/>
        <v>-4</v>
      </c>
      <c r="X49">
        <f t="shared" si="21"/>
        <v>5.471478463329453E-2</v>
      </c>
      <c r="Y49">
        <f t="shared" si="22"/>
        <v>3.9815001005429319E-2</v>
      </c>
      <c r="Z49">
        <f t="shared" si="23"/>
        <v>1.9193624003750587</v>
      </c>
      <c r="AA49">
        <f t="shared" si="24"/>
        <v>0</v>
      </c>
      <c r="AB49">
        <f t="shared" si="25"/>
        <v>0.98120300751879697</v>
      </c>
      <c r="AC49">
        <f t="shared" si="26"/>
        <v>0.95918367346938771</v>
      </c>
      <c r="AD49">
        <f t="shared" si="5"/>
        <v>5266.1697523443136</v>
      </c>
      <c r="AE49">
        <f t="shared" si="6"/>
        <v>1243.327723010339</v>
      </c>
      <c r="AF49">
        <f t="shared" si="7"/>
        <v>984.37124308728062</v>
      </c>
      <c r="AG49">
        <f t="shared" si="8"/>
        <v>0</v>
      </c>
      <c r="AH49">
        <f t="shared" si="9"/>
        <v>62.755470064919457</v>
      </c>
      <c r="AI49">
        <f t="shared" si="10"/>
        <v>22.601586919932679</v>
      </c>
      <c r="AJ49">
        <f>+TODO_PACIENTES[[#This Row],[Aislamiento Domiciliario]]+TODO_PACIENTES[[#This Row],[Aislamiento en Hoteles]]+TODO_PACIENTES[[#This Row],[Hospitalizados en Sala]]+TODO_PACIENTES[[#This Row],[Hospitalizados en UCI]]</f>
        <v>4449</v>
      </c>
      <c r="AK49">
        <f t="shared" si="11"/>
        <v>1069.7283000721327</v>
      </c>
      <c r="AL49">
        <f>+TODO_PACIENTES[[#This Row],[Personas con Medidas Sanitarias]]-AJ48</f>
        <v>1952</v>
      </c>
      <c r="AM49">
        <f>+IFERROR(TODO_PACIENTES[[#This Row],[Variación Personas Medidas Sanitarias]]/AJ48,0)</f>
        <v>0.78173808570284342</v>
      </c>
    </row>
    <row r="50" spans="1:39" x14ac:dyDescent="0.2">
      <c r="A50" s="12" t="str">
        <f t="shared" si="27"/>
        <v>ON</v>
      </c>
      <c r="B50" s="12" t="str">
        <f t="shared" si="28"/>
        <v>no</v>
      </c>
      <c r="C50" s="12">
        <v>44</v>
      </c>
      <c r="D50" s="1">
        <f t="shared" si="29"/>
        <v>43943</v>
      </c>
      <c r="E50" s="11">
        <f t="shared" si="30"/>
        <v>44</v>
      </c>
      <c r="F50" cm="1">
        <f t="array" ref="F50">+INDEX(Hoja1!$B$2:$MO$7,1,E50)</f>
        <v>22702</v>
      </c>
      <c r="G50">
        <f t="shared" si="12"/>
        <v>800</v>
      </c>
      <c r="H50" cm="1">
        <f t="array" ref="H50">+INDEX(Hoja1!$B$2:$MO$7,2,$E50)</f>
        <v>17342</v>
      </c>
      <c r="I50">
        <f t="shared" si="13"/>
        <v>611</v>
      </c>
      <c r="J50">
        <f t="shared" si="2"/>
        <v>5360</v>
      </c>
      <c r="K50">
        <f t="shared" si="14"/>
        <v>189</v>
      </c>
      <c r="L50" cm="1">
        <f t="array" ref="L50">+INDEX(Hoja1!$B$2:$MO$7,3,$E50)</f>
        <v>4237</v>
      </c>
      <c r="M50" cm="1">
        <f t="array" ref="M50">+INDEX(Hoja1!$B$2:$MO$7,4,$E50)</f>
        <v>0</v>
      </c>
      <c r="N50" cm="1">
        <f t="array" ref="N50">+INDEX(Hoja1!$B$2:$MO$7,5,$E50)</f>
        <v>259</v>
      </c>
      <c r="O50" cm="1">
        <f t="array" ref="O50">+INDEX(Hoja1!$B$2:$MO$7,6,$E50)</f>
        <v>97</v>
      </c>
      <c r="P50" s="13">
        <f t="shared" si="31"/>
        <v>0.76389745396881337</v>
      </c>
      <c r="Q50" s="13">
        <f t="shared" si="32"/>
        <v>0.23610254603118669</v>
      </c>
      <c r="R50">
        <f t="shared" si="15"/>
        <v>-106</v>
      </c>
      <c r="S50">
        <f t="shared" si="16"/>
        <v>189</v>
      </c>
      <c r="T50">
        <f t="shared" si="17"/>
        <v>143</v>
      </c>
      <c r="U50">
        <f t="shared" si="18"/>
        <v>0</v>
      </c>
      <c r="V50">
        <f t="shared" si="19"/>
        <v>-2</v>
      </c>
      <c r="W50">
        <f t="shared" si="20"/>
        <v>3</v>
      </c>
      <c r="X50">
        <f t="shared" si="21"/>
        <v>-0.11699779249448124</v>
      </c>
      <c r="Y50">
        <f t="shared" si="22"/>
        <v>3.6549990330690389E-2</v>
      </c>
      <c r="Z50">
        <f t="shared" si="23"/>
        <v>1.0349291646311676</v>
      </c>
      <c r="AA50">
        <f t="shared" si="24"/>
        <v>0</v>
      </c>
      <c r="AB50">
        <f t="shared" si="25"/>
        <v>0.9923371647509579</v>
      </c>
      <c r="AC50">
        <f t="shared" si="26"/>
        <v>1.0319148936170213</v>
      </c>
      <c r="AD50">
        <f t="shared" si="5"/>
        <v>5458.5236835777832</v>
      </c>
      <c r="AE50">
        <f t="shared" si="6"/>
        <v>1288.7713392642463</v>
      </c>
      <c r="AF50">
        <f t="shared" si="7"/>
        <v>1018.7545082952633</v>
      </c>
      <c r="AG50">
        <f t="shared" si="8"/>
        <v>0</v>
      </c>
      <c r="AH50">
        <f t="shared" si="9"/>
        <v>62.274585236835783</v>
      </c>
      <c r="AI50">
        <f t="shared" si="10"/>
        <v>23.32291416205819</v>
      </c>
      <c r="AJ50">
        <f>+TODO_PACIENTES[[#This Row],[Aislamiento Domiciliario]]+TODO_PACIENTES[[#This Row],[Aislamiento en Hoteles]]+TODO_PACIENTES[[#This Row],[Hospitalizados en Sala]]+TODO_PACIENTES[[#This Row],[Hospitalizados en UCI]]</f>
        <v>4593</v>
      </c>
      <c r="AK50">
        <f t="shared" si="11"/>
        <v>1104.3520076941572</v>
      </c>
      <c r="AL50">
        <f>+TODO_PACIENTES[[#This Row],[Personas con Medidas Sanitarias]]-AJ49</f>
        <v>144</v>
      </c>
      <c r="AM50">
        <f>+IFERROR(TODO_PACIENTES[[#This Row],[Variación Personas Medidas Sanitarias]]/AJ49,0)</f>
        <v>3.2366824005394472E-2</v>
      </c>
    </row>
    <row r="51" spans="1:39" x14ac:dyDescent="0.2">
      <c r="A51" s="12" t="str">
        <f t="shared" si="27"/>
        <v>ON</v>
      </c>
      <c r="B51" s="12" t="str">
        <f t="shared" si="28"/>
        <v>no</v>
      </c>
      <c r="C51" s="12">
        <v>45</v>
      </c>
      <c r="D51" s="1">
        <f t="shared" si="29"/>
        <v>43944</v>
      </c>
      <c r="E51" s="11">
        <f t="shared" si="30"/>
        <v>45</v>
      </c>
      <c r="F51" cm="1">
        <f t="array" ref="F51">+INDEX(Hoja1!$B$2:$MO$7,1,E51)</f>
        <v>23534</v>
      </c>
      <c r="G51">
        <f t="shared" si="12"/>
        <v>832</v>
      </c>
      <c r="H51" cm="1">
        <f t="array" ref="H51">+INDEX(Hoja1!$B$2:$MO$7,2,$E51)</f>
        <v>17978</v>
      </c>
      <c r="I51">
        <f t="shared" si="13"/>
        <v>636</v>
      </c>
      <c r="J51">
        <f t="shared" si="2"/>
        <v>5556</v>
      </c>
      <c r="K51">
        <f t="shared" si="14"/>
        <v>196</v>
      </c>
      <c r="L51" cm="1">
        <f t="array" ref="L51">+INDEX(Hoja1!$B$2:$MO$7,3,$E51)</f>
        <v>4393</v>
      </c>
      <c r="M51" cm="1">
        <f t="array" ref="M51">+INDEX(Hoja1!$B$2:$MO$7,4,$E51)</f>
        <v>0</v>
      </c>
      <c r="N51" cm="1">
        <f t="array" ref="N51">+INDEX(Hoja1!$B$2:$MO$7,5,$E51)</f>
        <v>263</v>
      </c>
      <c r="O51" cm="1">
        <f t="array" ref="O51">+INDEX(Hoja1!$B$2:$MO$7,6,$E51)</f>
        <v>93</v>
      </c>
      <c r="P51" s="13">
        <f t="shared" si="31"/>
        <v>0.76391603637290728</v>
      </c>
      <c r="Q51" s="13">
        <f t="shared" si="32"/>
        <v>0.23608396362709272</v>
      </c>
      <c r="R51">
        <f t="shared" si="15"/>
        <v>32</v>
      </c>
      <c r="S51">
        <f t="shared" si="16"/>
        <v>196</v>
      </c>
      <c r="T51">
        <f t="shared" si="17"/>
        <v>156</v>
      </c>
      <c r="U51">
        <f t="shared" si="18"/>
        <v>0</v>
      </c>
      <c r="V51">
        <f t="shared" si="19"/>
        <v>4</v>
      </c>
      <c r="W51">
        <f t="shared" si="20"/>
        <v>-4</v>
      </c>
      <c r="X51">
        <f t="shared" si="21"/>
        <v>0.04</v>
      </c>
      <c r="Y51">
        <f t="shared" si="22"/>
        <v>3.656716417910448E-2</v>
      </c>
      <c r="Z51">
        <f t="shared" si="23"/>
        <v>1.0368185036582487</v>
      </c>
      <c r="AA51">
        <f t="shared" si="24"/>
        <v>0</v>
      </c>
      <c r="AB51">
        <f t="shared" si="25"/>
        <v>1.0154440154440154</v>
      </c>
      <c r="AC51">
        <f t="shared" si="26"/>
        <v>0.95876288659793818</v>
      </c>
      <c r="AD51">
        <f t="shared" si="5"/>
        <v>5658.5717720605917</v>
      </c>
      <c r="AE51">
        <f t="shared" si="6"/>
        <v>1335.8980524164463</v>
      </c>
      <c r="AF51">
        <f t="shared" si="7"/>
        <v>1056.2635248857898</v>
      </c>
      <c r="AG51">
        <f t="shared" si="8"/>
        <v>0</v>
      </c>
      <c r="AH51">
        <f t="shared" si="9"/>
        <v>63.236354893003131</v>
      </c>
      <c r="AI51">
        <f t="shared" si="10"/>
        <v>22.361144505890842</v>
      </c>
      <c r="AJ51">
        <f>+TODO_PACIENTES[[#This Row],[Aislamiento Domiciliario]]+TODO_PACIENTES[[#This Row],[Aislamiento en Hoteles]]+TODO_PACIENTES[[#This Row],[Hospitalizados en Sala]]+TODO_PACIENTES[[#This Row],[Hospitalizados en UCI]]</f>
        <v>4749</v>
      </c>
      <c r="AK51">
        <f t="shared" si="11"/>
        <v>1141.8610242846839</v>
      </c>
      <c r="AL51">
        <f>+TODO_PACIENTES[[#This Row],[Personas con Medidas Sanitarias]]-AJ50</f>
        <v>156</v>
      </c>
      <c r="AM51">
        <f>+IFERROR(TODO_PACIENTES[[#This Row],[Variación Personas Medidas Sanitarias]]/AJ50,0)</f>
        <v>3.3964728935336384E-2</v>
      </c>
    </row>
    <row r="52" spans="1:39" x14ac:dyDescent="0.2">
      <c r="A52" s="12" t="str">
        <f t="shared" si="27"/>
        <v>ON</v>
      </c>
      <c r="B52" s="12" t="str">
        <f t="shared" si="28"/>
        <v>no</v>
      </c>
      <c r="C52" s="12">
        <v>46</v>
      </c>
      <c r="D52" s="1">
        <f t="shared" si="29"/>
        <v>43945</v>
      </c>
      <c r="E52" s="11">
        <f t="shared" si="30"/>
        <v>46</v>
      </c>
      <c r="F52" cm="1">
        <f t="array" ref="F52">+INDEX(Hoja1!$B$2:$MO$7,1,E52)</f>
        <v>24304</v>
      </c>
      <c r="G52">
        <f t="shared" si="12"/>
        <v>770</v>
      </c>
      <c r="H52" cm="1">
        <f t="array" ref="H52">+INDEX(Hoja1!$B$2:$MO$7,2,$E52)</f>
        <v>18565</v>
      </c>
      <c r="I52">
        <f t="shared" si="13"/>
        <v>587</v>
      </c>
      <c r="J52">
        <f t="shared" si="2"/>
        <v>5739</v>
      </c>
      <c r="K52">
        <f t="shared" si="14"/>
        <v>183</v>
      </c>
      <c r="L52" cm="1">
        <f t="array" ref="L52">+INDEX(Hoja1!$B$2:$MO$7,3,$E52)</f>
        <v>4524</v>
      </c>
      <c r="M52" cm="1">
        <f t="array" ref="M52">+INDEX(Hoja1!$B$2:$MO$7,4,$E52)</f>
        <v>0</v>
      </c>
      <c r="N52" cm="1">
        <f t="array" ref="N52">+INDEX(Hoja1!$B$2:$MO$7,5,$E52)</f>
        <v>254</v>
      </c>
      <c r="O52" cm="1">
        <f t="array" ref="O52">+INDEX(Hoja1!$B$2:$MO$7,6,$E52)</f>
        <v>87</v>
      </c>
      <c r="P52" s="13">
        <f t="shared" si="31"/>
        <v>0.76386603028308098</v>
      </c>
      <c r="Q52" s="13">
        <f t="shared" si="32"/>
        <v>0.23613396971691902</v>
      </c>
      <c r="R52">
        <f t="shared" si="15"/>
        <v>-62</v>
      </c>
      <c r="S52">
        <f t="shared" si="16"/>
        <v>183</v>
      </c>
      <c r="T52">
        <f t="shared" si="17"/>
        <v>131</v>
      </c>
      <c r="U52">
        <f t="shared" si="18"/>
        <v>0</v>
      </c>
      <c r="V52">
        <f t="shared" si="19"/>
        <v>-9</v>
      </c>
      <c r="W52">
        <f t="shared" si="20"/>
        <v>-6</v>
      </c>
      <c r="X52">
        <f t="shared" si="21"/>
        <v>-7.4519230769230768E-2</v>
      </c>
      <c r="Y52">
        <f t="shared" si="22"/>
        <v>3.2937365010799136E-2</v>
      </c>
      <c r="Z52">
        <f t="shared" si="23"/>
        <v>1.0298201684498065</v>
      </c>
      <c r="AA52">
        <f t="shared" si="24"/>
        <v>0</v>
      </c>
      <c r="AB52">
        <f t="shared" si="25"/>
        <v>0.96577946768060841</v>
      </c>
      <c r="AC52">
        <f t="shared" si="26"/>
        <v>0.93548387096774188</v>
      </c>
      <c r="AD52">
        <f t="shared" si="5"/>
        <v>5843.7124308728062</v>
      </c>
      <c r="AE52">
        <f t="shared" si="6"/>
        <v>1379.8990141861025</v>
      </c>
      <c r="AF52">
        <f t="shared" si="7"/>
        <v>1087.7614811252706</v>
      </c>
      <c r="AG52">
        <f t="shared" si="8"/>
        <v>0</v>
      </c>
      <c r="AH52">
        <f t="shared" si="9"/>
        <v>61.072373166626598</v>
      </c>
      <c r="AI52">
        <f t="shared" si="10"/>
        <v>20.918490021639819</v>
      </c>
      <c r="AJ52">
        <f>+TODO_PACIENTES[[#This Row],[Aislamiento Domiciliario]]+TODO_PACIENTES[[#This Row],[Aislamiento en Hoteles]]+TODO_PACIENTES[[#This Row],[Hospitalizados en Sala]]+TODO_PACIENTES[[#This Row],[Hospitalizados en UCI]]</f>
        <v>4865</v>
      </c>
      <c r="AK52">
        <f t="shared" si="11"/>
        <v>1169.7523443135369</v>
      </c>
      <c r="AL52">
        <f>+TODO_PACIENTES[[#This Row],[Personas con Medidas Sanitarias]]-AJ51</f>
        <v>116</v>
      </c>
      <c r="AM52">
        <f>+IFERROR(TODO_PACIENTES[[#This Row],[Variación Personas Medidas Sanitarias]]/AJ51,0)</f>
        <v>2.4426194988418616E-2</v>
      </c>
    </row>
    <row r="53" spans="1:39" x14ac:dyDescent="0.2">
      <c r="A53" s="12" t="str">
        <f t="shared" si="27"/>
        <v>ON</v>
      </c>
      <c r="B53" s="12" t="str">
        <f t="shared" si="28"/>
        <v>no</v>
      </c>
      <c r="C53" s="12">
        <v>47</v>
      </c>
      <c r="D53" s="1">
        <f t="shared" si="29"/>
        <v>43946</v>
      </c>
      <c r="E53" s="11">
        <f t="shared" si="30"/>
        <v>47</v>
      </c>
      <c r="F53" cm="1">
        <f t="array" ref="F53">+INDEX(Hoja1!$B$2:$MO$7,1,E53)</f>
        <v>25400</v>
      </c>
      <c r="G53">
        <f t="shared" si="12"/>
        <v>1096</v>
      </c>
      <c r="H53" cm="1">
        <f t="array" ref="H53">+INDEX(Hoja1!$B$2:$MO$7,2,$E53)</f>
        <v>19400</v>
      </c>
      <c r="I53">
        <f t="shared" si="13"/>
        <v>835</v>
      </c>
      <c r="J53">
        <f t="shared" si="2"/>
        <v>6000</v>
      </c>
      <c r="K53">
        <f t="shared" si="14"/>
        <v>261</v>
      </c>
      <c r="L53" cm="1">
        <f t="array" ref="L53">+INDEX(Hoja1!$B$2:$MO$7,3,$E53)</f>
        <v>4696</v>
      </c>
      <c r="M53" cm="1">
        <f t="array" ref="M53">+INDEX(Hoja1!$B$2:$MO$7,4,$E53)</f>
        <v>0</v>
      </c>
      <c r="N53" cm="1">
        <f t="array" ref="N53">+INDEX(Hoja1!$B$2:$MO$7,5,$E53)</f>
        <v>260</v>
      </c>
      <c r="O53" cm="1">
        <f t="array" ref="O53">+INDEX(Hoja1!$B$2:$MO$7,6,$E53)</f>
        <v>85</v>
      </c>
      <c r="P53" s="13">
        <f t="shared" si="31"/>
        <v>0.76377952755905509</v>
      </c>
      <c r="Q53" s="13">
        <f t="shared" si="32"/>
        <v>0.23622047244094488</v>
      </c>
      <c r="R53">
        <f t="shared" si="15"/>
        <v>326</v>
      </c>
      <c r="S53">
        <f t="shared" si="16"/>
        <v>261</v>
      </c>
      <c r="T53">
        <f t="shared" si="17"/>
        <v>172</v>
      </c>
      <c r="U53">
        <f t="shared" si="18"/>
        <v>0</v>
      </c>
      <c r="V53">
        <f t="shared" si="19"/>
        <v>6</v>
      </c>
      <c r="W53">
        <f t="shared" si="20"/>
        <v>-2</v>
      </c>
      <c r="X53">
        <f t="shared" si="21"/>
        <v>0.42337662337662335</v>
      </c>
      <c r="Y53">
        <f t="shared" si="22"/>
        <v>4.5478306325143755E-2</v>
      </c>
      <c r="Z53">
        <f t="shared" si="23"/>
        <v>1.0380194518125552</v>
      </c>
      <c r="AA53">
        <f t="shared" si="24"/>
        <v>0</v>
      </c>
      <c r="AB53">
        <f t="shared" si="25"/>
        <v>1.0236220472440944</v>
      </c>
      <c r="AC53">
        <f t="shared" si="26"/>
        <v>0.97701149425287359</v>
      </c>
      <c r="AD53">
        <f t="shared" si="5"/>
        <v>6107.2373166626594</v>
      </c>
      <c r="AE53">
        <f t="shared" si="6"/>
        <v>1442.654484251022</v>
      </c>
      <c r="AF53">
        <f t="shared" si="7"/>
        <v>1129.1175763404665</v>
      </c>
      <c r="AG53">
        <f t="shared" si="8"/>
        <v>0</v>
      </c>
      <c r="AH53">
        <f t="shared" si="9"/>
        <v>62.51502765087762</v>
      </c>
      <c r="AI53">
        <f t="shared" si="10"/>
        <v>20.437605193556145</v>
      </c>
      <c r="AJ53">
        <f>+TODO_PACIENTES[[#This Row],[Aislamiento Domiciliario]]+TODO_PACIENTES[[#This Row],[Aislamiento en Hoteles]]+TODO_PACIENTES[[#This Row],[Hospitalizados en Sala]]+TODO_PACIENTES[[#This Row],[Hospitalizados en UCI]]</f>
        <v>5041</v>
      </c>
      <c r="AK53">
        <f t="shared" si="11"/>
        <v>1212.0702091849002</v>
      </c>
      <c r="AL53">
        <f>+TODO_PACIENTES[[#This Row],[Personas con Medidas Sanitarias]]-AJ52</f>
        <v>176</v>
      </c>
      <c r="AM53">
        <f>+IFERROR(TODO_PACIENTES[[#This Row],[Variación Personas Medidas Sanitarias]]/AJ52,0)</f>
        <v>3.6176772867420347E-2</v>
      </c>
    </row>
    <row r="54" spans="1:39" x14ac:dyDescent="0.2">
      <c r="A54" s="12" t="str">
        <f t="shared" si="27"/>
        <v>ON</v>
      </c>
      <c r="B54" s="12" t="str">
        <f t="shared" si="28"/>
        <v>no</v>
      </c>
      <c r="C54" s="12">
        <v>48</v>
      </c>
      <c r="D54" s="1">
        <f t="shared" si="29"/>
        <v>43947</v>
      </c>
      <c r="E54" s="11">
        <f t="shared" si="30"/>
        <v>48</v>
      </c>
      <c r="F54" cm="1">
        <f t="array" ref="F54">+INDEX(Hoja1!$B$2:$MO$7,1,E54)</f>
        <v>26642</v>
      </c>
      <c r="G54">
        <f t="shared" si="12"/>
        <v>1242</v>
      </c>
      <c r="H54" cm="1">
        <f t="array" ref="H54">+INDEX(Hoja1!$B$2:$MO$7,2,$E54)</f>
        <v>20344</v>
      </c>
      <c r="I54">
        <f t="shared" si="13"/>
        <v>944</v>
      </c>
      <c r="J54">
        <f t="shared" si="2"/>
        <v>6298</v>
      </c>
      <c r="K54">
        <f t="shared" si="14"/>
        <v>298</v>
      </c>
      <c r="L54" cm="1">
        <f t="array" ref="L54">+INDEX(Hoja1!$B$2:$MO$7,3,$E54)</f>
        <v>4906</v>
      </c>
      <c r="M54" cm="1">
        <f t="array" ref="M54">+INDEX(Hoja1!$B$2:$MO$7,4,$E54)</f>
        <v>0</v>
      </c>
      <c r="N54" cm="1">
        <f t="array" ref="N54">+INDEX(Hoja1!$B$2:$MO$7,5,$E54)</f>
        <v>251</v>
      </c>
      <c r="O54" cm="1">
        <f t="array" ref="O54">+INDEX(Hoja1!$B$2:$MO$7,6,$E54)</f>
        <v>88</v>
      </c>
      <c r="P54" s="13">
        <f t="shared" si="31"/>
        <v>0.76360633586067117</v>
      </c>
      <c r="Q54" s="13">
        <f t="shared" si="32"/>
        <v>0.23639366413932889</v>
      </c>
      <c r="R54">
        <f t="shared" si="15"/>
        <v>146</v>
      </c>
      <c r="S54">
        <f t="shared" si="16"/>
        <v>298</v>
      </c>
      <c r="T54">
        <f t="shared" si="17"/>
        <v>210</v>
      </c>
      <c r="U54">
        <f t="shared" si="18"/>
        <v>0</v>
      </c>
      <c r="V54">
        <f t="shared" si="19"/>
        <v>-9</v>
      </c>
      <c r="W54">
        <f t="shared" si="20"/>
        <v>3</v>
      </c>
      <c r="X54">
        <f t="shared" si="21"/>
        <v>0.13321167883211679</v>
      </c>
      <c r="Y54">
        <f t="shared" si="22"/>
        <v>4.9666666666666665E-2</v>
      </c>
      <c r="Z54">
        <f t="shared" si="23"/>
        <v>1.0447189097103917</v>
      </c>
      <c r="AA54">
        <f t="shared" si="24"/>
        <v>0</v>
      </c>
      <c r="AB54">
        <f t="shared" si="25"/>
        <v>0.9653846153846154</v>
      </c>
      <c r="AC54">
        <f t="shared" si="26"/>
        <v>1.0352941176470589</v>
      </c>
      <c r="AD54">
        <f t="shared" si="5"/>
        <v>6405.8667949026212</v>
      </c>
      <c r="AE54">
        <f t="shared" si="6"/>
        <v>1514.3063236354894</v>
      </c>
      <c r="AF54">
        <f t="shared" si="7"/>
        <v>1179.6104832892522</v>
      </c>
      <c r="AG54">
        <f t="shared" si="8"/>
        <v>0</v>
      </c>
      <c r="AH54">
        <f t="shared" si="9"/>
        <v>60.351045924501086</v>
      </c>
      <c r="AI54">
        <f t="shared" si="10"/>
        <v>21.158932435681656</v>
      </c>
      <c r="AJ54">
        <f>+TODO_PACIENTES[[#This Row],[Aislamiento Domiciliario]]+TODO_PACIENTES[[#This Row],[Aislamiento en Hoteles]]+TODO_PACIENTES[[#This Row],[Hospitalizados en Sala]]+TODO_PACIENTES[[#This Row],[Hospitalizados en UCI]]</f>
        <v>5245</v>
      </c>
      <c r="AK54">
        <f t="shared" si="11"/>
        <v>1261.1204616494351</v>
      </c>
      <c r="AL54">
        <f>+TODO_PACIENTES[[#This Row],[Personas con Medidas Sanitarias]]-AJ53</f>
        <v>204</v>
      </c>
      <c r="AM54">
        <f>+IFERROR(TODO_PACIENTES[[#This Row],[Variación Personas Medidas Sanitarias]]/AJ53,0)</f>
        <v>4.0468161079150959E-2</v>
      </c>
    </row>
    <row r="55" spans="1:39" x14ac:dyDescent="0.2">
      <c r="A55" s="12" t="str">
        <f t="shared" si="27"/>
        <v>ON</v>
      </c>
      <c r="B55" s="12" t="str">
        <f t="shared" si="28"/>
        <v>no</v>
      </c>
      <c r="C55" s="12">
        <v>49</v>
      </c>
      <c r="D55" s="1">
        <f t="shared" si="29"/>
        <v>43948</v>
      </c>
      <c r="E55" s="11">
        <f t="shared" si="30"/>
        <v>49</v>
      </c>
      <c r="F55" cm="1">
        <f t="array" ref="F55">+INDEX(Hoja1!$B$2:$MO$7,1,E55)</f>
        <v>27834</v>
      </c>
      <c r="G55">
        <f t="shared" si="12"/>
        <v>1192</v>
      </c>
      <c r="H55" cm="1">
        <f t="array" ref="H55">+INDEX(Hoja1!$B$2:$MO$7,2,$E55)</f>
        <v>21200</v>
      </c>
      <c r="I55">
        <f t="shared" si="13"/>
        <v>856</v>
      </c>
      <c r="J55">
        <f t="shared" si="2"/>
        <v>6634</v>
      </c>
      <c r="K55">
        <f t="shared" si="14"/>
        <v>336</v>
      </c>
      <c r="L55" cm="1">
        <f t="array" ref="L55">+INDEX(Hoja1!$B$2:$MO$7,3,$E55)</f>
        <v>5044</v>
      </c>
      <c r="M55" cm="1">
        <f t="array" ref="M55">+INDEX(Hoja1!$B$2:$MO$7,4,$E55)</f>
        <v>0</v>
      </c>
      <c r="N55" cm="1">
        <f t="array" ref="N55">+INDEX(Hoja1!$B$2:$MO$7,5,$E55)</f>
        <v>266</v>
      </c>
      <c r="O55" cm="1">
        <f t="array" ref="O55">+INDEX(Hoja1!$B$2:$MO$7,6,$E55)</f>
        <v>89</v>
      </c>
      <c r="P55" s="13">
        <f t="shared" si="31"/>
        <v>0.76165840339153557</v>
      </c>
      <c r="Q55" s="13">
        <f t="shared" si="32"/>
        <v>0.23834159660846446</v>
      </c>
      <c r="R55">
        <f t="shared" si="15"/>
        <v>-50</v>
      </c>
      <c r="S55">
        <f t="shared" si="16"/>
        <v>336</v>
      </c>
      <c r="T55">
        <f t="shared" si="17"/>
        <v>138</v>
      </c>
      <c r="U55">
        <f t="shared" si="18"/>
        <v>0</v>
      </c>
      <c r="V55">
        <f t="shared" si="19"/>
        <v>15</v>
      </c>
      <c r="W55">
        <f t="shared" si="20"/>
        <v>1</v>
      </c>
      <c r="X55">
        <f t="shared" si="21"/>
        <v>-4.0257648953301126E-2</v>
      </c>
      <c r="Y55">
        <f t="shared" si="22"/>
        <v>5.3350269926960937E-2</v>
      </c>
      <c r="Z55">
        <f t="shared" si="23"/>
        <v>1.0281288218507949</v>
      </c>
      <c r="AA55">
        <f t="shared" si="24"/>
        <v>0</v>
      </c>
      <c r="AB55">
        <f t="shared" si="25"/>
        <v>1.0597609561752988</v>
      </c>
      <c r="AC55">
        <f t="shared" si="26"/>
        <v>1.0113636363636365</v>
      </c>
      <c r="AD55">
        <f t="shared" si="5"/>
        <v>6692.4741524404908</v>
      </c>
      <c r="AE55">
        <f t="shared" si="6"/>
        <v>1595.0949747535467</v>
      </c>
      <c r="AF55">
        <f t="shared" si="7"/>
        <v>1212.7915364270257</v>
      </c>
      <c r="AG55">
        <f t="shared" si="8"/>
        <v>0</v>
      </c>
      <c r="AH55">
        <f t="shared" si="9"/>
        <v>63.957682135128643</v>
      </c>
      <c r="AI55">
        <f t="shared" si="10"/>
        <v>21.399374849723493</v>
      </c>
      <c r="AJ55">
        <f>+TODO_PACIENTES[[#This Row],[Aislamiento Domiciliario]]+TODO_PACIENTES[[#This Row],[Aislamiento en Hoteles]]+TODO_PACIENTES[[#This Row],[Hospitalizados en Sala]]+TODO_PACIENTES[[#This Row],[Hospitalizados en UCI]]</f>
        <v>5399</v>
      </c>
      <c r="AK55">
        <f t="shared" si="11"/>
        <v>1298.148593411878</v>
      </c>
      <c r="AL55">
        <f>+TODO_PACIENTES[[#This Row],[Personas con Medidas Sanitarias]]-AJ54</f>
        <v>154</v>
      </c>
      <c r="AM55">
        <f>+IFERROR(TODO_PACIENTES[[#This Row],[Variación Personas Medidas Sanitarias]]/AJ54,0)</f>
        <v>2.9361296472831269E-2</v>
      </c>
    </row>
    <row r="56" spans="1:39" x14ac:dyDescent="0.2">
      <c r="A56" s="12" t="str">
        <f t="shared" si="27"/>
        <v>ON</v>
      </c>
      <c r="B56" s="12" t="str">
        <f t="shared" si="28"/>
        <v>no</v>
      </c>
      <c r="C56" s="12">
        <v>50</v>
      </c>
      <c r="D56" s="1">
        <f t="shared" si="29"/>
        <v>43949</v>
      </c>
      <c r="E56" s="11">
        <f t="shared" si="30"/>
        <v>50</v>
      </c>
      <c r="F56" cm="1">
        <f t="array" ref="F56">+INDEX(Hoja1!$B$2:$MO$7,1,E56)</f>
        <v>28795</v>
      </c>
      <c r="G56">
        <f t="shared" si="12"/>
        <v>961</v>
      </c>
      <c r="H56" cm="1">
        <f t="array" ref="H56">+INDEX(Hoja1!$B$2:$MO$7,2,$E56)</f>
        <v>21934</v>
      </c>
      <c r="I56">
        <f t="shared" si="13"/>
        <v>734</v>
      </c>
      <c r="J56">
        <f t="shared" si="2"/>
        <v>6861</v>
      </c>
      <c r="K56">
        <f t="shared" si="14"/>
        <v>227</v>
      </c>
      <c r="L56" cm="1">
        <f t="array" ref="L56">+INDEX(Hoja1!$B$2:$MO$7,3,$E56)</f>
        <v>5182</v>
      </c>
      <c r="M56" cm="1">
        <f t="array" ref="M56">+INDEX(Hoja1!$B$2:$MO$7,4,$E56)</f>
        <v>0</v>
      </c>
      <c r="N56" cm="1">
        <f t="array" ref="N56">+INDEX(Hoja1!$B$2:$MO$7,5,$E56)</f>
        <v>270</v>
      </c>
      <c r="O56" cm="1">
        <f t="array" ref="O56">+INDEX(Hoja1!$B$2:$MO$7,6,$E56)</f>
        <v>88</v>
      </c>
      <c r="P56" s="13">
        <f t="shared" si="31"/>
        <v>0.76172946692134047</v>
      </c>
      <c r="Q56" s="13">
        <f t="shared" si="32"/>
        <v>0.2382705330786595</v>
      </c>
      <c r="R56">
        <f t="shared" si="15"/>
        <v>-231</v>
      </c>
      <c r="S56">
        <f t="shared" si="16"/>
        <v>227</v>
      </c>
      <c r="T56">
        <f t="shared" si="17"/>
        <v>138</v>
      </c>
      <c r="U56">
        <f t="shared" si="18"/>
        <v>0</v>
      </c>
      <c r="V56">
        <f t="shared" si="19"/>
        <v>4</v>
      </c>
      <c r="W56">
        <f t="shared" si="20"/>
        <v>-1</v>
      </c>
      <c r="X56">
        <f t="shared" si="21"/>
        <v>-0.19379194630872484</v>
      </c>
      <c r="Y56">
        <f t="shared" si="22"/>
        <v>3.4217666566174254E-2</v>
      </c>
      <c r="Z56">
        <f t="shared" si="23"/>
        <v>1.0273592386994448</v>
      </c>
      <c r="AA56">
        <f t="shared" si="24"/>
        <v>0</v>
      </c>
      <c r="AB56">
        <f t="shared" si="25"/>
        <v>1.0150375939849625</v>
      </c>
      <c r="AC56">
        <f t="shared" si="26"/>
        <v>0.9887640449438202</v>
      </c>
      <c r="AD56">
        <f t="shared" si="5"/>
        <v>6923.5393123346958</v>
      </c>
      <c r="AE56">
        <f t="shared" si="6"/>
        <v>1649.6754027410436</v>
      </c>
      <c r="AF56">
        <f t="shared" si="7"/>
        <v>1245.9725895647994</v>
      </c>
      <c r="AG56">
        <f t="shared" si="8"/>
        <v>0</v>
      </c>
      <c r="AH56">
        <f t="shared" si="9"/>
        <v>64.919451791295984</v>
      </c>
      <c r="AI56">
        <f t="shared" si="10"/>
        <v>21.158932435681656</v>
      </c>
      <c r="AJ56">
        <f>+TODO_PACIENTES[[#This Row],[Aislamiento Domiciliario]]+TODO_PACIENTES[[#This Row],[Aislamiento en Hoteles]]+TODO_PACIENTES[[#This Row],[Hospitalizados en Sala]]+TODO_PACIENTES[[#This Row],[Hospitalizados en UCI]]</f>
        <v>5540</v>
      </c>
      <c r="AK56">
        <f t="shared" si="11"/>
        <v>1332.0509737917769</v>
      </c>
      <c r="AL56">
        <f>+TODO_PACIENTES[[#This Row],[Personas con Medidas Sanitarias]]-AJ55</f>
        <v>141</v>
      </c>
      <c r="AM56">
        <f>+IFERROR(TODO_PACIENTES[[#This Row],[Variación Personas Medidas Sanitarias]]/AJ55,0)</f>
        <v>2.6115947397666234E-2</v>
      </c>
    </row>
    <row r="57" spans="1:39" x14ac:dyDescent="0.2">
      <c r="A57" s="12" t="str">
        <f t="shared" si="27"/>
        <v>ON</v>
      </c>
      <c r="B57" s="12" t="str">
        <f t="shared" si="28"/>
        <v>no</v>
      </c>
      <c r="C57" s="12">
        <v>51</v>
      </c>
      <c r="D57" s="1">
        <f t="shared" si="29"/>
        <v>43950</v>
      </c>
      <c r="E57" s="11">
        <f t="shared" si="30"/>
        <v>51</v>
      </c>
      <c r="F57" cm="1">
        <f t="array" ref="F57">+INDEX(Hoja1!$B$2:$MO$7,1,E57)</f>
        <v>29837</v>
      </c>
      <c r="G57">
        <f t="shared" si="12"/>
        <v>1042</v>
      </c>
      <c r="H57" cm="1">
        <f t="array" ref="H57">+INDEX(Hoja1!$B$2:$MO$7,2,$E57)</f>
        <v>22767</v>
      </c>
      <c r="I57">
        <f t="shared" si="13"/>
        <v>833</v>
      </c>
      <c r="J57">
        <f t="shared" si="2"/>
        <v>7070</v>
      </c>
      <c r="K57">
        <f t="shared" si="14"/>
        <v>209</v>
      </c>
      <c r="L57" cm="1">
        <f t="array" ref="L57">+INDEX(Hoja1!$B$2:$MO$7,3,$E57)</f>
        <v>5306</v>
      </c>
      <c r="M57" cm="1">
        <f t="array" ref="M57">+INDEX(Hoja1!$B$2:$MO$7,4,$E57)</f>
        <v>0</v>
      </c>
      <c r="N57" cm="1">
        <f t="array" ref="N57">+INDEX(Hoja1!$B$2:$MO$7,5,$E57)</f>
        <v>275</v>
      </c>
      <c r="O57" cm="1">
        <f t="array" ref="O57">+INDEX(Hoja1!$B$2:$MO$7,6,$E57)</f>
        <v>92</v>
      </c>
      <c r="P57" s="13">
        <f t="shared" si="31"/>
        <v>0.76304588262895068</v>
      </c>
      <c r="Q57" s="13">
        <f t="shared" si="32"/>
        <v>0.23695411737104938</v>
      </c>
      <c r="R57">
        <f t="shared" si="15"/>
        <v>81</v>
      </c>
      <c r="S57">
        <f t="shared" si="16"/>
        <v>209</v>
      </c>
      <c r="T57">
        <f t="shared" si="17"/>
        <v>124</v>
      </c>
      <c r="U57">
        <f t="shared" si="18"/>
        <v>0</v>
      </c>
      <c r="V57">
        <f t="shared" si="19"/>
        <v>5</v>
      </c>
      <c r="W57">
        <f t="shared" si="20"/>
        <v>4</v>
      </c>
      <c r="X57">
        <f t="shared" si="21"/>
        <v>8.4287200832466186E-2</v>
      </c>
      <c r="Y57">
        <f t="shared" si="22"/>
        <v>3.0462031773793908E-2</v>
      </c>
      <c r="Z57">
        <f t="shared" si="23"/>
        <v>1.0239289849478965</v>
      </c>
      <c r="AA57">
        <f t="shared" si="24"/>
        <v>0</v>
      </c>
      <c r="AB57">
        <f t="shared" si="25"/>
        <v>1.0185185185185186</v>
      </c>
      <c r="AC57">
        <f t="shared" si="26"/>
        <v>1.0454545454545454</v>
      </c>
      <c r="AD57">
        <f t="shared" si="5"/>
        <v>7174.0803077662904</v>
      </c>
      <c r="AE57">
        <f t="shared" si="6"/>
        <v>1699.9278672757875</v>
      </c>
      <c r="AF57">
        <f t="shared" si="7"/>
        <v>1275.787448905987</v>
      </c>
      <c r="AG57">
        <f t="shared" si="8"/>
        <v>0</v>
      </c>
      <c r="AH57">
        <f t="shared" si="9"/>
        <v>66.121663861505169</v>
      </c>
      <c r="AI57">
        <f t="shared" si="10"/>
        <v>22.120702091849004</v>
      </c>
      <c r="AJ57">
        <f>+TODO_PACIENTES[[#This Row],[Aislamiento Domiciliario]]+TODO_PACIENTES[[#This Row],[Aislamiento en Hoteles]]+TODO_PACIENTES[[#This Row],[Hospitalizados en Sala]]+TODO_PACIENTES[[#This Row],[Hospitalizados en UCI]]</f>
        <v>5673</v>
      </c>
      <c r="AK57">
        <f t="shared" si="11"/>
        <v>1364.0298148593413</v>
      </c>
      <c r="AL57">
        <f>+TODO_PACIENTES[[#This Row],[Personas con Medidas Sanitarias]]-AJ56</f>
        <v>133</v>
      </c>
      <c r="AM57">
        <f>+IFERROR(TODO_PACIENTES[[#This Row],[Variación Personas Medidas Sanitarias]]/AJ56,0)</f>
        <v>2.4007220216606499E-2</v>
      </c>
    </row>
    <row r="58" spans="1:39" x14ac:dyDescent="0.2">
      <c r="A58" s="12" t="str">
        <f t="shared" si="27"/>
        <v>ON</v>
      </c>
      <c r="B58" s="12" t="str">
        <f t="shared" si="28"/>
        <v>no</v>
      </c>
      <c r="C58" s="12">
        <v>52</v>
      </c>
      <c r="D58" s="1">
        <f t="shared" si="29"/>
        <v>43951</v>
      </c>
      <c r="E58" s="11">
        <f t="shared" si="30"/>
        <v>52</v>
      </c>
      <c r="F58" cm="1">
        <f t="array" ref="F58">+INDEX(Hoja1!$B$2:$MO$7,1,E58)</f>
        <v>30749</v>
      </c>
      <c r="G58">
        <f t="shared" si="12"/>
        <v>912</v>
      </c>
      <c r="H58" cm="1">
        <f t="array" ref="H58">+INDEX(Hoja1!$B$2:$MO$7,2,$E58)</f>
        <v>23497</v>
      </c>
      <c r="I58">
        <f t="shared" si="13"/>
        <v>730</v>
      </c>
      <c r="J58">
        <f t="shared" si="2"/>
        <v>7252</v>
      </c>
      <c r="K58">
        <f t="shared" si="14"/>
        <v>182</v>
      </c>
      <c r="L58" cm="1">
        <f t="array" ref="L58">+INDEX(Hoja1!$B$2:$MO$7,3,$E58)</f>
        <v>2916</v>
      </c>
      <c r="M58" cm="1">
        <f t="array" ref="M58">+INDEX(Hoja1!$B$2:$MO$7,4,$E58)</f>
        <v>0</v>
      </c>
      <c r="N58" cm="1">
        <f t="array" ref="N58">+INDEX(Hoja1!$B$2:$MO$7,5,$E58)</f>
        <v>282</v>
      </c>
      <c r="O58" cm="1">
        <f t="array" ref="O58">+INDEX(Hoja1!$B$2:$MO$7,6,$E58)</f>
        <v>86</v>
      </c>
      <c r="P58" s="13">
        <f t="shared" si="31"/>
        <v>0.764154931867703</v>
      </c>
      <c r="Q58" s="13">
        <f t="shared" si="32"/>
        <v>0.235845068132297</v>
      </c>
      <c r="R58">
        <f t="shared" si="15"/>
        <v>-130</v>
      </c>
      <c r="S58">
        <f t="shared" si="16"/>
        <v>182</v>
      </c>
      <c r="T58">
        <f t="shared" si="17"/>
        <v>-2390</v>
      </c>
      <c r="U58">
        <f t="shared" si="18"/>
        <v>0</v>
      </c>
      <c r="V58">
        <f t="shared" si="19"/>
        <v>7</v>
      </c>
      <c r="W58">
        <f t="shared" si="20"/>
        <v>-6</v>
      </c>
      <c r="X58">
        <f t="shared" si="21"/>
        <v>-0.12476007677543186</v>
      </c>
      <c r="Y58">
        <f t="shared" si="22"/>
        <v>2.5742574257425741E-2</v>
      </c>
      <c r="Z58">
        <f t="shared" si="23"/>
        <v>0.54956652845834908</v>
      </c>
      <c r="AA58">
        <f t="shared" si="24"/>
        <v>0</v>
      </c>
      <c r="AB58">
        <f t="shared" si="25"/>
        <v>1.0254545454545454</v>
      </c>
      <c r="AC58">
        <f t="shared" si="26"/>
        <v>0.93478260869565222</v>
      </c>
      <c r="AD58">
        <f t="shared" si="5"/>
        <v>7393.3637893724454</v>
      </c>
      <c r="AE58">
        <f t="shared" si="6"/>
        <v>1743.688386631402</v>
      </c>
      <c r="AF58">
        <f t="shared" si="7"/>
        <v>701.13007934599671</v>
      </c>
      <c r="AG58">
        <f t="shared" si="8"/>
        <v>0</v>
      </c>
      <c r="AH58">
        <f t="shared" si="9"/>
        <v>67.804760759798029</v>
      </c>
      <c r="AI58">
        <f t="shared" si="10"/>
        <v>20.678047607597982</v>
      </c>
      <c r="AJ58">
        <f>+TODO_PACIENTES[[#This Row],[Aislamiento Domiciliario]]+TODO_PACIENTES[[#This Row],[Aislamiento en Hoteles]]+TODO_PACIENTES[[#This Row],[Hospitalizados en Sala]]+TODO_PACIENTES[[#This Row],[Hospitalizados en UCI]]</f>
        <v>3284</v>
      </c>
      <c r="AK58">
        <f t="shared" si="11"/>
        <v>789.61288771339264</v>
      </c>
      <c r="AL58">
        <f>+TODO_PACIENTES[[#This Row],[Personas con Medidas Sanitarias]]-AJ57</f>
        <v>-2389</v>
      </c>
      <c r="AM58">
        <f>+IFERROR(TODO_PACIENTES[[#This Row],[Variación Personas Medidas Sanitarias]]/AJ57,0)</f>
        <v>-0.42111757447558612</v>
      </c>
    </row>
    <row r="59" spans="1:39" x14ac:dyDescent="0.2">
      <c r="A59" s="12" t="str">
        <f t="shared" si="27"/>
        <v>ON</v>
      </c>
      <c r="B59" s="12" t="str">
        <f t="shared" si="28"/>
        <v>no</v>
      </c>
      <c r="C59" s="12">
        <v>53</v>
      </c>
      <c r="D59" s="1">
        <f t="shared" si="29"/>
        <v>43952</v>
      </c>
      <c r="E59" s="11">
        <f t="shared" si="30"/>
        <v>53</v>
      </c>
      <c r="F59" cm="1">
        <f t="array" ref="F59">+INDEX(Hoja1!$B$2:$MO$7,1,E59)</f>
        <v>31895</v>
      </c>
      <c r="G59">
        <f t="shared" si="12"/>
        <v>1146</v>
      </c>
      <c r="H59" cm="1">
        <f t="array" ref="H59">+INDEX(Hoja1!$B$2:$MO$7,2,$E59)</f>
        <v>24357</v>
      </c>
      <c r="I59">
        <f t="shared" si="13"/>
        <v>860</v>
      </c>
      <c r="J59">
        <f t="shared" si="2"/>
        <v>7538</v>
      </c>
      <c r="K59">
        <f t="shared" si="14"/>
        <v>286</v>
      </c>
      <c r="L59" cm="1">
        <f t="array" ref="L59">+INDEX(Hoja1!$B$2:$MO$7,3,$E59)</f>
        <v>3061</v>
      </c>
      <c r="M59" cm="1">
        <f t="array" ref="M59">+INDEX(Hoja1!$B$2:$MO$7,4,$E59)</f>
        <v>0</v>
      </c>
      <c r="N59" cm="1">
        <f t="array" ref="N59">+INDEX(Hoja1!$B$2:$MO$7,5,$E59)</f>
        <v>276</v>
      </c>
      <c r="O59" cm="1">
        <f t="array" ref="O59">+INDEX(Hoja1!$B$2:$MO$7,6,$E59)</f>
        <v>85</v>
      </c>
      <c r="P59" s="13">
        <f t="shared" si="31"/>
        <v>0.76366201598996708</v>
      </c>
      <c r="Q59" s="13">
        <f t="shared" si="32"/>
        <v>0.23633798401003292</v>
      </c>
      <c r="R59">
        <f t="shared" si="15"/>
        <v>234</v>
      </c>
      <c r="S59">
        <f t="shared" si="16"/>
        <v>286</v>
      </c>
      <c r="T59">
        <f t="shared" si="17"/>
        <v>145</v>
      </c>
      <c r="U59">
        <f t="shared" si="18"/>
        <v>0</v>
      </c>
      <c r="V59">
        <f t="shared" si="19"/>
        <v>-6</v>
      </c>
      <c r="W59">
        <f t="shared" si="20"/>
        <v>-1</v>
      </c>
      <c r="X59">
        <f t="shared" si="21"/>
        <v>0.25657894736842107</v>
      </c>
      <c r="Y59">
        <f t="shared" si="22"/>
        <v>3.9437396580253727E-2</v>
      </c>
      <c r="Z59">
        <f t="shared" si="23"/>
        <v>1.0497256515775035</v>
      </c>
      <c r="AA59">
        <f t="shared" si="24"/>
        <v>0</v>
      </c>
      <c r="AB59">
        <f t="shared" si="25"/>
        <v>0.97872340425531912</v>
      </c>
      <c r="AC59">
        <f t="shared" si="26"/>
        <v>0.98837209302325579</v>
      </c>
      <c r="AD59">
        <f t="shared" si="5"/>
        <v>7668.9107958643908</v>
      </c>
      <c r="AE59">
        <f t="shared" si="6"/>
        <v>1812.4549170473672</v>
      </c>
      <c r="AF59">
        <f t="shared" si="7"/>
        <v>735.99422938206305</v>
      </c>
      <c r="AG59">
        <f t="shared" si="8"/>
        <v>0</v>
      </c>
      <c r="AH59">
        <f t="shared" si="9"/>
        <v>66.362106275547006</v>
      </c>
      <c r="AI59">
        <f t="shared" si="10"/>
        <v>20.437605193556145</v>
      </c>
      <c r="AJ59">
        <f>+TODO_PACIENTES[[#This Row],[Aislamiento Domiciliario]]+TODO_PACIENTES[[#This Row],[Aislamiento en Hoteles]]+TODO_PACIENTES[[#This Row],[Hospitalizados en Sala]]+TODO_PACIENTES[[#This Row],[Hospitalizados en UCI]]</f>
        <v>3422</v>
      </c>
      <c r="AK59">
        <f t="shared" si="11"/>
        <v>822.79394085116621</v>
      </c>
      <c r="AL59">
        <f>+TODO_PACIENTES[[#This Row],[Personas con Medidas Sanitarias]]-AJ58</f>
        <v>138</v>
      </c>
      <c r="AM59">
        <f>+IFERROR(TODO_PACIENTES[[#This Row],[Variación Personas Medidas Sanitarias]]/AJ58,0)</f>
        <v>4.2021924482338609E-2</v>
      </c>
    </row>
    <row r="60" spans="1:39" x14ac:dyDescent="0.2">
      <c r="A60" s="12" t="str">
        <f t="shared" si="27"/>
        <v>ON</v>
      </c>
      <c r="B60" s="12" t="str">
        <f t="shared" si="28"/>
        <v>no</v>
      </c>
      <c r="C60" s="12">
        <v>54</v>
      </c>
      <c r="D60" s="1">
        <f t="shared" si="29"/>
        <v>43953</v>
      </c>
      <c r="E60" s="11">
        <f t="shared" si="30"/>
        <v>54</v>
      </c>
      <c r="F60" cm="1">
        <f t="array" ref="F60">+INDEX(Hoja1!$B$2:$MO$7,1,E60)</f>
        <v>33354</v>
      </c>
      <c r="G60">
        <f t="shared" si="12"/>
        <v>1459</v>
      </c>
      <c r="H60" cm="1">
        <f t="array" ref="H60">+INDEX(Hoja1!$B$2:$MO$7,2,$E60)</f>
        <v>25454</v>
      </c>
      <c r="I60">
        <f t="shared" si="13"/>
        <v>1097</v>
      </c>
      <c r="J60">
        <f t="shared" si="2"/>
        <v>7900</v>
      </c>
      <c r="K60">
        <f t="shared" si="14"/>
        <v>362</v>
      </c>
      <c r="L60" cm="1">
        <f t="array" ref="L60">+INDEX(Hoja1!$B$2:$MO$7,3,$E60)</f>
        <v>3375</v>
      </c>
      <c r="M60" cm="1">
        <f t="array" ref="M60">+INDEX(Hoja1!$B$2:$MO$7,4,$E60)</f>
        <v>1067</v>
      </c>
      <c r="N60" cm="1">
        <f t="array" ref="N60">+INDEX(Hoja1!$B$2:$MO$7,5,$E60)</f>
        <v>285</v>
      </c>
      <c r="O60" cm="1">
        <f t="array" ref="O60">+INDEX(Hoja1!$B$2:$MO$7,6,$E60)</f>
        <v>89</v>
      </c>
      <c r="P60" s="13">
        <f t="shared" si="31"/>
        <v>0.7631468489536487</v>
      </c>
      <c r="Q60" s="13">
        <f t="shared" si="32"/>
        <v>0.23685315104635127</v>
      </c>
      <c r="R60">
        <f t="shared" si="15"/>
        <v>313</v>
      </c>
      <c r="S60">
        <f t="shared" si="16"/>
        <v>362</v>
      </c>
      <c r="T60">
        <f t="shared" si="17"/>
        <v>314</v>
      </c>
      <c r="U60">
        <f t="shared" si="18"/>
        <v>1067</v>
      </c>
      <c r="V60">
        <f t="shared" si="19"/>
        <v>9</v>
      </c>
      <c r="W60">
        <f t="shared" si="20"/>
        <v>4</v>
      </c>
      <c r="X60">
        <f t="shared" si="21"/>
        <v>0.2731239092495637</v>
      </c>
      <c r="Y60">
        <f t="shared" si="22"/>
        <v>4.8023348368267445E-2</v>
      </c>
      <c r="Z60">
        <f t="shared" si="23"/>
        <v>1.1025808559294348</v>
      </c>
      <c r="AA60">
        <f t="shared" si="24"/>
        <v>0</v>
      </c>
      <c r="AB60">
        <f t="shared" si="25"/>
        <v>1.0326086956521738</v>
      </c>
      <c r="AC60">
        <f t="shared" si="26"/>
        <v>1.0470588235294118</v>
      </c>
      <c r="AD60">
        <f t="shared" si="5"/>
        <v>8019.716277951431</v>
      </c>
      <c r="AE60">
        <f t="shared" si="6"/>
        <v>1899.4950709305122</v>
      </c>
      <c r="AF60">
        <f t="shared" si="7"/>
        <v>811.49314739119984</v>
      </c>
      <c r="AG60">
        <f t="shared" si="8"/>
        <v>256.55205578264008</v>
      </c>
      <c r="AH60">
        <f t="shared" si="9"/>
        <v>68.52608800192354</v>
      </c>
      <c r="AI60">
        <f t="shared" si="10"/>
        <v>21.399374849723493</v>
      </c>
      <c r="AJ60">
        <f>+TODO_PACIENTES[[#This Row],[Aislamiento Domiciliario]]+TODO_PACIENTES[[#This Row],[Aislamiento en Hoteles]]+TODO_PACIENTES[[#This Row],[Hospitalizados en Sala]]+TODO_PACIENTES[[#This Row],[Hospitalizados en UCI]]</f>
        <v>4816</v>
      </c>
      <c r="AK60">
        <f t="shared" si="11"/>
        <v>1157.9706660254869</v>
      </c>
      <c r="AL60">
        <f>+TODO_PACIENTES[[#This Row],[Personas con Medidas Sanitarias]]-AJ59</f>
        <v>1394</v>
      </c>
      <c r="AM60">
        <f>+IFERROR(TODO_PACIENTES[[#This Row],[Variación Personas Medidas Sanitarias]]/AJ59,0)</f>
        <v>0.40736411455289306</v>
      </c>
    </row>
    <row r="61" spans="1:39" x14ac:dyDescent="0.2">
      <c r="A61" s="12" t="str">
        <f t="shared" si="27"/>
        <v>ON</v>
      </c>
      <c r="B61" s="12" t="str">
        <f t="shared" si="28"/>
        <v>no</v>
      </c>
      <c r="C61" s="12">
        <v>55</v>
      </c>
      <c r="D61" s="1">
        <f t="shared" si="29"/>
        <v>43954</v>
      </c>
      <c r="E61" s="11">
        <f t="shared" si="30"/>
        <v>55</v>
      </c>
      <c r="F61" cm="1">
        <f t="array" ref="F61">+INDEX(Hoja1!$B$2:$MO$7,1,E61)</f>
        <v>34459</v>
      </c>
      <c r="G61">
        <f t="shared" si="12"/>
        <v>1105</v>
      </c>
      <c r="H61" cm="1">
        <f t="array" ref="H61">+INDEX(Hoja1!$B$2:$MO$7,2,$E61)</f>
        <v>26344</v>
      </c>
      <c r="I61">
        <f t="shared" si="13"/>
        <v>890</v>
      </c>
      <c r="J61">
        <f t="shared" si="2"/>
        <v>8115</v>
      </c>
      <c r="K61">
        <f t="shared" si="14"/>
        <v>215</v>
      </c>
      <c r="L61" cm="1">
        <f t="array" ref="L61">+INDEX(Hoja1!$B$2:$MO$7,3,$E61)</f>
        <v>3480</v>
      </c>
      <c r="M61" cm="1">
        <f t="array" ref="M61">+INDEX(Hoja1!$B$2:$MO$7,4,$E61)</f>
        <v>1095</v>
      </c>
      <c r="N61" cm="1">
        <f t="array" ref="N61">+INDEX(Hoja1!$B$2:$MO$7,5,$E61)</f>
        <v>282</v>
      </c>
      <c r="O61" cm="1">
        <f t="array" ref="O61">+INDEX(Hoja1!$B$2:$MO$7,6,$E61)</f>
        <v>91</v>
      </c>
      <c r="P61" s="13">
        <f t="shared" si="31"/>
        <v>0.76450274238950633</v>
      </c>
      <c r="Q61" s="13">
        <f t="shared" si="32"/>
        <v>0.23549725761049364</v>
      </c>
      <c r="R61">
        <f t="shared" si="15"/>
        <v>-354</v>
      </c>
      <c r="S61">
        <f t="shared" si="16"/>
        <v>215</v>
      </c>
      <c r="T61">
        <f t="shared" si="17"/>
        <v>105</v>
      </c>
      <c r="U61">
        <f t="shared" si="18"/>
        <v>28</v>
      </c>
      <c r="V61">
        <f t="shared" si="19"/>
        <v>-3</v>
      </c>
      <c r="W61">
        <f t="shared" si="20"/>
        <v>2</v>
      </c>
      <c r="X61">
        <f t="shared" si="21"/>
        <v>-0.24263193968471555</v>
      </c>
      <c r="Y61">
        <f t="shared" si="22"/>
        <v>2.7215189873417721E-2</v>
      </c>
      <c r="Z61">
        <f t="shared" si="23"/>
        <v>1.0311111111111111</v>
      </c>
      <c r="AA61">
        <f t="shared" si="24"/>
        <v>1.0262417994376758</v>
      </c>
      <c r="AB61">
        <f t="shared" si="25"/>
        <v>0.98947368421052628</v>
      </c>
      <c r="AC61">
        <f t="shared" si="26"/>
        <v>1.0224719101123596</v>
      </c>
      <c r="AD61">
        <f t="shared" si="5"/>
        <v>8285.405145467661</v>
      </c>
      <c r="AE61">
        <f t="shared" si="6"/>
        <v>1951.1901899495072</v>
      </c>
      <c r="AF61">
        <f t="shared" si="7"/>
        <v>836.73960086559271</v>
      </c>
      <c r="AG61">
        <f t="shared" si="8"/>
        <v>263.28444337581152</v>
      </c>
      <c r="AH61">
        <f t="shared" si="9"/>
        <v>67.804760759798029</v>
      </c>
      <c r="AI61">
        <f t="shared" si="10"/>
        <v>21.880259677807167</v>
      </c>
      <c r="AJ61">
        <f>+TODO_PACIENTES[[#This Row],[Aislamiento Domiciliario]]+TODO_PACIENTES[[#This Row],[Aislamiento en Hoteles]]+TODO_PACIENTES[[#This Row],[Hospitalizados en Sala]]+TODO_PACIENTES[[#This Row],[Hospitalizados en UCI]]</f>
        <v>4948</v>
      </c>
      <c r="AK61">
        <f t="shared" si="11"/>
        <v>1189.7090646790095</v>
      </c>
      <c r="AL61">
        <f>+TODO_PACIENTES[[#This Row],[Personas con Medidas Sanitarias]]-AJ60</f>
        <v>132</v>
      </c>
      <c r="AM61">
        <f>+IFERROR(TODO_PACIENTES[[#This Row],[Variación Personas Medidas Sanitarias]]/AJ60,0)</f>
        <v>2.7408637873754152E-2</v>
      </c>
    </row>
    <row r="62" spans="1:39" x14ac:dyDescent="0.2">
      <c r="A62" s="12" t="str">
        <f t="shared" si="27"/>
        <v>ON</v>
      </c>
      <c r="B62" s="12" t="str">
        <f t="shared" si="28"/>
        <v>no</v>
      </c>
      <c r="C62" s="12">
        <v>56</v>
      </c>
      <c r="D62" s="1">
        <f t="shared" si="29"/>
        <v>43955</v>
      </c>
      <c r="E62" s="11">
        <f t="shared" si="30"/>
        <v>56</v>
      </c>
      <c r="F62" cm="1">
        <f t="array" ref="F62">+INDEX(Hoja1!$B$2:$MO$7,1,E62)</f>
        <v>35556</v>
      </c>
      <c r="G62">
        <f t="shared" si="12"/>
        <v>1097</v>
      </c>
      <c r="H62" cm="1">
        <f t="array" ref="H62">+INDEX(Hoja1!$B$2:$MO$7,2,$E62)</f>
        <v>27145</v>
      </c>
      <c r="I62">
        <f t="shared" si="13"/>
        <v>801</v>
      </c>
      <c r="J62">
        <f t="shared" si="2"/>
        <v>8411</v>
      </c>
      <c r="K62">
        <f t="shared" si="14"/>
        <v>296</v>
      </c>
      <c r="L62" cm="1">
        <f t="array" ref="L62">+INDEX(Hoja1!$B$2:$MO$7,3,$E62)</f>
        <v>3574</v>
      </c>
      <c r="M62" cm="1">
        <f t="array" ref="M62">+INDEX(Hoja1!$B$2:$MO$7,4,$E62)</f>
        <v>1070</v>
      </c>
      <c r="N62" cm="1">
        <f t="array" ref="N62">+INDEX(Hoja1!$B$2:$MO$7,5,$E62)</f>
        <v>288</v>
      </c>
      <c r="O62" cm="1">
        <f t="array" ref="O62">+INDEX(Hoja1!$B$2:$MO$7,6,$E62)</f>
        <v>93</v>
      </c>
      <c r="P62" s="13">
        <f t="shared" si="31"/>
        <v>0.76344358195522555</v>
      </c>
      <c r="Q62" s="13">
        <f t="shared" si="32"/>
        <v>0.23655641804477445</v>
      </c>
      <c r="R62">
        <f t="shared" si="15"/>
        <v>-8</v>
      </c>
      <c r="S62">
        <f t="shared" si="16"/>
        <v>296</v>
      </c>
      <c r="T62">
        <f t="shared" si="17"/>
        <v>94</v>
      </c>
      <c r="U62">
        <f t="shared" si="18"/>
        <v>-25</v>
      </c>
      <c r="V62">
        <f t="shared" si="19"/>
        <v>6</v>
      </c>
      <c r="W62">
        <f t="shared" si="20"/>
        <v>2</v>
      </c>
      <c r="X62">
        <f t="shared" si="21"/>
        <v>-7.2398190045248872E-3</v>
      </c>
      <c r="Y62">
        <f t="shared" si="22"/>
        <v>3.6475662353666054E-2</v>
      </c>
      <c r="Z62">
        <f t="shared" si="23"/>
        <v>1.0270114942528736</v>
      </c>
      <c r="AA62">
        <f t="shared" si="24"/>
        <v>0.97716894977168944</v>
      </c>
      <c r="AB62">
        <f t="shared" si="25"/>
        <v>1.0212765957446808</v>
      </c>
      <c r="AC62">
        <f t="shared" si="26"/>
        <v>1.0219780219780219</v>
      </c>
      <c r="AD62">
        <f t="shared" si="5"/>
        <v>8549.1704736715565</v>
      </c>
      <c r="AE62">
        <f t="shared" si="6"/>
        <v>2022.3611445058909</v>
      </c>
      <c r="AF62">
        <f t="shared" si="7"/>
        <v>859.34118778552545</v>
      </c>
      <c r="AG62">
        <f t="shared" si="8"/>
        <v>257.27338302476556</v>
      </c>
      <c r="AH62">
        <f t="shared" si="9"/>
        <v>69.247415244049051</v>
      </c>
      <c r="AI62">
        <f t="shared" si="10"/>
        <v>22.361144505890842</v>
      </c>
      <c r="AJ62">
        <f>+TODO_PACIENTES[[#This Row],[Aislamiento Domiciliario]]+TODO_PACIENTES[[#This Row],[Aislamiento en Hoteles]]+TODO_PACIENTES[[#This Row],[Hospitalizados en Sala]]+TODO_PACIENTES[[#This Row],[Hospitalizados en UCI]]</f>
        <v>5025</v>
      </c>
      <c r="AK62">
        <f t="shared" si="11"/>
        <v>1208.2231305602309</v>
      </c>
      <c r="AL62">
        <f>+TODO_PACIENTES[[#This Row],[Personas con Medidas Sanitarias]]-AJ61</f>
        <v>77</v>
      </c>
      <c r="AM62">
        <f>+IFERROR(TODO_PACIENTES[[#This Row],[Variación Personas Medidas Sanitarias]]/AJ61,0)</f>
        <v>1.5561843168957154E-2</v>
      </c>
    </row>
    <row r="63" spans="1:39" x14ac:dyDescent="0.2">
      <c r="A63" s="12" t="str">
        <f t="shared" si="27"/>
        <v>ON</v>
      </c>
      <c r="B63" s="12" t="str">
        <f t="shared" si="28"/>
        <v>no</v>
      </c>
      <c r="C63" s="12">
        <v>57</v>
      </c>
      <c r="D63" s="1">
        <f t="shared" si="29"/>
        <v>43956</v>
      </c>
      <c r="E63" s="11">
        <f t="shared" si="30"/>
        <v>57</v>
      </c>
      <c r="F63" cm="1">
        <f t="array" ref="F63">+INDEX(Hoja1!$B$2:$MO$7,1,E63)</f>
        <v>36483</v>
      </c>
      <c r="G63">
        <f t="shared" si="12"/>
        <v>927</v>
      </c>
      <c r="H63" cm="1">
        <f t="array" ref="H63">+INDEX(Hoja1!$B$2:$MO$7,2,$E63)</f>
        <v>27924</v>
      </c>
      <c r="I63">
        <f t="shared" si="13"/>
        <v>779</v>
      </c>
      <c r="J63">
        <f t="shared" si="2"/>
        <v>8559</v>
      </c>
      <c r="K63">
        <f t="shared" si="14"/>
        <v>148</v>
      </c>
      <c r="L63" cm="1">
        <f t="array" ref="L63">+INDEX(Hoja1!$B$2:$MO$7,3,$E63)</f>
        <v>2506</v>
      </c>
      <c r="M63" cm="1">
        <f t="array" ref="M63">+INDEX(Hoja1!$B$2:$MO$7,4,$E63)</f>
        <v>1056</v>
      </c>
      <c r="N63" cm="1">
        <f t="array" ref="N63">+INDEX(Hoja1!$B$2:$MO$7,5,$E63)</f>
        <v>278</v>
      </c>
      <c r="O63" cm="1">
        <f t="array" ref="O63">+INDEX(Hoja1!$B$2:$MO$7,6,$E63)</f>
        <v>88</v>
      </c>
      <c r="P63" s="13">
        <f t="shared" si="31"/>
        <v>0.76539758243565492</v>
      </c>
      <c r="Q63" s="13">
        <f t="shared" si="32"/>
        <v>0.23460241756434505</v>
      </c>
      <c r="R63">
        <f t="shared" si="15"/>
        <v>-170</v>
      </c>
      <c r="S63">
        <f t="shared" si="16"/>
        <v>148</v>
      </c>
      <c r="T63">
        <f t="shared" si="17"/>
        <v>-1068</v>
      </c>
      <c r="U63">
        <f t="shared" si="18"/>
        <v>-14</v>
      </c>
      <c r="V63">
        <f t="shared" si="19"/>
        <v>-10</v>
      </c>
      <c r="W63">
        <f t="shared" si="20"/>
        <v>-5</v>
      </c>
      <c r="X63">
        <f t="shared" si="21"/>
        <v>-0.15496809480401094</v>
      </c>
      <c r="Y63">
        <f t="shared" si="22"/>
        <v>1.7596005231244799E-2</v>
      </c>
      <c r="Z63">
        <f t="shared" si="23"/>
        <v>0.70117515388919982</v>
      </c>
      <c r="AA63">
        <f t="shared" si="24"/>
        <v>0.98691588785046724</v>
      </c>
      <c r="AB63">
        <f t="shared" si="25"/>
        <v>0.96527777777777779</v>
      </c>
      <c r="AC63">
        <f t="shared" si="26"/>
        <v>0.94623655913978499</v>
      </c>
      <c r="AD63">
        <f t="shared" si="5"/>
        <v>8772.0605914883381</v>
      </c>
      <c r="AE63">
        <f t="shared" si="6"/>
        <v>2057.9466217840827</v>
      </c>
      <c r="AF63">
        <f t="shared" si="7"/>
        <v>602.54868958884344</v>
      </c>
      <c r="AG63">
        <f t="shared" si="8"/>
        <v>253.90718922817987</v>
      </c>
      <c r="AH63">
        <f t="shared" si="9"/>
        <v>66.842991103630681</v>
      </c>
      <c r="AI63">
        <f t="shared" si="10"/>
        <v>21.158932435681656</v>
      </c>
      <c r="AJ63">
        <f>+TODO_PACIENTES[[#This Row],[Aislamiento Domiciliario]]+TODO_PACIENTES[[#This Row],[Aislamiento en Hoteles]]+TODO_PACIENTES[[#This Row],[Hospitalizados en Sala]]+TODO_PACIENTES[[#This Row],[Hospitalizados en UCI]]</f>
        <v>3928</v>
      </c>
      <c r="AK63">
        <f t="shared" si="11"/>
        <v>944.45780235633572</v>
      </c>
      <c r="AL63">
        <f>+TODO_PACIENTES[[#This Row],[Personas con Medidas Sanitarias]]-AJ62</f>
        <v>-1097</v>
      </c>
      <c r="AM63">
        <f>+IFERROR(TODO_PACIENTES[[#This Row],[Variación Personas Medidas Sanitarias]]/AJ62,0)</f>
        <v>-0.21830845771144278</v>
      </c>
    </row>
    <row r="64" spans="1:39" x14ac:dyDescent="0.2">
      <c r="A64" s="12" t="str">
        <f t="shared" si="27"/>
        <v>ON</v>
      </c>
      <c r="B64" s="12" t="str">
        <f t="shared" si="28"/>
        <v>no</v>
      </c>
      <c r="C64" s="12">
        <v>58</v>
      </c>
      <c r="D64" s="1">
        <f t="shared" si="29"/>
        <v>43957</v>
      </c>
      <c r="E64" s="11">
        <f t="shared" si="30"/>
        <v>58</v>
      </c>
      <c r="F64" cm="1">
        <f t="array" ref="F64">+INDEX(Hoja1!$B$2:$MO$7,1,E64)</f>
        <v>38014</v>
      </c>
      <c r="G64">
        <f t="shared" si="12"/>
        <v>1531</v>
      </c>
      <c r="H64" cm="1">
        <f t="array" ref="H64">+INDEX(Hoja1!$B$2:$MO$7,2,$E64)</f>
        <v>29128</v>
      </c>
      <c r="I64">
        <f t="shared" si="13"/>
        <v>1204</v>
      </c>
      <c r="J64">
        <f t="shared" si="2"/>
        <v>8886</v>
      </c>
      <c r="K64">
        <f t="shared" si="14"/>
        <v>327</v>
      </c>
      <c r="L64" cm="1">
        <f t="array" ref="L64">+INDEX(Hoja1!$B$2:$MO$7,3,$E64)</f>
        <v>2678</v>
      </c>
      <c r="M64" cm="1">
        <f t="array" ref="M64">+INDEX(Hoja1!$B$2:$MO$7,4,$E64)</f>
        <v>996</v>
      </c>
      <c r="N64" cm="1">
        <f t="array" ref="N64">+INDEX(Hoja1!$B$2:$MO$7,5,$E64)</f>
        <v>270</v>
      </c>
      <c r="O64" cm="1">
        <f t="array" ref="O64">+INDEX(Hoja1!$B$2:$MO$7,6,$E64)</f>
        <v>88</v>
      </c>
      <c r="P64" s="13">
        <f t="shared" si="31"/>
        <v>0.7662440153627611</v>
      </c>
      <c r="Q64" s="13">
        <f t="shared" si="32"/>
        <v>0.2337559846372389</v>
      </c>
      <c r="R64">
        <f t="shared" si="15"/>
        <v>604</v>
      </c>
      <c r="S64">
        <f t="shared" si="16"/>
        <v>327</v>
      </c>
      <c r="T64">
        <f t="shared" si="17"/>
        <v>172</v>
      </c>
      <c r="U64">
        <f t="shared" si="18"/>
        <v>-60</v>
      </c>
      <c r="V64">
        <f t="shared" si="19"/>
        <v>-8</v>
      </c>
      <c r="W64">
        <f t="shared" si="20"/>
        <v>0</v>
      </c>
      <c r="X64">
        <f t="shared" si="21"/>
        <v>0.65156418554476803</v>
      </c>
      <c r="Y64">
        <f t="shared" si="22"/>
        <v>3.8205397826848932E-2</v>
      </c>
      <c r="Z64">
        <f t="shared" si="23"/>
        <v>1.0686352753391859</v>
      </c>
      <c r="AA64">
        <f t="shared" si="24"/>
        <v>0.94318181818181823</v>
      </c>
      <c r="AB64">
        <f t="shared" si="25"/>
        <v>0.97122302158273377</v>
      </c>
      <c r="AC64">
        <f t="shared" si="26"/>
        <v>1</v>
      </c>
      <c r="AD64">
        <f t="shared" si="5"/>
        <v>9140.1779273863922</v>
      </c>
      <c r="AE64">
        <f t="shared" si="6"/>
        <v>2136.5712911757637</v>
      </c>
      <c r="AF64">
        <f t="shared" si="7"/>
        <v>643.90478480403942</v>
      </c>
      <c r="AG64">
        <f t="shared" si="8"/>
        <v>239.48064438566965</v>
      </c>
      <c r="AH64">
        <f t="shared" si="9"/>
        <v>64.919451791295984</v>
      </c>
      <c r="AI64">
        <f t="shared" si="10"/>
        <v>21.158932435681656</v>
      </c>
      <c r="AJ64">
        <f>+TODO_PACIENTES[[#This Row],[Aislamiento Domiciliario]]+TODO_PACIENTES[[#This Row],[Aislamiento en Hoteles]]+TODO_PACIENTES[[#This Row],[Hospitalizados en Sala]]+TODO_PACIENTES[[#This Row],[Hospitalizados en UCI]]</f>
        <v>4032</v>
      </c>
      <c r="AK64">
        <f t="shared" si="11"/>
        <v>969.46381341668678</v>
      </c>
      <c r="AL64">
        <f>+TODO_PACIENTES[[#This Row],[Personas con Medidas Sanitarias]]-AJ63</f>
        <v>104</v>
      </c>
      <c r="AM64">
        <f>+IFERROR(TODO_PACIENTES[[#This Row],[Variación Personas Medidas Sanitarias]]/AJ63,0)</f>
        <v>2.6476578411405296E-2</v>
      </c>
    </row>
    <row r="65" spans="1:39" x14ac:dyDescent="0.2">
      <c r="A65" s="12" t="str">
        <f t="shared" si="27"/>
        <v>ON</v>
      </c>
      <c r="B65" s="12" t="str">
        <f t="shared" si="28"/>
        <v>no</v>
      </c>
      <c r="C65" s="12">
        <v>59</v>
      </c>
      <c r="D65" s="1">
        <f t="shared" si="29"/>
        <v>43958</v>
      </c>
      <c r="E65" s="11">
        <f t="shared" si="30"/>
        <v>59</v>
      </c>
      <c r="F65" cm="1">
        <f t="array" ref="F65">+INDEX(Hoja1!$B$2:$MO$7,1,E65)</f>
        <v>39093</v>
      </c>
      <c r="G65">
        <f t="shared" si="12"/>
        <v>1079</v>
      </c>
      <c r="H65" cm="1">
        <f t="array" ref="H65">+INDEX(Hoja1!$B$2:$MO$7,2,$E65)</f>
        <v>30035</v>
      </c>
      <c r="I65">
        <f t="shared" si="13"/>
        <v>907</v>
      </c>
      <c r="J65">
        <f t="shared" si="2"/>
        <v>9058</v>
      </c>
      <c r="K65">
        <f t="shared" si="14"/>
        <v>172</v>
      </c>
      <c r="L65" cm="1">
        <f t="array" ref="L65">+INDEX(Hoja1!$B$2:$MO$7,3,$E65)</f>
        <v>2804</v>
      </c>
      <c r="M65" cm="1">
        <f t="array" ref="M65">+INDEX(Hoja1!$B$2:$MO$7,4,$E65)</f>
        <v>937</v>
      </c>
      <c r="N65" cm="1">
        <f t="array" ref="N65">+INDEX(Hoja1!$B$2:$MO$7,5,$E65)</f>
        <v>250</v>
      </c>
      <c r="O65" cm="1">
        <f t="array" ref="O65">+INDEX(Hoja1!$B$2:$MO$7,6,$E65)</f>
        <v>85</v>
      </c>
      <c r="P65" s="13">
        <f t="shared" si="31"/>
        <v>0.76829611439388124</v>
      </c>
      <c r="Q65" s="13">
        <f t="shared" si="32"/>
        <v>0.23170388560611874</v>
      </c>
      <c r="R65">
        <f t="shared" si="15"/>
        <v>-452</v>
      </c>
      <c r="S65">
        <f t="shared" si="16"/>
        <v>172</v>
      </c>
      <c r="T65">
        <f t="shared" si="17"/>
        <v>126</v>
      </c>
      <c r="U65">
        <f t="shared" si="18"/>
        <v>-59</v>
      </c>
      <c r="V65">
        <f t="shared" si="19"/>
        <v>-20</v>
      </c>
      <c r="W65">
        <f t="shared" si="20"/>
        <v>-3</v>
      </c>
      <c r="X65">
        <f t="shared" si="21"/>
        <v>-0.29523187459177008</v>
      </c>
      <c r="Y65">
        <f t="shared" si="22"/>
        <v>1.9356290794508214E-2</v>
      </c>
      <c r="Z65">
        <f t="shared" si="23"/>
        <v>1.0470500373412994</v>
      </c>
      <c r="AA65">
        <f t="shared" si="24"/>
        <v>0.94076305220883538</v>
      </c>
      <c r="AB65">
        <f t="shared" si="25"/>
        <v>0.92592592592592593</v>
      </c>
      <c r="AC65">
        <f t="shared" si="26"/>
        <v>0.96590909090909094</v>
      </c>
      <c r="AD65">
        <f t="shared" si="5"/>
        <v>9399.6152921375342</v>
      </c>
      <c r="AE65">
        <f t="shared" si="6"/>
        <v>2177.9273863909593</v>
      </c>
      <c r="AF65">
        <f t="shared" si="7"/>
        <v>674.20052897331095</v>
      </c>
      <c r="AG65">
        <f t="shared" si="8"/>
        <v>225.29454195720126</v>
      </c>
      <c r="AH65">
        <f t="shared" si="9"/>
        <v>60.110603510459249</v>
      </c>
      <c r="AI65">
        <f t="shared" si="10"/>
        <v>20.437605193556145</v>
      </c>
      <c r="AJ65">
        <f>+TODO_PACIENTES[[#This Row],[Aislamiento Domiciliario]]+TODO_PACIENTES[[#This Row],[Aislamiento en Hoteles]]+TODO_PACIENTES[[#This Row],[Hospitalizados en Sala]]+TODO_PACIENTES[[#This Row],[Hospitalizados en UCI]]</f>
        <v>4076</v>
      </c>
      <c r="AK65">
        <f t="shared" si="11"/>
        <v>980.04327963452761</v>
      </c>
      <c r="AL65">
        <f>+TODO_PACIENTES[[#This Row],[Personas con Medidas Sanitarias]]-AJ64</f>
        <v>44</v>
      </c>
      <c r="AM65">
        <f>+IFERROR(TODO_PACIENTES[[#This Row],[Variación Personas Medidas Sanitarias]]/AJ64,0)</f>
        <v>1.0912698412698412E-2</v>
      </c>
    </row>
    <row r="66" spans="1:39" x14ac:dyDescent="0.2">
      <c r="A66" s="12" t="str">
        <f t="shared" si="27"/>
        <v>ON</v>
      </c>
      <c r="B66" s="12" t="str">
        <f t="shared" si="28"/>
        <v>no</v>
      </c>
      <c r="C66" s="12">
        <v>60</v>
      </c>
      <c r="D66" s="1">
        <f t="shared" si="29"/>
        <v>43959</v>
      </c>
      <c r="E66" s="11">
        <f t="shared" si="30"/>
        <v>60</v>
      </c>
      <c r="F66" cm="1">
        <f t="array" ref="F66">+INDEX(Hoja1!$B$2:$MO$7,1,E66)</f>
        <v>40356</v>
      </c>
      <c r="G66">
        <f t="shared" si="12"/>
        <v>1263</v>
      </c>
      <c r="H66" cm="1">
        <f t="array" ref="H66">+INDEX(Hoja1!$B$2:$MO$7,2,$E66)</f>
        <v>31030</v>
      </c>
      <c r="I66">
        <f t="shared" si="13"/>
        <v>995</v>
      </c>
      <c r="J66">
        <f t="shared" si="2"/>
        <v>9326</v>
      </c>
      <c r="K66">
        <f t="shared" si="14"/>
        <v>268</v>
      </c>
      <c r="L66" cm="1">
        <f t="array" ref="L66">+INDEX(Hoja1!$B$2:$MO$7,3,$E66)</f>
        <v>3006</v>
      </c>
      <c r="M66" cm="1">
        <f t="array" ref="M66">+INDEX(Hoja1!$B$2:$MO$7,4,$E66)</f>
        <v>980</v>
      </c>
      <c r="N66" cm="1">
        <f t="array" ref="N66">+INDEX(Hoja1!$B$2:$MO$7,5,$E66)</f>
        <v>248</v>
      </c>
      <c r="O66" cm="1">
        <f t="array" ref="O66">+INDEX(Hoja1!$B$2:$MO$7,6,$E66)</f>
        <v>85</v>
      </c>
      <c r="P66" s="13">
        <f t="shared" si="31"/>
        <v>0.76890673010209143</v>
      </c>
      <c r="Q66" s="13">
        <f t="shared" si="32"/>
        <v>0.23109326989790863</v>
      </c>
      <c r="R66">
        <f t="shared" si="15"/>
        <v>184</v>
      </c>
      <c r="S66">
        <f t="shared" si="16"/>
        <v>268</v>
      </c>
      <c r="T66">
        <f t="shared" si="17"/>
        <v>202</v>
      </c>
      <c r="U66">
        <f t="shared" si="18"/>
        <v>43</v>
      </c>
      <c r="V66">
        <f t="shared" si="19"/>
        <v>-2</v>
      </c>
      <c r="W66">
        <f t="shared" si="20"/>
        <v>0</v>
      </c>
      <c r="X66">
        <f t="shared" si="21"/>
        <v>0.1705282669138091</v>
      </c>
      <c r="Y66">
        <f t="shared" si="22"/>
        <v>2.9587105321262974E-2</v>
      </c>
      <c r="Z66">
        <f t="shared" si="23"/>
        <v>1.0720399429386591</v>
      </c>
      <c r="AA66">
        <f t="shared" si="24"/>
        <v>1.0458911419423693</v>
      </c>
      <c r="AB66">
        <f t="shared" si="25"/>
        <v>0.99199999999999999</v>
      </c>
      <c r="AC66">
        <f t="shared" si="26"/>
        <v>1</v>
      </c>
      <c r="AD66">
        <f t="shared" si="5"/>
        <v>9703.2940610723745</v>
      </c>
      <c r="AE66">
        <f t="shared" si="6"/>
        <v>2242.3659533541718</v>
      </c>
      <c r="AF66">
        <f t="shared" si="7"/>
        <v>722.76989660976199</v>
      </c>
      <c r="AG66">
        <f t="shared" si="8"/>
        <v>235.63356576100026</v>
      </c>
      <c r="AH66">
        <f t="shared" si="9"/>
        <v>59.629718682375575</v>
      </c>
      <c r="AI66">
        <f t="shared" si="10"/>
        <v>20.437605193556145</v>
      </c>
      <c r="AJ66">
        <f>+TODO_PACIENTES[[#This Row],[Aislamiento Domiciliario]]+TODO_PACIENTES[[#This Row],[Aislamiento en Hoteles]]+TODO_PACIENTES[[#This Row],[Hospitalizados en Sala]]+TODO_PACIENTES[[#This Row],[Hospitalizados en UCI]]</f>
        <v>4319</v>
      </c>
      <c r="AK66">
        <f t="shared" si="11"/>
        <v>1038.4707862466939</v>
      </c>
      <c r="AL66">
        <f>+TODO_PACIENTES[[#This Row],[Personas con Medidas Sanitarias]]-AJ65</f>
        <v>243</v>
      </c>
      <c r="AM66">
        <f>+IFERROR(TODO_PACIENTES[[#This Row],[Variación Personas Medidas Sanitarias]]/AJ65,0)</f>
        <v>5.9617271835132483E-2</v>
      </c>
    </row>
    <row r="67" spans="1:39" x14ac:dyDescent="0.2">
      <c r="A67" s="12" t="str">
        <f t="shared" si="27"/>
        <v>ON</v>
      </c>
      <c r="B67" s="12" t="str">
        <f t="shared" si="28"/>
        <v>no</v>
      </c>
      <c r="C67" s="12">
        <v>61</v>
      </c>
      <c r="D67" s="1">
        <f t="shared" si="29"/>
        <v>43960</v>
      </c>
      <c r="E67" s="11">
        <f t="shared" si="30"/>
        <v>61</v>
      </c>
      <c r="F67" cm="1">
        <f t="array" ref="F67">+INDEX(Hoja1!$B$2:$MO$7,1,E67)</f>
        <v>41649</v>
      </c>
      <c r="G67">
        <f t="shared" si="12"/>
        <v>1293</v>
      </c>
      <c r="H67" cm="1">
        <f t="array" ref="H67">+INDEX(Hoja1!$B$2:$MO$7,2,$E67)</f>
        <v>32083</v>
      </c>
      <c r="I67">
        <f t="shared" si="13"/>
        <v>1053</v>
      </c>
      <c r="J67">
        <f t="shared" si="2"/>
        <v>9566</v>
      </c>
      <c r="K67">
        <f t="shared" si="14"/>
        <v>240</v>
      </c>
      <c r="L67" cm="1">
        <f t="array" ref="L67">+INDEX(Hoja1!$B$2:$MO$7,3,$E67)</f>
        <v>3218</v>
      </c>
      <c r="M67" cm="1">
        <f t="array" ref="M67">+INDEX(Hoja1!$B$2:$MO$7,4,$E67)</f>
        <v>996</v>
      </c>
      <c r="N67" cm="1">
        <f t="array" ref="N67">+INDEX(Hoja1!$B$2:$MO$7,5,$E67)</f>
        <v>241</v>
      </c>
      <c r="O67" cm="1">
        <f t="array" ref="O67">+INDEX(Hoja1!$B$2:$MO$7,6,$E67)</f>
        <v>85</v>
      </c>
      <c r="P67" s="13">
        <f t="shared" si="31"/>
        <v>0.77031861509279931</v>
      </c>
      <c r="Q67" s="13">
        <f t="shared" si="32"/>
        <v>0.22968138490720066</v>
      </c>
      <c r="R67">
        <f t="shared" si="15"/>
        <v>30</v>
      </c>
      <c r="S67">
        <f t="shared" si="16"/>
        <v>240</v>
      </c>
      <c r="T67">
        <f t="shared" si="17"/>
        <v>212</v>
      </c>
      <c r="U67">
        <f t="shared" si="18"/>
        <v>16</v>
      </c>
      <c r="V67">
        <f t="shared" si="19"/>
        <v>-7</v>
      </c>
      <c r="W67">
        <f t="shared" si="20"/>
        <v>0</v>
      </c>
      <c r="X67">
        <f t="shared" si="21"/>
        <v>2.3752969121140142E-2</v>
      </c>
      <c r="Y67">
        <f t="shared" si="22"/>
        <v>2.573450568303667E-2</v>
      </c>
      <c r="Z67">
        <f t="shared" si="23"/>
        <v>1.0705256154357952</v>
      </c>
      <c r="AA67">
        <f t="shared" si="24"/>
        <v>1.0163265306122449</v>
      </c>
      <c r="AB67">
        <f t="shared" si="25"/>
        <v>0.97177419354838712</v>
      </c>
      <c r="AC67">
        <f t="shared" si="26"/>
        <v>1</v>
      </c>
      <c r="AD67">
        <f t="shared" si="5"/>
        <v>10014.186102428468</v>
      </c>
      <c r="AE67">
        <f t="shared" si="6"/>
        <v>2300.0721327242127</v>
      </c>
      <c r="AF67">
        <f t="shared" si="7"/>
        <v>773.74368838663145</v>
      </c>
      <c r="AG67">
        <f t="shared" si="8"/>
        <v>239.48064438566965</v>
      </c>
      <c r="AH67">
        <f t="shared" si="9"/>
        <v>57.946621784082716</v>
      </c>
      <c r="AI67">
        <f t="shared" si="10"/>
        <v>20.437605193556145</v>
      </c>
      <c r="AJ67">
        <f>+TODO_PACIENTES[[#This Row],[Aislamiento Domiciliario]]+TODO_PACIENTES[[#This Row],[Aislamiento en Hoteles]]+TODO_PACIENTES[[#This Row],[Hospitalizados en Sala]]+TODO_PACIENTES[[#This Row],[Hospitalizados en UCI]]</f>
        <v>4540</v>
      </c>
      <c r="AK67">
        <f t="shared" si="11"/>
        <v>1091.60855974994</v>
      </c>
      <c r="AL67">
        <f>+TODO_PACIENTES[[#This Row],[Personas con Medidas Sanitarias]]-AJ66</f>
        <v>221</v>
      </c>
      <c r="AM67">
        <f>+IFERROR(TODO_PACIENTES[[#This Row],[Variación Personas Medidas Sanitarias]]/AJ66,0)</f>
        <v>5.116925214169947E-2</v>
      </c>
    </row>
    <row r="68" spans="1:39" x14ac:dyDescent="0.2">
      <c r="A68" s="12" t="str">
        <f t="shared" si="27"/>
        <v>ON</v>
      </c>
      <c r="B68" s="12" t="str">
        <f t="shared" si="28"/>
        <v>no</v>
      </c>
      <c r="C68" s="12">
        <v>62</v>
      </c>
      <c r="D68" s="1">
        <f t="shared" si="29"/>
        <v>43961</v>
      </c>
      <c r="E68" s="11">
        <f t="shared" si="30"/>
        <v>62</v>
      </c>
      <c r="F68" cm="1">
        <f t="array" ref="F68">+INDEX(Hoja1!$B$2:$MO$7,1,E68)</f>
        <v>42657</v>
      </c>
      <c r="G68">
        <f t="shared" si="12"/>
        <v>1008</v>
      </c>
      <c r="H68" cm="1">
        <f t="array" ref="H68">+INDEX(Hoja1!$B$2:$MO$7,2,$E68)</f>
        <v>32744</v>
      </c>
      <c r="I68">
        <f t="shared" si="13"/>
        <v>661</v>
      </c>
      <c r="J68">
        <f t="shared" si="2"/>
        <v>9913</v>
      </c>
      <c r="K68">
        <f t="shared" si="14"/>
        <v>347</v>
      </c>
      <c r="L68" cm="1">
        <f t="array" ref="L68">+INDEX(Hoja1!$B$2:$MO$7,3,$E68)</f>
        <v>3188</v>
      </c>
      <c r="M68" cm="1">
        <f t="array" ref="M68">+INDEX(Hoja1!$B$2:$MO$7,4,$E68)</f>
        <v>996</v>
      </c>
      <c r="N68" cm="1">
        <f t="array" ref="N68">+INDEX(Hoja1!$B$2:$MO$7,5,$E68)</f>
        <v>242</v>
      </c>
      <c r="O68" cm="1">
        <f t="array" ref="O68">+INDEX(Hoja1!$B$2:$MO$7,6,$E68)</f>
        <v>87</v>
      </c>
      <c r="P68" s="13">
        <f t="shared" si="31"/>
        <v>0.76761141196052229</v>
      </c>
      <c r="Q68" s="13">
        <f t="shared" si="32"/>
        <v>0.23238858803947771</v>
      </c>
      <c r="R68">
        <f t="shared" si="15"/>
        <v>-285</v>
      </c>
      <c r="S68">
        <f t="shared" si="16"/>
        <v>347</v>
      </c>
      <c r="T68">
        <f t="shared" si="17"/>
        <v>-30</v>
      </c>
      <c r="U68">
        <f t="shared" si="18"/>
        <v>0</v>
      </c>
      <c r="V68">
        <f t="shared" si="19"/>
        <v>1</v>
      </c>
      <c r="W68">
        <f t="shared" si="20"/>
        <v>2</v>
      </c>
      <c r="X68">
        <f t="shared" si="21"/>
        <v>-0.22041763341067286</v>
      </c>
      <c r="Y68">
        <f t="shared" si="22"/>
        <v>3.627430482960485E-2</v>
      </c>
      <c r="Z68">
        <f t="shared" si="23"/>
        <v>0.99067743940335617</v>
      </c>
      <c r="AA68">
        <f t="shared" si="24"/>
        <v>1</v>
      </c>
      <c r="AB68">
        <f t="shared" si="25"/>
        <v>1.004149377593361</v>
      </c>
      <c r="AC68">
        <f t="shared" si="26"/>
        <v>1.0235294117647058</v>
      </c>
      <c r="AD68">
        <f t="shared" si="5"/>
        <v>10256.55205578264</v>
      </c>
      <c r="AE68">
        <f t="shared" si="6"/>
        <v>2383.5056503967303</v>
      </c>
      <c r="AF68">
        <f t="shared" si="7"/>
        <v>766.53041596537628</v>
      </c>
      <c r="AG68">
        <f t="shared" si="8"/>
        <v>239.48064438566965</v>
      </c>
      <c r="AH68">
        <f t="shared" si="9"/>
        <v>58.187064198124553</v>
      </c>
      <c r="AI68">
        <f t="shared" si="10"/>
        <v>20.918490021639819</v>
      </c>
      <c r="AJ68">
        <f>+TODO_PACIENTES[[#This Row],[Aislamiento Domiciliario]]+TODO_PACIENTES[[#This Row],[Aislamiento en Hoteles]]+TODO_PACIENTES[[#This Row],[Hospitalizados en Sala]]+TODO_PACIENTES[[#This Row],[Hospitalizados en UCI]]</f>
        <v>4513</v>
      </c>
      <c r="AK68">
        <f t="shared" si="11"/>
        <v>1085.1166145708103</v>
      </c>
      <c r="AL68">
        <f>+TODO_PACIENTES[[#This Row],[Personas con Medidas Sanitarias]]-AJ67</f>
        <v>-27</v>
      </c>
      <c r="AM68">
        <f>+IFERROR(TODO_PACIENTES[[#This Row],[Variación Personas Medidas Sanitarias]]/AJ67,0)</f>
        <v>-5.9471365638766524E-3</v>
      </c>
    </row>
    <row r="69" spans="1:39" x14ac:dyDescent="0.2">
      <c r="A69" s="12" t="str">
        <f t="shared" si="27"/>
        <v>ON</v>
      </c>
      <c r="B69" s="12" t="str">
        <f t="shared" si="28"/>
        <v>no</v>
      </c>
      <c r="C69" s="12">
        <v>63</v>
      </c>
      <c r="D69" s="1">
        <f t="shared" si="29"/>
        <v>43962</v>
      </c>
      <c r="E69" s="11">
        <f t="shared" si="30"/>
        <v>63</v>
      </c>
      <c r="F69" cm="1">
        <f t="array" ref="F69">+INDEX(Hoja1!$B$2:$MO$7,1,E69)</f>
        <v>43663</v>
      </c>
      <c r="G69">
        <f t="shared" si="12"/>
        <v>1006</v>
      </c>
      <c r="H69" cm="1">
        <f t="array" ref="H69">+INDEX(Hoja1!$B$2:$MO$7,2,$E69)</f>
        <v>33556</v>
      </c>
      <c r="I69">
        <f t="shared" si="13"/>
        <v>812</v>
      </c>
      <c r="J69">
        <f t="shared" si="2"/>
        <v>10107</v>
      </c>
      <c r="K69">
        <f t="shared" si="14"/>
        <v>194</v>
      </c>
      <c r="L69" cm="1">
        <f t="array" ref="L69">+INDEX(Hoja1!$B$2:$MO$7,3,$E69)</f>
        <v>3346</v>
      </c>
      <c r="M69" cm="1">
        <f t="array" ref="M69">+INDEX(Hoja1!$B$2:$MO$7,4,$E69)</f>
        <v>838</v>
      </c>
      <c r="N69" cm="1">
        <f t="array" ref="N69">+INDEX(Hoja1!$B$2:$MO$7,5,$E69)</f>
        <v>247</v>
      </c>
      <c r="O69" cm="1">
        <f t="array" ref="O69">+INDEX(Hoja1!$B$2:$MO$7,6,$E69)</f>
        <v>87</v>
      </c>
      <c r="P69" s="13">
        <f t="shared" si="31"/>
        <v>0.76852254769484463</v>
      </c>
      <c r="Q69" s="13">
        <f t="shared" si="32"/>
        <v>0.2314774523051554</v>
      </c>
      <c r="R69">
        <f t="shared" si="15"/>
        <v>-2</v>
      </c>
      <c r="S69">
        <f t="shared" si="16"/>
        <v>194</v>
      </c>
      <c r="T69">
        <f t="shared" si="17"/>
        <v>158</v>
      </c>
      <c r="U69">
        <f t="shared" si="18"/>
        <v>-158</v>
      </c>
      <c r="V69">
        <f t="shared" si="19"/>
        <v>5</v>
      </c>
      <c r="W69">
        <f t="shared" si="20"/>
        <v>0</v>
      </c>
      <c r="X69">
        <f t="shared" si="21"/>
        <v>-1.984126984126984E-3</v>
      </c>
      <c r="Y69">
        <f t="shared" si="22"/>
        <v>1.9570261273075758E-2</v>
      </c>
      <c r="Z69">
        <f t="shared" si="23"/>
        <v>1.0495608531994982</v>
      </c>
      <c r="AA69">
        <f t="shared" si="24"/>
        <v>0.84136546184738958</v>
      </c>
      <c r="AB69">
        <f t="shared" si="25"/>
        <v>1.0206611570247934</v>
      </c>
      <c r="AC69">
        <f t="shared" si="26"/>
        <v>1</v>
      </c>
      <c r="AD69">
        <f t="shared" si="5"/>
        <v>10498.437124308728</v>
      </c>
      <c r="AE69">
        <f t="shared" si="6"/>
        <v>2430.1514787208466</v>
      </c>
      <c r="AF69">
        <f t="shared" si="7"/>
        <v>804.52031738398659</v>
      </c>
      <c r="AG69">
        <f t="shared" si="8"/>
        <v>201.49074296705939</v>
      </c>
      <c r="AH69">
        <f t="shared" si="9"/>
        <v>59.389276268333738</v>
      </c>
      <c r="AI69">
        <f t="shared" si="10"/>
        <v>20.918490021639819</v>
      </c>
      <c r="AJ69">
        <f>+TODO_PACIENTES[[#This Row],[Aislamiento Domiciliario]]+TODO_PACIENTES[[#This Row],[Aislamiento en Hoteles]]+TODO_PACIENTES[[#This Row],[Hospitalizados en Sala]]+TODO_PACIENTES[[#This Row],[Hospitalizados en UCI]]</f>
        <v>4518</v>
      </c>
      <c r="AK69">
        <f t="shared" si="11"/>
        <v>1086.3188266410195</v>
      </c>
      <c r="AL69">
        <f>+TODO_PACIENTES[[#This Row],[Personas con Medidas Sanitarias]]-AJ68</f>
        <v>5</v>
      </c>
      <c r="AM69">
        <f>+IFERROR(TODO_PACIENTES[[#This Row],[Variación Personas Medidas Sanitarias]]/AJ68,0)</f>
        <v>1.1079104808331486E-3</v>
      </c>
    </row>
    <row r="70" spans="1:39" x14ac:dyDescent="0.2">
      <c r="A70" s="12" t="str">
        <f t="shared" si="27"/>
        <v>ON</v>
      </c>
      <c r="B70" s="12" t="str">
        <f t="shared" si="28"/>
        <v>no</v>
      </c>
      <c r="C70" s="12">
        <v>64</v>
      </c>
      <c r="D70" s="1">
        <f t="shared" si="29"/>
        <v>43963</v>
      </c>
      <c r="E70" s="11">
        <f t="shared" si="30"/>
        <v>64</v>
      </c>
      <c r="F70" cm="1">
        <f t="array" ref="F70">+INDEX(Hoja1!$B$2:$MO$7,1,E70)</f>
        <v>44561</v>
      </c>
      <c r="G70">
        <f t="shared" si="12"/>
        <v>898</v>
      </c>
      <c r="H70" cm="1">
        <f t="array" ref="H70">+INDEX(Hoja1!$B$2:$MO$7,2,$E70)</f>
        <v>34250</v>
      </c>
      <c r="I70">
        <f t="shared" si="13"/>
        <v>694</v>
      </c>
      <c r="J70">
        <f t="shared" si="2"/>
        <v>10311</v>
      </c>
      <c r="K70">
        <f t="shared" si="14"/>
        <v>204</v>
      </c>
      <c r="L70" cm="1">
        <f t="array" ref="L70">+INDEX(Hoja1!$B$2:$MO$7,3,$E70)</f>
        <v>2135</v>
      </c>
      <c r="M70" cm="1">
        <f t="array" ref="M70">+INDEX(Hoja1!$B$2:$MO$7,4,$E70)</f>
        <v>0</v>
      </c>
      <c r="N70" cm="1">
        <f t="array" ref="N70">+INDEX(Hoja1!$B$2:$MO$7,5,$E70)</f>
        <v>295</v>
      </c>
      <c r="O70" cm="1">
        <f t="array" ref="O70">+INDEX(Hoja1!$B$2:$MO$7,6,$E70)</f>
        <v>80</v>
      </c>
      <c r="P70" s="13">
        <f t="shared" si="31"/>
        <v>0.76860932205291621</v>
      </c>
      <c r="Q70" s="13">
        <f t="shared" si="32"/>
        <v>0.23139067794708376</v>
      </c>
      <c r="R70">
        <f t="shared" si="15"/>
        <v>-108</v>
      </c>
      <c r="S70">
        <f t="shared" si="16"/>
        <v>204</v>
      </c>
      <c r="T70">
        <f t="shared" si="17"/>
        <v>-1211</v>
      </c>
      <c r="U70">
        <f t="shared" si="18"/>
        <v>-838</v>
      </c>
      <c r="V70">
        <f t="shared" si="19"/>
        <v>48</v>
      </c>
      <c r="W70">
        <f t="shared" si="20"/>
        <v>-7</v>
      </c>
      <c r="X70">
        <f t="shared" si="21"/>
        <v>-0.1073558648111332</v>
      </c>
      <c r="Y70">
        <f t="shared" si="22"/>
        <v>2.018403086969427E-2</v>
      </c>
      <c r="Z70">
        <f t="shared" si="23"/>
        <v>0.63807531380753135</v>
      </c>
      <c r="AA70">
        <f t="shared" si="24"/>
        <v>0</v>
      </c>
      <c r="AB70">
        <f t="shared" si="25"/>
        <v>1.1943319838056681</v>
      </c>
      <c r="AC70">
        <f t="shared" si="26"/>
        <v>0.91954022988505746</v>
      </c>
      <c r="AD70">
        <f t="shared" si="5"/>
        <v>10714.354412118299</v>
      </c>
      <c r="AE70">
        <f t="shared" si="6"/>
        <v>2479.201731185381</v>
      </c>
      <c r="AF70">
        <f t="shared" si="7"/>
        <v>513.34455397932197</v>
      </c>
      <c r="AG70">
        <f t="shared" si="8"/>
        <v>0</v>
      </c>
      <c r="AH70">
        <f t="shared" si="9"/>
        <v>70.930512142341911</v>
      </c>
      <c r="AI70">
        <f t="shared" si="10"/>
        <v>19.235393123346959</v>
      </c>
      <c r="AJ70">
        <f>+TODO_PACIENTES[[#This Row],[Aislamiento Domiciliario]]+TODO_PACIENTES[[#This Row],[Aislamiento en Hoteles]]+TODO_PACIENTES[[#This Row],[Hospitalizados en Sala]]+TODO_PACIENTES[[#This Row],[Hospitalizados en UCI]]</f>
        <v>2510</v>
      </c>
      <c r="AK70">
        <f t="shared" si="11"/>
        <v>603.51045924501079</v>
      </c>
      <c r="AL70">
        <f>+TODO_PACIENTES[[#This Row],[Personas con Medidas Sanitarias]]-AJ69</f>
        <v>-2008</v>
      </c>
      <c r="AM70">
        <f>+IFERROR(TODO_PACIENTES[[#This Row],[Variación Personas Medidas Sanitarias]]/AJ69,0)</f>
        <v>-0.44444444444444442</v>
      </c>
    </row>
    <row r="71" spans="1:39" x14ac:dyDescent="0.2">
      <c r="A71" s="12" t="str">
        <f t="shared" si="27"/>
        <v>ON</v>
      </c>
      <c r="B71" s="12" t="str">
        <f t="shared" si="28"/>
        <v>no</v>
      </c>
      <c r="C71" s="12">
        <v>65</v>
      </c>
      <c r="D71" s="1">
        <f t="shared" si="29"/>
        <v>43964</v>
      </c>
      <c r="E71" s="11">
        <f t="shared" si="30"/>
        <v>65</v>
      </c>
      <c r="F71" cm="1">
        <f t="array" ref="F71">+INDEX(Hoja1!$B$2:$MO$7,1,E71)</f>
        <v>45873</v>
      </c>
      <c r="G71">
        <f t="shared" si="12"/>
        <v>1312</v>
      </c>
      <c r="H71" cm="1">
        <f t="array" ref="H71">+INDEX(Hoja1!$B$2:$MO$7,2,$E71)</f>
        <v>35358</v>
      </c>
      <c r="I71">
        <f t="shared" si="13"/>
        <v>1108</v>
      </c>
      <c r="J71">
        <f t="shared" si="2"/>
        <v>10515</v>
      </c>
      <c r="K71">
        <f t="shared" si="14"/>
        <v>204</v>
      </c>
      <c r="L71" cm="1">
        <f t="array" ref="L71">+INDEX(Hoja1!$B$2:$MO$7,3,$E71)</f>
        <v>2248</v>
      </c>
      <c r="M71" cm="1">
        <f t="array" ref="M71">+INDEX(Hoja1!$B$2:$MO$7,4,$E71)</f>
        <v>773</v>
      </c>
      <c r="N71" cm="1">
        <f t="array" ref="N71">+INDEX(Hoja1!$B$2:$MO$7,5,$E71)</f>
        <v>296</v>
      </c>
      <c r="O71" cm="1">
        <f t="array" ref="O71">+INDEX(Hoja1!$B$2:$MO$7,6,$E71)</f>
        <v>77</v>
      </c>
      <c r="P71" s="13">
        <f t="shared" si="31"/>
        <v>0.77078019750179849</v>
      </c>
      <c r="Q71" s="13">
        <f t="shared" si="32"/>
        <v>0.22921980249820156</v>
      </c>
      <c r="R71">
        <f t="shared" si="15"/>
        <v>414</v>
      </c>
      <c r="S71">
        <f t="shared" si="16"/>
        <v>204</v>
      </c>
      <c r="T71">
        <f t="shared" si="17"/>
        <v>113</v>
      </c>
      <c r="U71">
        <f t="shared" si="18"/>
        <v>773</v>
      </c>
      <c r="V71">
        <f t="shared" si="19"/>
        <v>1</v>
      </c>
      <c r="W71">
        <f t="shared" si="20"/>
        <v>-3</v>
      </c>
      <c r="X71">
        <f t="shared" si="21"/>
        <v>0.46102449888641428</v>
      </c>
      <c r="Y71">
        <f t="shared" si="22"/>
        <v>1.9784695955775384E-2</v>
      </c>
      <c r="Z71">
        <f t="shared" si="23"/>
        <v>1.0529274004683842</v>
      </c>
      <c r="AA71">
        <f t="shared" si="24"/>
        <v>0</v>
      </c>
      <c r="AB71">
        <f t="shared" si="25"/>
        <v>1.0033898305084745</v>
      </c>
      <c r="AC71">
        <f t="shared" si="26"/>
        <v>0.96250000000000002</v>
      </c>
      <c r="AD71">
        <f t="shared" si="5"/>
        <v>11029.814859341188</v>
      </c>
      <c r="AE71">
        <f t="shared" si="6"/>
        <v>2528.2519836499159</v>
      </c>
      <c r="AF71">
        <f t="shared" si="7"/>
        <v>540.51454676604953</v>
      </c>
      <c r="AG71">
        <f t="shared" si="8"/>
        <v>185.86198605434001</v>
      </c>
      <c r="AH71">
        <f t="shared" si="9"/>
        <v>71.170954556383748</v>
      </c>
      <c r="AI71">
        <f t="shared" si="10"/>
        <v>18.514065881221448</v>
      </c>
      <c r="AJ71">
        <f>+TODO_PACIENTES[[#This Row],[Aislamiento Domiciliario]]+TODO_PACIENTES[[#This Row],[Aislamiento en Hoteles]]+TODO_PACIENTES[[#This Row],[Hospitalizados en Sala]]+TODO_PACIENTES[[#This Row],[Hospitalizados en UCI]]</f>
        <v>3394</v>
      </c>
      <c r="AK71">
        <f t="shared" si="11"/>
        <v>816.06155325799477</v>
      </c>
      <c r="AL71">
        <f>+TODO_PACIENTES[[#This Row],[Personas con Medidas Sanitarias]]-AJ70</f>
        <v>884</v>
      </c>
      <c r="AM71">
        <f>+IFERROR(TODO_PACIENTES[[#This Row],[Variación Personas Medidas Sanitarias]]/AJ70,0)</f>
        <v>0.35219123505976097</v>
      </c>
    </row>
    <row r="72" spans="1:39" x14ac:dyDescent="0.2">
      <c r="A72" s="12" t="str">
        <f t="shared" si="27"/>
        <v>ON</v>
      </c>
      <c r="B72" s="12" t="str">
        <f t="shared" si="28"/>
        <v>no</v>
      </c>
      <c r="C72" s="12">
        <v>66</v>
      </c>
      <c r="D72" s="1">
        <f t="shared" si="29"/>
        <v>43965</v>
      </c>
      <c r="E72" s="11">
        <f t="shared" si="30"/>
        <v>66</v>
      </c>
      <c r="F72" cm="1">
        <f t="array" ref="F72">+INDEX(Hoja1!$B$2:$MO$7,1,E72)</f>
        <v>46898</v>
      </c>
      <c r="G72">
        <f t="shared" si="12"/>
        <v>1025</v>
      </c>
      <c r="H72" cm="1">
        <f t="array" ref="H72">+INDEX(Hoja1!$B$2:$MO$7,2,$E72)</f>
        <v>36103</v>
      </c>
      <c r="I72">
        <f t="shared" si="13"/>
        <v>745</v>
      </c>
      <c r="J72">
        <f t="shared" ref="J72:J135" si="33">+F72-H72</f>
        <v>10795</v>
      </c>
      <c r="K72">
        <f t="shared" si="14"/>
        <v>280</v>
      </c>
      <c r="L72" cm="1">
        <f t="array" ref="L72">+INDEX(Hoja1!$B$2:$MO$7,3,$E72)</f>
        <v>2422</v>
      </c>
      <c r="M72" cm="1">
        <f t="array" ref="M72">+INDEX(Hoja1!$B$2:$MO$7,4,$E72)</f>
        <v>737</v>
      </c>
      <c r="N72" cm="1">
        <f t="array" ref="N72">+INDEX(Hoja1!$B$2:$MO$7,5,$E72)</f>
        <v>284</v>
      </c>
      <c r="O72" cm="1">
        <f t="array" ref="O72">+INDEX(Hoja1!$B$2:$MO$7,6,$E72)</f>
        <v>72</v>
      </c>
      <c r="P72" s="13">
        <f t="shared" si="31"/>
        <v>0.76981960851209008</v>
      </c>
      <c r="Q72" s="13">
        <f t="shared" si="32"/>
        <v>0.23018039148790992</v>
      </c>
      <c r="R72">
        <f t="shared" si="15"/>
        <v>-287</v>
      </c>
      <c r="S72">
        <f t="shared" si="16"/>
        <v>280</v>
      </c>
      <c r="T72">
        <f t="shared" si="17"/>
        <v>174</v>
      </c>
      <c r="U72">
        <f t="shared" si="18"/>
        <v>-36</v>
      </c>
      <c r="V72">
        <f t="shared" si="19"/>
        <v>-12</v>
      </c>
      <c r="W72">
        <f t="shared" si="20"/>
        <v>-5</v>
      </c>
      <c r="X72">
        <f t="shared" si="21"/>
        <v>-0.21875</v>
      </c>
      <c r="Y72">
        <f t="shared" si="22"/>
        <v>2.6628625772705659E-2</v>
      </c>
      <c r="Z72">
        <f t="shared" si="23"/>
        <v>1.0774021352313168</v>
      </c>
      <c r="AA72">
        <f t="shared" si="24"/>
        <v>0.95342820181112553</v>
      </c>
      <c r="AB72">
        <f t="shared" si="25"/>
        <v>0.95945945945945943</v>
      </c>
      <c r="AC72">
        <f t="shared" si="26"/>
        <v>0.93506493506493504</v>
      </c>
      <c r="AD72">
        <f t="shared" ref="AD72:AD135" si="34">+IFERROR(F72/4.159,0)</f>
        <v>11276.268333734071</v>
      </c>
      <c r="AE72">
        <f t="shared" ref="AE72:AE135" si="35">+IFERROR(J72/4.159,0)</f>
        <v>2595.5758595816305</v>
      </c>
      <c r="AF72">
        <f t="shared" ref="AF72:AF135" si="36">+IFERROR(L72/4.159,0)</f>
        <v>582.35152680932924</v>
      </c>
      <c r="AG72">
        <f t="shared" ref="AG72:AG135" si="37">+IFERROR(M72/4.159,0)</f>
        <v>177.20605914883387</v>
      </c>
      <c r="AH72">
        <f t="shared" ref="AH72:AH135" si="38">+IFERROR(N72/4.159,0)</f>
        <v>68.285645587881703</v>
      </c>
      <c r="AI72">
        <f t="shared" ref="AI72:AI135" si="39">+IFERROR(O72/4.159,0)</f>
        <v>17.311853811012263</v>
      </c>
      <c r="AJ72">
        <f>+TODO_PACIENTES[[#This Row],[Aislamiento Domiciliario]]+TODO_PACIENTES[[#This Row],[Aislamiento en Hoteles]]+TODO_PACIENTES[[#This Row],[Hospitalizados en Sala]]+TODO_PACIENTES[[#This Row],[Hospitalizados en UCI]]</f>
        <v>3515</v>
      </c>
      <c r="AK72">
        <f t="shared" ref="AK72:AK135" si="40">+IFERROR(AJ72/4.159,0)</f>
        <v>845.15508535705703</v>
      </c>
      <c r="AL72">
        <f>+TODO_PACIENTES[[#This Row],[Personas con Medidas Sanitarias]]-AJ71</f>
        <v>121</v>
      </c>
      <c r="AM72">
        <f>+IFERROR(TODO_PACIENTES[[#This Row],[Variación Personas Medidas Sanitarias]]/AJ71,0)</f>
        <v>3.5651149086623452E-2</v>
      </c>
    </row>
    <row r="73" spans="1:39" x14ac:dyDescent="0.2">
      <c r="A73" s="12" t="str">
        <f t="shared" si="27"/>
        <v>ON</v>
      </c>
      <c r="B73" s="12" t="str">
        <f t="shared" si="28"/>
        <v>no</v>
      </c>
      <c r="C73" s="12">
        <v>67</v>
      </c>
      <c r="D73" s="1">
        <f t="shared" si="29"/>
        <v>43966</v>
      </c>
      <c r="E73" s="11">
        <f t="shared" si="30"/>
        <v>67</v>
      </c>
      <c r="F73" cm="1">
        <f t="array" ref="F73">+INDEX(Hoja1!$B$2:$MO$7,1,E73)</f>
        <v>47768</v>
      </c>
      <c r="G73">
        <f t="shared" ref="G73:G136" si="41">+F73-F72</f>
        <v>870</v>
      </c>
      <c r="H73" cm="1">
        <f t="array" ref="H73">+INDEX(Hoja1!$B$2:$MO$7,2,$E73)</f>
        <v>36821</v>
      </c>
      <c r="I73">
        <f t="shared" ref="I73:I136" si="42">+H73-H72</f>
        <v>718</v>
      </c>
      <c r="J73">
        <f t="shared" si="33"/>
        <v>10947</v>
      </c>
      <c r="K73">
        <f t="shared" ref="K73:K136" si="43">+J73-J72</f>
        <v>152</v>
      </c>
      <c r="L73" cm="1">
        <f t="array" ref="L73">+INDEX(Hoja1!$B$2:$MO$7,3,$E73)</f>
        <v>2568</v>
      </c>
      <c r="M73" cm="1">
        <f t="array" ref="M73">+INDEX(Hoja1!$B$2:$MO$7,4,$E73)</f>
        <v>744</v>
      </c>
      <c r="N73" cm="1">
        <f t="array" ref="N73">+INDEX(Hoja1!$B$2:$MO$7,5,$E73)</f>
        <v>281</v>
      </c>
      <c r="O73" cm="1">
        <f t="array" ref="O73">+INDEX(Hoja1!$B$2:$MO$7,6,$E73)</f>
        <v>73</v>
      </c>
      <c r="P73" s="13">
        <f t="shared" si="31"/>
        <v>0.77082984424719481</v>
      </c>
      <c r="Q73" s="13">
        <f t="shared" si="32"/>
        <v>0.22917015575280522</v>
      </c>
      <c r="R73">
        <f t="shared" ref="R73:R136" si="44">+G73-G72</f>
        <v>-155</v>
      </c>
      <c r="S73">
        <f t="shared" ref="S73:S136" si="45">+J73-J72</f>
        <v>152</v>
      </c>
      <c r="T73">
        <f t="shared" ref="T73:T136" si="46">+L73-L72</f>
        <v>146</v>
      </c>
      <c r="U73">
        <f t="shared" ref="U73:U136" si="47">+M73-M72</f>
        <v>7</v>
      </c>
      <c r="V73">
        <f t="shared" ref="V73:V136" si="48">+N73-N72</f>
        <v>-3</v>
      </c>
      <c r="W73">
        <f t="shared" ref="W73:W136" si="49">+O73-O72</f>
        <v>1</v>
      </c>
      <c r="X73">
        <f t="shared" ref="X73:X136" si="50">+IFERROR(R73/G72,0)</f>
        <v>-0.15121951219512195</v>
      </c>
      <c r="Y73">
        <f t="shared" ref="Y73:Y136" si="51">+IFERROR(S73/J72,0)</f>
        <v>1.4080592867068087E-2</v>
      </c>
      <c r="Z73">
        <f t="shared" ref="Z73:Z136" si="52">+IFERROR(L73/L72,0)</f>
        <v>1.0602807597027251</v>
      </c>
      <c r="AA73">
        <f t="shared" ref="AA73:AA136" si="53">+IFERROR(M73/M72,0)</f>
        <v>1.0094979647218454</v>
      </c>
      <c r="AB73">
        <f t="shared" ref="AB73:AB136" si="54">+IFERROR(N73/N72,0)</f>
        <v>0.98943661971830987</v>
      </c>
      <c r="AC73">
        <f t="shared" ref="AC73:AC136" si="55">+IFERROR(O73/O72,0)</f>
        <v>1.0138888888888888</v>
      </c>
      <c r="AD73">
        <f t="shared" si="34"/>
        <v>11485.453233950469</v>
      </c>
      <c r="AE73">
        <f t="shared" si="35"/>
        <v>2632.1231065159895</v>
      </c>
      <c r="AF73">
        <f t="shared" si="36"/>
        <v>617.4561192594374</v>
      </c>
      <c r="AG73">
        <f t="shared" si="37"/>
        <v>178.88915604712673</v>
      </c>
      <c r="AH73">
        <f t="shared" si="38"/>
        <v>67.564318345756192</v>
      </c>
      <c r="AI73">
        <f t="shared" si="39"/>
        <v>17.5522962250541</v>
      </c>
      <c r="AJ73">
        <f>+TODO_PACIENTES[[#This Row],[Aislamiento Domiciliario]]+TODO_PACIENTES[[#This Row],[Aislamiento en Hoteles]]+TODO_PACIENTES[[#This Row],[Hospitalizados en Sala]]+TODO_PACIENTES[[#This Row],[Hospitalizados en UCI]]</f>
        <v>3666</v>
      </c>
      <c r="AK73">
        <f t="shared" si="40"/>
        <v>881.46188987737446</v>
      </c>
      <c r="AL73">
        <f>+TODO_PACIENTES[[#This Row],[Personas con Medidas Sanitarias]]-AJ72</f>
        <v>151</v>
      </c>
      <c r="AM73">
        <f>+IFERROR(TODO_PACIENTES[[#This Row],[Variación Personas Medidas Sanitarias]]/AJ72,0)</f>
        <v>4.2958748221906116E-2</v>
      </c>
    </row>
    <row r="74" spans="1:39" x14ac:dyDescent="0.2">
      <c r="A74" s="12" t="str">
        <f t="shared" ref="A74:A137" si="56">+IF(D74&gt;$D$4,"OUT TIME","ON")</f>
        <v>ON</v>
      </c>
      <c r="B74" s="12" t="str">
        <f t="shared" ref="B74:B137" si="57">IF(D74=$D$4,"ultima","no")</f>
        <v>no</v>
      </c>
      <c r="C74" s="12">
        <v>68</v>
      </c>
      <c r="D74" s="1">
        <f t="shared" ref="D74:D137" si="58">+D73+1</f>
        <v>43967</v>
      </c>
      <c r="E74" s="11">
        <f t="shared" ref="E74:E137" si="59">+E73+1</f>
        <v>68</v>
      </c>
      <c r="F74" cm="1">
        <f t="array" ref="F74">+INDEX(Hoja1!$B$2:$MO$7,1,E74)</f>
        <v>49104</v>
      </c>
      <c r="G74">
        <f t="shared" si="41"/>
        <v>1336</v>
      </c>
      <c r="H74" cm="1">
        <f t="array" ref="H74">+INDEX(Hoja1!$B$2:$MO$7,2,$E74)</f>
        <v>37935</v>
      </c>
      <c r="I74">
        <f t="shared" si="42"/>
        <v>1114</v>
      </c>
      <c r="J74">
        <f t="shared" si="33"/>
        <v>11169</v>
      </c>
      <c r="K74">
        <f t="shared" si="43"/>
        <v>222</v>
      </c>
      <c r="L74" cm="1">
        <f t="array" ref="L74">+INDEX(Hoja1!$B$2:$MO$7,3,$E74)</f>
        <v>2757</v>
      </c>
      <c r="M74" cm="1">
        <f t="array" ref="M74">+INDEX(Hoja1!$B$2:$MO$7,4,$E74)</f>
        <v>728</v>
      </c>
      <c r="N74" cm="1">
        <f t="array" ref="N74">+INDEX(Hoja1!$B$2:$MO$7,5,$E74)</f>
        <v>271</v>
      </c>
      <c r="O74" cm="1">
        <f t="array" ref="O74">+INDEX(Hoja1!$B$2:$MO$7,6,$E74)</f>
        <v>72</v>
      </c>
      <c r="P74" s="13">
        <f t="shared" si="31"/>
        <v>0.77254398826979476</v>
      </c>
      <c r="Q74" s="13">
        <f t="shared" si="32"/>
        <v>0.22745601173020527</v>
      </c>
      <c r="R74">
        <f t="shared" si="44"/>
        <v>466</v>
      </c>
      <c r="S74">
        <f t="shared" si="45"/>
        <v>222</v>
      </c>
      <c r="T74">
        <f t="shared" si="46"/>
        <v>189</v>
      </c>
      <c r="U74">
        <f t="shared" si="47"/>
        <v>-16</v>
      </c>
      <c r="V74">
        <f t="shared" si="48"/>
        <v>-10</v>
      </c>
      <c r="W74">
        <f t="shared" si="49"/>
        <v>-1</v>
      </c>
      <c r="X74">
        <f t="shared" si="50"/>
        <v>0.53563218390804601</v>
      </c>
      <c r="Y74">
        <f t="shared" si="51"/>
        <v>2.0279528637983008E-2</v>
      </c>
      <c r="Z74">
        <f t="shared" si="52"/>
        <v>1.0735981308411215</v>
      </c>
      <c r="AA74">
        <f t="shared" si="53"/>
        <v>0.978494623655914</v>
      </c>
      <c r="AB74">
        <f t="shared" si="54"/>
        <v>0.96441281138790036</v>
      </c>
      <c r="AC74">
        <f t="shared" si="55"/>
        <v>0.98630136986301364</v>
      </c>
      <c r="AD74">
        <f t="shared" si="34"/>
        <v>11806.684299110364</v>
      </c>
      <c r="AE74">
        <f t="shared" si="35"/>
        <v>2685.5013224332774</v>
      </c>
      <c r="AF74">
        <f t="shared" si="36"/>
        <v>662.89973551334458</v>
      </c>
      <c r="AG74">
        <f t="shared" si="37"/>
        <v>175.04207742245734</v>
      </c>
      <c r="AH74">
        <f t="shared" si="38"/>
        <v>65.159894205337821</v>
      </c>
      <c r="AI74">
        <f t="shared" si="39"/>
        <v>17.311853811012263</v>
      </c>
      <c r="AJ74">
        <f>+TODO_PACIENTES[[#This Row],[Aislamiento Domiciliario]]+TODO_PACIENTES[[#This Row],[Aislamiento en Hoteles]]+TODO_PACIENTES[[#This Row],[Hospitalizados en Sala]]+TODO_PACIENTES[[#This Row],[Hospitalizados en UCI]]</f>
        <v>3828</v>
      </c>
      <c r="AK74">
        <f t="shared" si="40"/>
        <v>920.41356095215201</v>
      </c>
      <c r="AL74">
        <f>+TODO_PACIENTES[[#This Row],[Personas con Medidas Sanitarias]]-AJ73</f>
        <v>162</v>
      </c>
      <c r="AM74">
        <f>+IFERROR(TODO_PACIENTES[[#This Row],[Variación Personas Medidas Sanitarias]]/AJ73,0)</f>
        <v>4.4189852700491E-2</v>
      </c>
    </row>
    <row r="75" spans="1:39" x14ac:dyDescent="0.2">
      <c r="A75" s="12" t="str">
        <f t="shared" si="56"/>
        <v>ON</v>
      </c>
      <c r="B75" s="12" t="str">
        <f t="shared" si="57"/>
        <v>no</v>
      </c>
      <c r="C75" s="12">
        <v>69</v>
      </c>
      <c r="D75" s="1">
        <f t="shared" si="58"/>
        <v>43968</v>
      </c>
      <c r="E75" s="11">
        <f t="shared" si="59"/>
        <v>69</v>
      </c>
      <c r="F75" cm="1">
        <f t="array" ref="F75">+INDEX(Hoja1!$B$2:$MO$7,1,E75)</f>
        <v>50348</v>
      </c>
      <c r="G75">
        <f t="shared" si="41"/>
        <v>1244</v>
      </c>
      <c r="H75" cm="1">
        <f t="array" ref="H75">+INDEX(Hoja1!$B$2:$MO$7,2,$E75)</f>
        <v>38993</v>
      </c>
      <c r="I75">
        <f t="shared" si="42"/>
        <v>1058</v>
      </c>
      <c r="J75">
        <f t="shared" si="33"/>
        <v>11355</v>
      </c>
      <c r="K75">
        <f t="shared" si="43"/>
        <v>186</v>
      </c>
      <c r="L75" cm="1">
        <f t="array" ref="L75">+INDEX(Hoja1!$B$2:$MO$7,3,$E75)</f>
        <v>2914</v>
      </c>
      <c r="M75" cm="1">
        <f t="array" ref="M75">+INDEX(Hoja1!$B$2:$MO$7,4,$E75)</f>
        <v>752</v>
      </c>
      <c r="N75" cm="1">
        <f t="array" ref="N75">+INDEX(Hoja1!$B$2:$MO$7,5,$E75)</f>
        <v>267</v>
      </c>
      <c r="O75" cm="1">
        <f t="array" ref="O75">+INDEX(Hoja1!$B$2:$MO$7,6,$E75)</f>
        <v>69</v>
      </c>
      <c r="P75" s="13">
        <f t="shared" si="31"/>
        <v>0.77446969095098117</v>
      </c>
      <c r="Q75" s="13">
        <f t="shared" si="32"/>
        <v>0.22553030904901883</v>
      </c>
      <c r="R75">
        <f t="shared" si="44"/>
        <v>-92</v>
      </c>
      <c r="S75">
        <f t="shared" si="45"/>
        <v>186</v>
      </c>
      <c r="T75">
        <f t="shared" si="46"/>
        <v>157</v>
      </c>
      <c r="U75">
        <f t="shared" si="47"/>
        <v>24</v>
      </c>
      <c r="V75">
        <f t="shared" si="48"/>
        <v>-4</v>
      </c>
      <c r="W75">
        <f t="shared" si="49"/>
        <v>-3</v>
      </c>
      <c r="X75">
        <f t="shared" si="50"/>
        <v>-6.8862275449101798E-2</v>
      </c>
      <c r="Y75">
        <f t="shared" si="51"/>
        <v>1.6653236637120601E-2</v>
      </c>
      <c r="Z75">
        <f t="shared" si="52"/>
        <v>1.0569459557490026</v>
      </c>
      <c r="AA75">
        <f t="shared" si="53"/>
        <v>1.0329670329670331</v>
      </c>
      <c r="AB75">
        <f t="shared" si="54"/>
        <v>0.98523985239852396</v>
      </c>
      <c r="AC75">
        <f t="shared" si="55"/>
        <v>0.95833333333333337</v>
      </c>
      <c r="AD75">
        <f t="shared" si="34"/>
        <v>12105.794662178409</v>
      </c>
      <c r="AE75">
        <f t="shared" si="35"/>
        <v>2730.2236114450589</v>
      </c>
      <c r="AF75">
        <f t="shared" si="36"/>
        <v>700.64919451791297</v>
      </c>
      <c r="AG75">
        <f t="shared" si="37"/>
        <v>180.81269535946143</v>
      </c>
      <c r="AH75">
        <f t="shared" si="38"/>
        <v>64.198124549170473</v>
      </c>
      <c r="AI75">
        <f t="shared" si="39"/>
        <v>16.590526568886752</v>
      </c>
      <c r="AJ75">
        <f>+TODO_PACIENTES[[#This Row],[Aislamiento Domiciliario]]+TODO_PACIENTES[[#This Row],[Aislamiento en Hoteles]]+TODO_PACIENTES[[#This Row],[Hospitalizados en Sala]]+TODO_PACIENTES[[#This Row],[Hospitalizados en UCI]]</f>
        <v>4002</v>
      </c>
      <c r="AK75">
        <f t="shared" si="40"/>
        <v>962.25054099543161</v>
      </c>
      <c r="AL75">
        <f>+TODO_PACIENTES[[#This Row],[Personas con Medidas Sanitarias]]-AJ74</f>
        <v>174</v>
      </c>
      <c r="AM75">
        <f>+IFERROR(TODO_PACIENTES[[#This Row],[Variación Personas Medidas Sanitarias]]/AJ74,0)</f>
        <v>4.5454545454545456E-2</v>
      </c>
    </row>
    <row r="76" spans="1:39" x14ac:dyDescent="0.2">
      <c r="A76" s="12" t="str">
        <f t="shared" si="56"/>
        <v>ON</v>
      </c>
      <c r="B76" s="12" t="str">
        <f t="shared" si="57"/>
        <v>no</v>
      </c>
      <c r="C76" s="12">
        <v>70</v>
      </c>
      <c r="D76" s="1">
        <f t="shared" si="58"/>
        <v>43969</v>
      </c>
      <c r="E76" s="11">
        <f t="shared" si="59"/>
        <v>70</v>
      </c>
      <c r="F76" cm="1">
        <f t="array" ref="F76">+INDEX(Hoja1!$B$2:$MO$7,1,E76)</f>
        <v>51105</v>
      </c>
      <c r="G76">
        <f t="shared" si="41"/>
        <v>757</v>
      </c>
      <c r="H76" cm="1">
        <f t="array" ref="H76">+INDEX(Hoja1!$B$2:$MO$7,2,$E76)</f>
        <v>39589</v>
      </c>
      <c r="I76">
        <f t="shared" si="42"/>
        <v>596</v>
      </c>
      <c r="J76">
        <f t="shared" si="33"/>
        <v>11516</v>
      </c>
      <c r="K76">
        <f t="shared" si="43"/>
        <v>161</v>
      </c>
      <c r="L76" cm="1">
        <f t="array" ref="L76">+INDEX(Hoja1!$B$2:$MO$7,3,$E76)</f>
        <v>3019</v>
      </c>
      <c r="M76" cm="1">
        <f t="array" ref="M76">+INDEX(Hoja1!$B$2:$MO$7,4,$E76)</f>
        <v>747</v>
      </c>
      <c r="N76" cm="1">
        <f t="array" ref="N76">+INDEX(Hoja1!$B$2:$MO$7,5,$E76)</f>
        <v>272</v>
      </c>
      <c r="O76" cm="1">
        <f t="array" ref="O76">+INDEX(Hoja1!$B$2:$MO$7,6,$E76)</f>
        <v>71</v>
      </c>
      <c r="P76" s="13">
        <f t="shared" ref="P76:P139" si="60">+IFERROR(H76/F76,0)</f>
        <v>0.77466001369728987</v>
      </c>
      <c r="Q76" s="13">
        <f t="shared" ref="Q76:Q139" si="61">+IFERROR(J76/F76,0)</f>
        <v>0.2253399863027101</v>
      </c>
      <c r="R76">
        <f t="shared" si="44"/>
        <v>-487</v>
      </c>
      <c r="S76">
        <f t="shared" si="45"/>
        <v>161</v>
      </c>
      <c r="T76">
        <f t="shared" si="46"/>
        <v>105</v>
      </c>
      <c r="U76">
        <f t="shared" si="47"/>
        <v>-5</v>
      </c>
      <c r="V76">
        <f t="shared" si="48"/>
        <v>5</v>
      </c>
      <c r="W76">
        <f t="shared" si="49"/>
        <v>2</v>
      </c>
      <c r="X76">
        <f t="shared" si="50"/>
        <v>-0.39147909967845657</v>
      </c>
      <c r="Y76">
        <f t="shared" si="51"/>
        <v>1.4178775869660942E-2</v>
      </c>
      <c r="Z76">
        <f t="shared" si="52"/>
        <v>1.0360329444063143</v>
      </c>
      <c r="AA76">
        <f t="shared" si="53"/>
        <v>0.99335106382978722</v>
      </c>
      <c r="AB76">
        <f t="shared" si="54"/>
        <v>1.0187265917602997</v>
      </c>
      <c r="AC76">
        <f t="shared" si="55"/>
        <v>1.0289855072463767</v>
      </c>
      <c r="AD76">
        <f t="shared" si="34"/>
        <v>12287.80956960808</v>
      </c>
      <c r="AE76">
        <f t="shared" si="35"/>
        <v>2768.9348401057946</v>
      </c>
      <c r="AF76">
        <f t="shared" si="36"/>
        <v>725.89564799230584</v>
      </c>
      <c r="AG76">
        <f t="shared" si="37"/>
        <v>179.61048328925224</v>
      </c>
      <c r="AH76">
        <f t="shared" si="38"/>
        <v>65.400336619379658</v>
      </c>
      <c r="AI76">
        <f t="shared" si="39"/>
        <v>17.071411396970426</v>
      </c>
      <c r="AJ76">
        <f>+TODO_PACIENTES[[#This Row],[Aislamiento Domiciliario]]+TODO_PACIENTES[[#This Row],[Aislamiento en Hoteles]]+TODO_PACIENTES[[#This Row],[Hospitalizados en Sala]]+TODO_PACIENTES[[#This Row],[Hospitalizados en UCI]]</f>
        <v>4109</v>
      </c>
      <c r="AK76">
        <f t="shared" si="40"/>
        <v>987.9778792979082</v>
      </c>
      <c r="AL76">
        <f>+TODO_PACIENTES[[#This Row],[Personas con Medidas Sanitarias]]-AJ75</f>
        <v>107</v>
      </c>
      <c r="AM76">
        <f>+IFERROR(TODO_PACIENTES[[#This Row],[Variación Personas Medidas Sanitarias]]/AJ75,0)</f>
        <v>2.6736631684157922E-2</v>
      </c>
    </row>
    <row r="77" spans="1:39" x14ac:dyDescent="0.2">
      <c r="A77" s="12" t="str">
        <f t="shared" si="56"/>
        <v>ON</v>
      </c>
      <c r="B77" s="12" t="str">
        <f t="shared" si="57"/>
        <v>no</v>
      </c>
      <c r="C77" s="12">
        <v>71</v>
      </c>
      <c r="D77" s="1">
        <f t="shared" si="58"/>
        <v>43970</v>
      </c>
      <c r="E77" s="11">
        <f t="shared" si="59"/>
        <v>71</v>
      </c>
      <c r="F77" cm="1">
        <f t="array" ref="F77">+INDEX(Hoja1!$B$2:$MO$7,1,E77)</f>
        <v>52815</v>
      </c>
      <c r="G77">
        <f t="shared" si="41"/>
        <v>1710</v>
      </c>
      <c r="H77" cm="1">
        <f t="array" ref="H77">+INDEX(Hoja1!$B$2:$MO$7,2,$E77)</f>
        <v>40142</v>
      </c>
      <c r="I77">
        <f t="shared" si="42"/>
        <v>553</v>
      </c>
      <c r="J77">
        <f t="shared" si="33"/>
        <v>12673</v>
      </c>
      <c r="K77">
        <f t="shared" si="43"/>
        <v>1157</v>
      </c>
      <c r="L77" cm="1">
        <f t="array" ref="L77">+INDEX(Hoja1!$B$2:$MO$7,3,$E77)</f>
        <v>3055</v>
      </c>
      <c r="M77" cm="1">
        <f t="array" ref="M77">+INDEX(Hoja1!$B$2:$MO$7,4,$E77)</f>
        <v>682</v>
      </c>
      <c r="N77" cm="1">
        <f t="array" ref="N77">+INDEX(Hoja1!$B$2:$MO$7,5,$E77)</f>
        <v>267</v>
      </c>
      <c r="O77" cm="1">
        <f t="array" ref="O77">+INDEX(Hoja1!$B$2:$MO$7,6,$E77)</f>
        <v>70</v>
      </c>
      <c r="P77" s="13">
        <f t="shared" si="60"/>
        <v>0.76004922843889045</v>
      </c>
      <c r="Q77" s="13">
        <f t="shared" si="61"/>
        <v>0.23995077156110953</v>
      </c>
      <c r="R77">
        <f t="shared" si="44"/>
        <v>953</v>
      </c>
      <c r="S77">
        <f t="shared" si="45"/>
        <v>1157</v>
      </c>
      <c r="T77">
        <f t="shared" si="46"/>
        <v>36</v>
      </c>
      <c r="U77">
        <f t="shared" si="47"/>
        <v>-65</v>
      </c>
      <c r="V77">
        <f t="shared" si="48"/>
        <v>-5</v>
      </c>
      <c r="W77">
        <f t="shared" si="49"/>
        <v>-1</v>
      </c>
      <c r="X77">
        <f t="shared" si="50"/>
        <v>1.2589167767503302</v>
      </c>
      <c r="Y77">
        <f t="shared" si="51"/>
        <v>0.10046891281695033</v>
      </c>
      <c r="Z77">
        <f t="shared" si="52"/>
        <v>1.0119244783040742</v>
      </c>
      <c r="AA77">
        <f t="shared" si="53"/>
        <v>0.91298527443105759</v>
      </c>
      <c r="AB77">
        <f t="shared" si="54"/>
        <v>0.98161764705882348</v>
      </c>
      <c r="AC77">
        <f t="shared" si="55"/>
        <v>0.9859154929577465</v>
      </c>
      <c r="AD77">
        <f t="shared" si="34"/>
        <v>12698.966097619621</v>
      </c>
      <c r="AE77">
        <f t="shared" si="35"/>
        <v>3047.1267131522004</v>
      </c>
      <c r="AF77">
        <f t="shared" si="36"/>
        <v>734.55157489781197</v>
      </c>
      <c r="AG77">
        <f t="shared" si="37"/>
        <v>163.98172637653283</v>
      </c>
      <c r="AH77">
        <f t="shared" si="38"/>
        <v>64.198124549170473</v>
      </c>
      <c r="AI77">
        <f t="shared" si="39"/>
        <v>16.830968982928589</v>
      </c>
      <c r="AJ77">
        <f>+TODO_PACIENTES[[#This Row],[Aislamiento Domiciliario]]+TODO_PACIENTES[[#This Row],[Aislamiento en Hoteles]]+TODO_PACIENTES[[#This Row],[Hospitalizados en Sala]]+TODO_PACIENTES[[#This Row],[Hospitalizados en UCI]]</f>
        <v>4074</v>
      </c>
      <c r="AK77">
        <f t="shared" si="40"/>
        <v>979.56239480644388</v>
      </c>
      <c r="AL77">
        <f>+TODO_PACIENTES[[#This Row],[Personas con Medidas Sanitarias]]-AJ76</f>
        <v>-35</v>
      </c>
      <c r="AM77">
        <f>+IFERROR(TODO_PACIENTES[[#This Row],[Variación Personas Medidas Sanitarias]]/AJ76,0)</f>
        <v>-8.5178875638841564E-3</v>
      </c>
    </row>
    <row r="78" spans="1:39" x14ac:dyDescent="0.2">
      <c r="A78" s="12" t="str">
        <f t="shared" si="56"/>
        <v>ON</v>
      </c>
      <c r="B78" s="12" t="str">
        <f t="shared" si="57"/>
        <v>no</v>
      </c>
      <c r="C78" s="12">
        <v>72</v>
      </c>
      <c r="D78" s="1">
        <f t="shared" si="58"/>
        <v>43971</v>
      </c>
      <c r="E78" s="11">
        <f t="shared" si="59"/>
        <v>72</v>
      </c>
      <c r="F78" cm="1">
        <f t="array" ref="F78">+INDEX(Hoja1!$B$2:$MO$7,1,E78)</f>
        <v>52641</v>
      </c>
      <c r="G78">
        <f t="shared" si="41"/>
        <v>-174</v>
      </c>
      <c r="H78" cm="1">
        <f t="array" ref="H78">+INDEX(Hoja1!$B$2:$MO$7,2,$E78)</f>
        <v>40821</v>
      </c>
      <c r="I78">
        <f t="shared" si="42"/>
        <v>679</v>
      </c>
      <c r="J78">
        <f t="shared" si="33"/>
        <v>11820</v>
      </c>
      <c r="K78">
        <f t="shared" si="43"/>
        <v>-853</v>
      </c>
      <c r="L78" cm="1">
        <f t="array" ref="L78">+INDEX(Hoja1!$B$2:$MO$7,3,$E78)</f>
        <v>3164</v>
      </c>
      <c r="M78" cm="1">
        <f t="array" ref="M78">+INDEX(Hoja1!$B$2:$MO$7,4,$E78)</f>
        <v>680</v>
      </c>
      <c r="N78" cm="1">
        <f t="array" ref="N78">+INDEX(Hoja1!$B$2:$MO$7,5,$E78)</f>
        <v>264</v>
      </c>
      <c r="O78" cm="1">
        <f t="array" ref="O78">+INDEX(Hoja1!$B$2:$MO$7,6,$E78)</f>
        <v>68</v>
      </c>
      <c r="P78" s="13">
        <f t="shared" si="60"/>
        <v>0.77546019262552002</v>
      </c>
      <c r="Q78" s="13">
        <f t="shared" si="61"/>
        <v>0.22453980737447995</v>
      </c>
      <c r="R78">
        <f t="shared" si="44"/>
        <v>-1884</v>
      </c>
      <c r="S78">
        <f t="shared" si="45"/>
        <v>-853</v>
      </c>
      <c r="T78">
        <f t="shared" si="46"/>
        <v>109</v>
      </c>
      <c r="U78">
        <f t="shared" si="47"/>
        <v>-2</v>
      </c>
      <c r="V78">
        <f t="shared" si="48"/>
        <v>-3</v>
      </c>
      <c r="W78">
        <f t="shared" si="49"/>
        <v>-2</v>
      </c>
      <c r="X78">
        <f t="shared" si="50"/>
        <v>-1.1017543859649124</v>
      </c>
      <c r="Y78">
        <f t="shared" si="51"/>
        <v>-6.7308451037639078E-2</v>
      </c>
      <c r="Z78">
        <f t="shared" si="52"/>
        <v>1.0356792144026186</v>
      </c>
      <c r="AA78">
        <f t="shared" si="53"/>
        <v>0.99706744868035191</v>
      </c>
      <c r="AB78">
        <f t="shared" si="54"/>
        <v>0.9887640449438202</v>
      </c>
      <c r="AC78">
        <f t="shared" si="55"/>
        <v>0.97142857142857142</v>
      </c>
      <c r="AD78">
        <f t="shared" si="34"/>
        <v>12657.129117576342</v>
      </c>
      <c r="AE78">
        <f t="shared" si="35"/>
        <v>2842.0293339745131</v>
      </c>
      <c r="AF78">
        <f t="shared" si="36"/>
        <v>760.75979802837219</v>
      </c>
      <c r="AG78">
        <f t="shared" si="37"/>
        <v>163.50084154844916</v>
      </c>
      <c r="AH78">
        <f t="shared" si="38"/>
        <v>63.476797307044968</v>
      </c>
      <c r="AI78">
        <f t="shared" si="39"/>
        <v>16.350084154844915</v>
      </c>
      <c r="AJ78">
        <f>+TODO_PACIENTES[[#This Row],[Aislamiento Domiciliario]]+TODO_PACIENTES[[#This Row],[Aislamiento en Hoteles]]+TODO_PACIENTES[[#This Row],[Hospitalizados en Sala]]+TODO_PACIENTES[[#This Row],[Hospitalizados en UCI]]</f>
        <v>4176</v>
      </c>
      <c r="AK78">
        <f t="shared" si="40"/>
        <v>1004.0875210387113</v>
      </c>
      <c r="AL78">
        <f>+TODO_PACIENTES[[#This Row],[Personas con Medidas Sanitarias]]-AJ77</f>
        <v>102</v>
      </c>
      <c r="AM78">
        <f>+IFERROR(TODO_PACIENTES[[#This Row],[Variación Personas Medidas Sanitarias]]/AJ77,0)</f>
        <v>2.5036818851251842E-2</v>
      </c>
    </row>
    <row r="79" spans="1:39" x14ac:dyDescent="0.2">
      <c r="A79" s="12" t="str">
        <f t="shared" si="56"/>
        <v>ON</v>
      </c>
      <c r="B79" s="12" t="str">
        <f t="shared" si="57"/>
        <v>no</v>
      </c>
      <c r="C79" s="12">
        <v>73</v>
      </c>
      <c r="D79" s="1">
        <f t="shared" si="58"/>
        <v>43972</v>
      </c>
      <c r="E79" s="11">
        <f t="shared" si="59"/>
        <v>73</v>
      </c>
      <c r="F79" cm="1">
        <f t="array" ref="F79">+INDEX(Hoja1!$B$2:$MO$7,1,E79)</f>
        <v>53928</v>
      </c>
      <c r="G79">
        <f t="shared" si="41"/>
        <v>1287</v>
      </c>
      <c r="H79" cm="1">
        <f t="array" ref="H79">+INDEX(Hoja1!$B$2:$MO$7,2,$E79)</f>
        <v>41932</v>
      </c>
      <c r="I79">
        <f t="shared" si="42"/>
        <v>1111</v>
      </c>
      <c r="J79">
        <f t="shared" si="33"/>
        <v>11996</v>
      </c>
      <c r="K79">
        <f t="shared" si="43"/>
        <v>176</v>
      </c>
      <c r="L79" cm="1">
        <f t="array" ref="L79">+INDEX(Hoja1!$B$2:$MO$7,3,$E79)</f>
        <v>3236</v>
      </c>
      <c r="M79" cm="1">
        <f t="array" ref="M79">+INDEX(Hoja1!$B$2:$MO$7,4,$E79)</f>
        <v>649</v>
      </c>
      <c r="N79" cm="1">
        <f t="array" ref="N79">+INDEX(Hoja1!$B$2:$MO$7,5,$E79)</f>
        <v>278</v>
      </c>
      <c r="O79" cm="1">
        <f t="array" ref="O79">+INDEX(Hoja1!$B$2:$MO$7,6,$E79)</f>
        <v>66</v>
      </c>
      <c r="P79" s="13">
        <f t="shared" si="60"/>
        <v>0.77755525886367005</v>
      </c>
      <c r="Q79" s="13">
        <f t="shared" si="61"/>
        <v>0.22244474113632992</v>
      </c>
      <c r="R79">
        <f t="shared" si="44"/>
        <v>1461</v>
      </c>
      <c r="S79">
        <f t="shared" si="45"/>
        <v>176</v>
      </c>
      <c r="T79">
        <f t="shared" si="46"/>
        <v>72</v>
      </c>
      <c r="U79">
        <f t="shared" si="47"/>
        <v>-31</v>
      </c>
      <c r="V79">
        <f t="shared" si="48"/>
        <v>14</v>
      </c>
      <c r="W79">
        <f t="shared" si="49"/>
        <v>-2</v>
      </c>
      <c r="X79">
        <f t="shared" si="50"/>
        <v>-8.3965517241379306</v>
      </c>
      <c r="Y79">
        <f t="shared" si="51"/>
        <v>1.4890016920473773E-2</v>
      </c>
      <c r="Z79">
        <f t="shared" si="52"/>
        <v>1.02275600505689</v>
      </c>
      <c r="AA79">
        <f t="shared" si="53"/>
        <v>0.9544117647058824</v>
      </c>
      <c r="AB79">
        <f t="shared" si="54"/>
        <v>1.053030303030303</v>
      </c>
      <c r="AC79">
        <f t="shared" si="55"/>
        <v>0.97058823529411764</v>
      </c>
      <c r="AD79">
        <f t="shared" si="34"/>
        <v>12966.578504448185</v>
      </c>
      <c r="AE79">
        <f t="shared" si="35"/>
        <v>2884.3471988458764</v>
      </c>
      <c r="AF79">
        <f t="shared" si="36"/>
        <v>778.07165183938446</v>
      </c>
      <c r="AG79">
        <f t="shared" si="37"/>
        <v>156.04712671315221</v>
      </c>
      <c r="AH79">
        <f t="shared" si="38"/>
        <v>66.842991103630681</v>
      </c>
      <c r="AI79">
        <f t="shared" si="39"/>
        <v>15.869199326761242</v>
      </c>
      <c r="AJ79">
        <f>+TODO_PACIENTES[[#This Row],[Aislamiento Domiciliario]]+TODO_PACIENTES[[#This Row],[Aislamiento en Hoteles]]+TODO_PACIENTES[[#This Row],[Hospitalizados en Sala]]+TODO_PACIENTES[[#This Row],[Hospitalizados en UCI]]</f>
        <v>4229</v>
      </c>
      <c r="AK79">
        <f t="shared" si="40"/>
        <v>1016.8309689829287</v>
      </c>
      <c r="AL79">
        <f>+TODO_PACIENTES[[#This Row],[Personas con Medidas Sanitarias]]-AJ78</f>
        <v>53</v>
      </c>
      <c r="AM79">
        <f>+IFERROR(TODO_PACIENTES[[#This Row],[Variación Personas Medidas Sanitarias]]/AJ78,0)</f>
        <v>1.2691570881226053E-2</v>
      </c>
    </row>
    <row r="80" spans="1:39" x14ac:dyDescent="0.2">
      <c r="A80" s="12" t="str">
        <f t="shared" si="56"/>
        <v>ON</v>
      </c>
      <c r="B80" s="12" t="str">
        <f t="shared" si="57"/>
        <v>no</v>
      </c>
      <c r="C80" s="12">
        <v>74</v>
      </c>
      <c r="D80" s="1">
        <f t="shared" si="58"/>
        <v>43973</v>
      </c>
      <c r="E80" s="11">
        <f t="shared" si="59"/>
        <v>74</v>
      </c>
      <c r="F80" cm="1">
        <f t="array" ref="F80">+INDEX(Hoja1!$B$2:$MO$7,1,E80)</f>
        <v>55018</v>
      </c>
      <c r="G80">
        <f t="shared" si="41"/>
        <v>1090</v>
      </c>
      <c r="H80" cm="1">
        <f t="array" ref="H80">+INDEX(Hoja1!$B$2:$MO$7,2,$E80)</f>
        <v>42806</v>
      </c>
      <c r="I80">
        <f t="shared" si="42"/>
        <v>874</v>
      </c>
      <c r="J80">
        <f t="shared" si="33"/>
        <v>12212</v>
      </c>
      <c r="K80">
        <f t="shared" si="43"/>
        <v>216</v>
      </c>
      <c r="L80" cm="1">
        <f t="array" ref="L80">+INDEX(Hoja1!$B$2:$MO$7,3,$E80)</f>
        <v>3358</v>
      </c>
      <c r="M80" cm="1">
        <f t="array" ref="M80">+INDEX(Hoja1!$B$2:$MO$7,4,$E80)</f>
        <v>621</v>
      </c>
      <c r="N80" cm="1">
        <f t="array" ref="N80">+INDEX(Hoja1!$B$2:$MO$7,5,$E80)</f>
        <v>271</v>
      </c>
      <c r="O80" cm="1">
        <f t="array" ref="O80">+INDEX(Hoja1!$B$2:$MO$7,6,$E80)</f>
        <v>68</v>
      </c>
      <c r="P80" s="13">
        <f t="shared" si="60"/>
        <v>0.77803627903595185</v>
      </c>
      <c r="Q80" s="13">
        <f t="shared" si="61"/>
        <v>0.22196372096404812</v>
      </c>
      <c r="R80">
        <f t="shared" si="44"/>
        <v>-197</v>
      </c>
      <c r="S80">
        <f t="shared" si="45"/>
        <v>216</v>
      </c>
      <c r="T80">
        <f t="shared" si="46"/>
        <v>122</v>
      </c>
      <c r="U80">
        <f t="shared" si="47"/>
        <v>-28</v>
      </c>
      <c r="V80">
        <f t="shared" si="48"/>
        <v>-7</v>
      </c>
      <c r="W80">
        <f t="shared" si="49"/>
        <v>2</v>
      </c>
      <c r="X80">
        <f t="shared" si="50"/>
        <v>-0.15306915306915306</v>
      </c>
      <c r="Y80">
        <f t="shared" si="51"/>
        <v>1.800600200066689E-2</v>
      </c>
      <c r="Z80">
        <f t="shared" si="52"/>
        <v>1.0377008652657602</v>
      </c>
      <c r="AA80">
        <f t="shared" si="53"/>
        <v>0.95685670261941447</v>
      </c>
      <c r="AB80">
        <f t="shared" si="54"/>
        <v>0.97482014388489213</v>
      </c>
      <c r="AC80">
        <f t="shared" si="55"/>
        <v>1.0303030303030303</v>
      </c>
      <c r="AD80">
        <f t="shared" si="34"/>
        <v>13228.660735753787</v>
      </c>
      <c r="AE80">
        <f t="shared" si="35"/>
        <v>2936.2827602789134</v>
      </c>
      <c r="AF80">
        <f t="shared" si="36"/>
        <v>807.40562635248864</v>
      </c>
      <c r="AG80">
        <f t="shared" si="37"/>
        <v>149.31473911998077</v>
      </c>
      <c r="AH80">
        <f t="shared" si="38"/>
        <v>65.159894205337821</v>
      </c>
      <c r="AI80">
        <f t="shared" si="39"/>
        <v>16.350084154844915</v>
      </c>
      <c r="AJ80">
        <f>+TODO_PACIENTES[[#This Row],[Aislamiento Domiciliario]]+TODO_PACIENTES[[#This Row],[Aislamiento en Hoteles]]+TODO_PACIENTES[[#This Row],[Hospitalizados en Sala]]+TODO_PACIENTES[[#This Row],[Hospitalizados en UCI]]</f>
        <v>4318</v>
      </c>
      <c r="AK80">
        <f t="shared" si="40"/>
        <v>1038.2303438326521</v>
      </c>
      <c r="AL80">
        <f>+TODO_PACIENTES[[#This Row],[Personas con Medidas Sanitarias]]-AJ79</f>
        <v>89</v>
      </c>
      <c r="AM80">
        <f>+IFERROR(TODO_PACIENTES[[#This Row],[Variación Personas Medidas Sanitarias]]/AJ79,0)</f>
        <v>2.1045164341451879E-2</v>
      </c>
    </row>
    <row r="81" spans="1:39" x14ac:dyDescent="0.2">
      <c r="A81" s="12" t="str">
        <f t="shared" si="56"/>
        <v>ON</v>
      </c>
      <c r="B81" s="12" t="str">
        <f t="shared" si="57"/>
        <v>no</v>
      </c>
      <c r="C81" s="12">
        <v>75</v>
      </c>
      <c r="D81" s="1">
        <f t="shared" si="58"/>
        <v>43974</v>
      </c>
      <c r="E81" s="11">
        <f t="shared" si="59"/>
        <v>75</v>
      </c>
      <c r="F81" cm="1">
        <f t="array" ref="F81">+INDEX(Hoja1!$B$2:$MO$7,1,E81)</f>
        <v>56755</v>
      </c>
      <c r="G81">
        <f t="shared" si="41"/>
        <v>1737</v>
      </c>
      <c r="H81" cm="1">
        <f t="array" ref="H81">+INDEX(Hoja1!$B$2:$MO$7,2,$E81)</f>
        <v>44165</v>
      </c>
      <c r="I81">
        <f t="shared" si="42"/>
        <v>1359</v>
      </c>
      <c r="J81">
        <f t="shared" si="33"/>
        <v>12590</v>
      </c>
      <c r="K81">
        <f t="shared" si="43"/>
        <v>378</v>
      </c>
      <c r="L81" cm="1">
        <f t="array" ref="L81">+INDEX(Hoja1!$B$2:$MO$7,3,$E81)</f>
        <v>3668</v>
      </c>
      <c r="M81" cm="1">
        <f t="array" ref="M81">+INDEX(Hoja1!$B$2:$MO$7,4,$E81)</f>
        <v>590</v>
      </c>
      <c r="N81" cm="1">
        <f t="array" ref="N81">+INDEX(Hoja1!$B$2:$MO$7,5,$E81)</f>
        <v>2655</v>
      </c>
      <c r="O81" cm="1">
        <f t="array" ref="O81">+INDEX(Hoja1!$B$2:$MO$7,6,$E81)</f>
        <v>66</v>
      </c>
      <c r="P81" s="13">
        <f t="shared" si="60"/>
        <v>0.77816932428860897</v>
      </c>
      <c r="Q81" s="13">
        <f t="shared" si="61"/>
        <v>0.22183067571139106</v>
      </c>
      <c r="R81">
        <f t="shared" si="44"/>
        <v>647</v>
      </c>
      <c r="S81">
        <f t="shared" si="45"/>
        <v>378</v>
      </c>
      <c r="T81">
        <f t="shared" si="46"/>
        <v>310</v>
      </c>
      <c r="U81">
        <f t="shared" si="47"/>
        <v>-31</v>
      </c>
      <c r="V81">
        <f t="shared" si="48"/>
        <v>2384</v>
      </c>
      <c r="W81">
        <f t="shared" si="49"/>
        <v>-2</v>
      </c>
      <c r="X81">
        <f t="shared" si="50"/>
        <v>0.5935779816513761</v>
      </c>
      <c r="Y81">
        <f t="shared" si="51"/>
        <v>3.0953160825417624E-2</v>
      </c>
      <c r="Z81">
        <f t="shared" si="52"/>
        <v>1.0923168552709945</v>
      </c>
      <c r="AA81">
        <f t="shared" si="53"/>
        <v>0.9500805152979066</v>
      </c>
      <c r="AB81">
        <f t="shared" si="54"/>
        <v>9.7970479704797047</v>
      </c>
      <c r="AC81">
        <f t="shared" si="55"/>
        <v>0.97058823529411764</v>
      </c>
      <c r="AD81">
        <f t="shared" si="34"/>
        <v>13646.309208944458</v>
      </c>
      <c r="AE81">
        <f t="shared" si="35"/>
        <v>3027.1699927867276</v>
      </c>
      <c r="AF81">
        <f t="shared" si="36"/>
        <v>881.94277470545808</v>
      </c>
      <c r="AG81">
        <f t="shared" si="37"/>
        <v>141.86102428468382</v>
      </c>
      <c r="AH81">
        <f t="shared" si="38"/>
        <v>638.37460928107726</v>
      </c>
      <c r="AI81">
        <f t="shared" si="39"/>
        <v>15.869199326761242</v>
      </c>
      <c r="AJ81">
        <f>+TODO_PACIENTES[[#This Row],[Aislamiento Domiciliario]]+TODO_PACIENTES[[#This Row],[Aislamiento en Hoteles]]+TODO_PACIENTES[[#This Row],[Hospitalizados en Sala]]+TODO_PACIENTES[[#This Row],[Hospitalizados en UCI]]</f>
        <v>6979</v>
      </c>
      <c r="AK81">
        <f t="shared" si="40"/>
        <v>1678.0476075979805</v>
      </c>
      <c r="AL81">
        <f>+TODO_PACIENTES[[#This Row],[Personas con Medidas Sanitarias]]-AJ80</f>
        <v>2661</v>
      </c>
      <c r="AM81">
        <f>+IFERROR(TODO_PACIENTES[[#This Row],[Variación Personas Medidas Sanitarias]]/AJ80,0)</f>
        <v>0.61625752663270028</v>
      </c>
    </row>
    <row r="82" spans="1:39" x14ac:dyDescent="0.2">
      <c r="A82" s="12" t="str">
        <f t="shared" si="56"/>
        <v>ON</v>
      </c>
      <c r="B82" s="12" t="str">
        <f t="shared" si="57"/>
        <v>no</v>
      </c>
      <c r="C82" s="12">
        <v>76</v>
      </c>
      <c r="D82" s="1">
        <f t="shared" si="58"/>
        <v>43975</v>
      </c>
      <c r="E82" s="11">
        <f t="shared" si="59"/>
        <v>76</v>
      </c>
      <c r="F82" cm="1">
        <f t="array" ref="F82">+INDEX(Hoja1!$B$2:$MO$7,1,E82)</f>
        <v>58240</v>
      </c>
      <c r="G82">
        <f t="shared" si="41"/>
        <v>1485</v>
      </c>
      <c r="H82" cm="1">
        <f t="array" ref="H82">+INDEX(Hoja1!$B$2:$MO$7,2,$E82)</f>
        <v>45272</v>
      </c>
      <c r="I82">
        <f t="shared" si="42"/>
        <v>1107</v>
      </c>
      <c r="J82">
        <f t="shared" si="33"/>
        <v>12968</v>
      </c>
      <c r="K82">
        <f t="shared" si="43"/>
        <v>378</v>
      </c>
      <c r="L82" cm="1">
        <f t="array" ref="L82">+INDEX(Hoja1!$B$2:$MO$7,3,$E82)</f>
        <v>4011</v>
      </c>
      <c r="M82" cm="1">
        <f t="array" ref="M82">+INDEX(Hoja1!$B$2:$MO$7,4,$E82)</f>
        <v>590</v>
      </c>
      <c r="N82" cm="1">
        <f t="array" ref="N82">+INDEX(Hoja1!$B$2:$MO$7,5,$E82)</f>
        <v>266</v>
      </c>
      <c r="O82" cm="1">
        <f t="array" ref="O82">+INDEX(Hoja1!$B$2:$MO$7,6,$E82)</f>
        <v>64</v>
      </c>
      <c r="P82" s="13">
        <f t="shared" si="60"/>
        <v>0.77733516483516485</v>
      </c>
      <c r="Q82" s="13">
        <f t="shared" si="61"/>
        <v>0.22266483516483518</v>
      </c>
      <c r="R82">
        <f t="shared" si="44"/>
        <v>-252</v>
      </c>
      <c r="S82">
        <f t="shared" si="45"/>
        <v>378</v>
      </c>
      <c r="T82">
        <f t="shared" si="46"/>
        <v>343</v>
      </c>
      <c r="U82">
        <f t="shared" si="47"/>
        <v>0</v>
      </c>
      <c r="V82">
        <f t="shared" si="48"/>
        <v>-2389</v>
      </c>
      <c r="W82">
        <f t="shared" si="49"/>
        <v>-2</v>
      </c>
      <c r="X82">
        <f t="shared" si="50"/>
        <v>-0.14507772020725387</v>
      </c>
      <c r="Y82">
        <f t="shared" si="51"/>
        <v>3.0023828435266083E-2</v>
      </c>
      <c r="Z82">
        <f t="shared" si="52"/>
        <v>1.0935114503816794</v>
      </c>
      <c r="AA82">
        <f t="shared" si="53"/>
        <v>1</v>
      </c>
      <c r="AB82">
        <f t="shared" si="54"/>
        <v>0.10018832391713747</v>
      </c>
      <c r="AC82">
        <f t="shared" si="55"/>
        <v>0.96969696969696972</v>
      </c>
      <c r="AD82">
        <f t="shared" si="34"/>
        <v>14003.366193796586</v>
      </c>
      <c r="AE82">
        <f t="shared" si="35"/>
        <v>3118.0572252945421</v>
      </c>
      <c r="AF82">
        <f t="shared" si="36"/>
        <v>964.41452272180823</v>
      </c>
      <c r="AG82">
        <f t="shared" si="37"/>
        <v>141.86102428468382</v>
      </c>
      <c r="AH82">
        <f t="shared" si="38"/>
        <v>63.957682135128643</v>
      </c>
      <c r="AI82">
        <f t="shared" si="39"/>
        <v>15.388314498677568</v>
      </c>
      <c r="AJ82">
        <f>+TODO_PACIENTES[[#This Row],[Aislamiento Domiciliario]]+TODO_PACIENTES[[#This Row],[Aislamiento en Hoteles]]+TODO_PACIENTES[[#This Row],[Hospitalizados en Sala]]+TODO_PACIENTES[[#This Row],[Hospitalizados en UCI]]</f>
        <v>4931</v>
      </c>
      <c r="AK82">
        <f t="shared" si="40"/>
        <v>1185.6215436402981</v>
      </c>
      <c r="AL82">
        <f>+TODO_PACIENTES[[#This Row],[Personas con Medidas Sanitarias]]-AJ81</f>
        <v>-2048</v>
      </c>
      <c r="AM82">
        <f>+IFERROR(TODO_PACIENTES[[#This Row],[Variación Personas Medidas Sanitarias]]/AJ81,0)</f>
        <v>-0.29345178392319815</v>
      </c>
    </row>
    <row r="83" spans="1:39" x14ac:dyDescent="0.2">
      <c r="A83" s="12" t="str">
        <f t="shared" si="56"/>
        <v>ON</v>
      </c>
      <c r="B83" s="12" t="str">
        <f t="shared" si="57"/>
        <v>no</v>
      </c>
      <c r="C83" s="12">
        <v>77</v>
      </c>
      <c r="D83" s="1">
        <f t="shared" si="58"/>
        <v>43976</v>
      </c>
      <c r="E83" s="11">
        <f t="shared" si="59"/>
        <v>77</v>
      </c>
      <c r="F83" cm="1">
        <f t="array" ref="F83">+INDEX(Hoja1!$B$2:$MO$7,1,E83)</f>
        <v>59339</v>
      </c>
      <c r="G83">
        <f t="shared" si="41"/>
        <v>1099</v>
      </c>
      <c r="H83" cm="1">
        <f t="array" ref="H83">+INDEX(Hoja1!$B$2:$MO$7,2,$E83)</f>
        <v>46071</v>
      </c>
      <c r="I83">
        <f t="shared" si="42"/>
        <v>799</v>
      </c>
      <c r="J83">
        <f t="shared" si="33"/>
        <v>13268</v>
      </c>
      <c r="K83">
        <f t="shared" si="43"/>
        <v>300</v>
      </c>
      <c r="L83" cm="1">
        <f t="array" ref="L83">+INDEX(Hoja1!$B$2:$MO$7,3,$E83)</f>
        <v>3664</v>
      </c>
      <c r="M83" cm="1">
        <f t="array" ref="M83">+INDEX(Hoja1!$B$2:$MO$7,4,$E83)</f>
        <v>582</v>
      </c>
      <c r="N83" cm="1">
        <f t="array" ref="N83">+INDEX(Hoja1!$B$2:$MO$7,5,$E83)</f>
        <v>281</v>
      </c>
      <c r="O83" cm="1">
        <f t="array" ref="O83">+INDEX(Hoja1!$B$2:$MO$7,6,$E83)</f>
        <v>67</v>
      </c>
      <c r="P83" s="13">
        <f t="shared" si="60"/>
        <v>0.77640337720554775</v>
      </c>
      <c r="Q83" s="13">
        <f t="shared" si="61"/>
        <v>0.22359662279445222</v>
      </c>
      <c r="R83">
        <f t="shared" si="44"/>
        <v>-386</v>
      </c>
      <c r="S83">
        <f t="shared" si="45"/>
        <v>300</v>
      </c>
      <c r="T83">
        <f t="shared" si="46"/>
        <v>-347</v>
      </c>
      <c r="U83">
        <f t="shared" si="47"/>
        <v>-8</v>
      </c>
      <c r="V83">
        <f t="shared" si="48"/>
        <v>15</v>
      </c>
      <c r="W83">
        <f t="shared" si="49"/>
        <v>3</v>
      </c>
      <c r="X83">
        <f t="shared" si="50"/>
        <v>-0.25993265993265996</v>
      </c>
      <c r="Y83">
        <f t="shared" si="51"/>
        <v>2.3133867982726711E-2</v>
      </c>
      <c r="Z83">
        <f t="shared" si="52"/>
        <v>0.91348790825230619</v>
      </c>
      <c r="AA83">
        <f t="shared" si="53"/>
        <v>0.98644067796610169</v>
      </c>
      <c r="AB83">
        <f t="shared" si="54"/>
        <v>1.0563909774436091</v>
      </c>
      <c r="AC83">
        <f t="shared" si="55"/>
        <v>1.046875</v>
      </c>
      <c r="AD83">
        <f t="shared" si="34"/>
        <v>14267.612406828564</v>
      </c>
      <c r="AE83">
        <f t="shared" si="35"/>
        <v>3190.1899495070934</v>
      </c>
      <c r="AF83">
        <f t="shared" si="36"/>
        <v>880.98100504929073</v>
      </c>
      <c r="AG83">
        <f t="shared" si="37"/>
        <v>139.93748497234913</v>
      </c>
      <c r="AH83">
        <f t="shared" si="38"/>
        <v>67.564318345756192</v>
      </c>
      <c r="AI83">
        <f t="shared" si="39"/>
        <v>16.109641740803077</v>
      </c>
      <c r="AJ83">
        <f>+TODO_PACIENTES[[#This Row],[Aislamiento Domiciliario]]+TODO_PACIENTES[[#This Row],[Aislamiento en Hoteles]]+TODO_PACIENTES[[#This Row],[Hospitalizados en Sala]]+TODO_PACIENTES[[#This Row],[Hospitalizados en UCI]]</f>
        <v>4594</v>
      </c>
      <c r="AK83">
        <f t="shared" si="40"/>
        <v>1104.592450108199</v>
      </c>
      <c r="AL83">
        <f>+TODO_PACIENTES[[#This Row],[Personas con Medidas Sanitarias]]-AJ82</f>
        <v>-337</v>
      </c>
      <c r="AM83">
        <f>+IFERROR(TODO_PACIENTES[[#This Row],[Variación Personas Medidas Sanitarias]]/AJ82,0)</f>
        <v>-6.8343135266680191E-2</v>
      </c>
    </row>
    <row r="84" spans="1:39" x14ac:dyDescent="0.2">
      <c r="A84" s="12" t="str">
        <f t="shared" si="56"/>
        <v>ON</v>
      </c>
      <c r="B84" s="12" t="str">
        <f t="shared" si="57"/>
        <v>no</v>
      </c>
      <c r="C84" s="12">
        <v>78</v>
      </c>
      <c r="D84" s="1">
        <f t="shared" si="58"/>
        <v>43977</v>
      </c>
      <c r="E84" s="11">
        <f t="shared" si="59"/>
        <v>78</v>
      </c>
      <c r="F84" cm="1">
        <f t="array" ref="F84">+INDEX(Hoja1!$B$2:$MO$7,1,E84)</f>
        <v>60598</v>
      </c>
      <c r="G84">
        <f t="shared" si="41"/>
        <v>1259</v>
      </c>
      <c r="H84" cm="1">
        <f t="array" ref="H84">+INDEX(Hoja1!$B$2:$MO$7,2,$E84)</f>
        <v>47020</v>
      </c>
      <c r="I84">
        <f t="shared" si="42"/>
        <v>949</v>
      </c>
      <c r="J84">
        <f t="shared" si="33"/>
        <v>13578</v>
      </c>
      <c r="K84">
        <f t="shared" si="43"/>
        <v>310</v>
      </c>
      <c r="L84" cm="1">
        <f t="array" ref="L84">+INDEX(Hoja1!$B$2:$MO$7,3,$E84)</f>
        <v>3843</v>
      </c>
      <c r="M84" cm="1">
        <f t="array" ref="M84">+INDEX(Hoja1!$B$2:$MO$7,4,$E84)</f>
        <v>555</v>
      </c>
      <c r="N84" cm="1">
        <f t="array" ref="N84">+INDEX(Hoja1!$B$2:$MO$7,5,$E84)</f>
        <v>285</v>
      </c>
      <c r="O84" cm="1">
        <f t="array" ref="O84">+INDEX(Hoja1!$B$2:$MO$7,6,$E84)</f>
        <v>72</v>
      </c>
      <c r="P84" s="13">
        <f t="shared" si="60"/>
        <v>0.77593319911548231</v>
      </c>
      <c r="Q84" s="13">
        <f t="shared" si="61"/>
        <v>0.22406680088451764</v>
      </c>
      <c r="R84">
        <f t="shared" si="44"/>
        <v>160</v>
      </c>
      <c r="S84">
        <f t="shared" si="45"/>
        <v>310</v>
      </c>
      <c r="T84">
        <f t="shared" si="46"/>
        <v>179</v>
      </c>
      <c r="U84">
        <f t="shared" si="47"/>
        <v>-27</v>
      </c>
      <c r="V84">
        <f t="shared" si="48"/>
        <v>4</v>
      </c>
      <c r="W84">
        <f t="shared" si="49"/>
        <v>5</v>
      </c>
      <c r="X84">
        <f t="shared" si="50"/>
        <v>0.14558689717925385</v>
      </c>
      <c r="Y84">
        <f t="shared" si="51"/>
        <v>2.336448598130841E-2</v>
      </c>
      <c r="Z84">
        <f t="shared" si="52"/>
        <v>1.0488537117903931</v>
      </c>
      <c r="AA84">
        <f t="shared" si="53"/>
        <v>0.95360824742268047</v>
      </c>
      <c r="AB84">
        <f t="shared" si="54"/>
        <v>1.0142348754448398</v>
      </c>
      <c r="AC84">
        <f t="shared" si="55"/>
        <v>1.0746268656716418</v>
      </c>
      <c r="AD84">
        <f t="shared" si="34"/>
        <v>14570.329406107237</v>
      </c>
      <c r="AE84">
        <f t="shared" si="35"/>
        <v>3264.7270978600627</v>
      </c>
      <c r="AF84">
        <f t="shared" si="36"/>
        <v>924.0201971627796</v>
      </c>
      <c r="AG84">
        <f t="shared" si="37"/>
        <v>133.44553979321952</v>
      </c>
      <c r="AH84">
        <f t="shared" si="38"/>
        <v>68.52608800192354</v>
      </c>
      <c r="AI84">
        <f t="shared" si="39"/>
        <v>17.311853811012263</v>
      </c>
      <c r="AJ84">
        <f>+TODO_PACIENTES[[#This Row],[Aislamiento Domiciliario]]+TODO_PACIENTES[[#This Row],[Aislamiento en Hoteles]]+TODO_PACIENTES[[#This Row],[Hospitalizados en Sala]]+TODO_PACIENTES[[#This Row],[Hospitalizados en UCI]]</f>
        <v>4755</v>
      </c>
      <c r="AK84">
        <f t="shared" si="40"/>
        <v>1143.3036787689348</v>
      </c>
      <c r="AL84">
        <f>+TODO_PACIENTES[[#This Row],[Personas con Medidas Sanitarias]]-AJ83</f>
        <v>161</v>
      </c>
      <c r="AM84">
        <f>+IFERROR(TODO_PACIENTES[[#This Row],[Variación Personas Medidas Sanitarias]]/AJ83,0)</f>
        <v>3.5045711797997391E-2</v>
      </c>
    </row>
    <row r="85" spans="1:39" x14ac:dyDescent="0.2">
      <c r="A85" s="12" t="str">
        <f t="shared" si="56"/>
        <v>ON</v>
      </c>
      <c r="B85" s="12" t="str">
        <f t="shared" si="57"/>
        <v>no</v>
      </c>
      <c r="C85" s="12">
        <v>79</v>
      </c>
      <c r="D85" s="1">
        <f t="shared" si="58"/>
        <v>43978</v>
      </c>
      <c r="E85" s="11">
        <f t="shared" si="59"/>
        <v>79</v>
      </c>
      <c r="F85" cm="1">
        <f t="array" ref="F85">+INDEX(Hoja1!$B$2:$MO$7,1,E85)</f>
        <v>61895</v>
      </c>
      <c r="G85">
        <f t="shared" si="41"/>
        <v>1297</v>
      </c>
      <c r="H85" cm="1">
        <f t="array" ref="H85">+INDEX(Hoja1!$B$2:$MO$7,2,$E85)</f>
        <v>47992</v>
      </c>
      <c r="I85">
        <f t="shared" si="42"/>
        <v>972</v>
      </c>
      <c r="J85">
        <f t="shared" si="33"/>
        <v>13903</v>
      </c>
      <c r="K85">
        <f t="shared" si="43"/>
        <v>325</v>
      </c>
      <c r="L85" cm="1">
        <f t="array" ref="L85">+INDEX(Hoja1!$B$2:$MO$7,3,$E85)</f>
        <v>3130</v>
      </c>
      <c r="M85" cm="1">
        <f t="array" ref="M85">+INDEX(Hoja1!$B$2:$MO$7,4,$E85)</f>
        <v>552</v>
      </c>
      <c r="N85" cm="1">
        <f t="array" ref="N85">+INDEX(Hoja1!$B$2:$MO$7,5,$E85)</f>
        <v>278</v>
      </c>
      <c r="O85" cm="1">
        <f t="array" ref="O85">+INDEX(Hoja1!$B$2:$MO$7,6,$E85)</f>
        <v>74</v>
      </c>
      <c r="P85" s="13">
        <f t="shared" si="60"/>
        <v>0.77537765570724615</v>
      </c>
      <c r="Q85" s="13">
        <f t="shared" si="61"/>
        <v>0.22462234429275385</v>
      </c>
      <c r="R85">
        <f t="shared" si="44"/>
        <v>38</v>
      </c>
      <c r="S85">
        <f t="shared" si="45"/>
        <v>325</v>
      </c>
      <c r="T85">
        <f t="shared" si="46"/>
        <v>-713</v>
      </c>
      <c r="U85">
        <f t="shared" si="47"/>
        <v>-3</v>
      </c>
      <c r="V85">
        <f t="shared" si="48"/>
        <v>-7</v>
      </c>
      <c r="W85">
        <f t="shared" si="49"/>
        <v>2</v>
      </c>
      <c r="X85">
        <f t="shared" si="50"/>
        <v>3.0182684670373314E-2</v>
      </c>
      <c r="Y85">
        <f t="shared" si="51"/>
        <v>2.3935778465164235E-2</v>
      </c>
      <c r="Z85">
        <f t="shared" si="52"/>
        <v>0.81446786364819157</v>
      </c>
      <c r="AA85">
        <f t="shared" si="53"/>
        <v>0.99459459459459465</v>
      </c>
      <c r="AB85">
        <f t="shared" si="54"/>
        <v>0.9754385964912281</v>
      </c>
      <c r="AC85">
        <f t="shared" si="55"/>
        <v>1.0277777777777777</v>
      </c>
      <c r="AD85">
        <f t="shared" si="34"/>
        <v>14882.1832171195</v>
      </c>
      <c r="AE85">
        <f t="shared" si="35"/>
        <v>3342.8708824236596</v>
      </c>
      <c r="AF85">
        <f t="shared" si="36"/>
        <v>752.58475595094978</v>
      </c>
      <c r="AG85">
        <f t="shared" si="37"/>
        <v>132.72421255109401</v>
      </c>
      <c r="AH85">
        <f t="shared" si="38"/>
        <v>66.842991103630681</v>
      </c>
      <c r="AI85">
        <f t="shared" si="39"/>
        <v>17.792738639095937</v>
      </c>
      <c r="AJ85">
        <f>+TODO_PACIENTES[[#This Row],[Aislamiento Domiciliario]]+TODO_PACIENTES[[#This Row],[Aislamiento en Hoteles]]+TODO_PACIENTES[[#This Row],[Hospitalizados en Sala]]+TODO_PACIENTES[[#This Row],[Hospitalizados en UCI]]</f>
        <v>4034</v>
      </c>
      <c r="AK85">
        <f t="shared" si="40"/>
        <v>969.94469824477039</v>
      </c>
      <c r="AL85">
        <f>+TODO_PACIENTES[[#This Row],[Personas con Medidas Sanitarias]]-AJ84</f>
        <v>-721</v>
      </c>
      <c r="AM85">
        <f>+IFERROR(TODO_PACIENTES[[#This Row],[Variación Personas Medidas Sanitarias]]/AJ84,0)</f>
        <v>-0.1516298633017876</v>
      </c>
    </row>
    <row r="86" spans="1:39" x14ac:dyDescent="0.2">
      <c r="A86" s="12" t="str">
        <f t="shared" si="56"/>
        <v>ON</v>
      </c>
      <c r="B86" s="12" t="str">
        <f t="shared" si="57"/>
        <v>no</v>
      </c>
      <c r="C86" s="12">
        <v>80</v>
      </c>
      <c r="D86" s="1">
        <f t="shared" si="58"/>
        <v>43979</v>
      </c>
      <c r="E86" s="11">
        <f t="shared" si="59"/>
        <v>80</v>
      </c>
      <c r="F86" cm="1">
        <f t="array" ref="F86">+INDEX(Hoja1!$B$2:$MO$7,1,E86)</f>
        <v>63202</v>
      </c>
      <c r="G86">
        <f t="shared" si="41"/>
        <v>1307</v>
      </c>
      <c r="H86" cm="1">
        <f t="array" ref="H86">+INDEX(Hoja1!$B$2:$MO$7,2,$E86)</f>
        <v>48842</v>
      </c>
      <c r="I86">
        <f t="shared" si="42"/>
        <v>850</v>
      </c>
      <c r="J86">
        <f t="shared" si="33"/>
        <v>14360</v>
      </c>
      <c r="K86">
        <f t="shared" si="43"/>
        <v>457</v>
      </c>
      <c r="L86" cm="1">
        <f t="array" ref="L86">+INDEX(Hoja1!$B$2:$MO$7,3,$E86)</f>
        <v>3523</v>
      </c>
      <c r="M86" cm="1">
        <f t="array" ref="M86">+INDEX(Hoja1!$B$2:$MO$7,4,$E86)</f>
        <v>549</v>
      </c>
      <c r="N86" cm="1">
        <f t="array" ref="N86">+INDEX(Hoja1!$B$2:$MO$7,5,$E86)</f>
        <v>281</v>
      </c>
      <c r="O86" cm="1">
        <f t="array" ref="O86">+INDEX(Hoja1!$B$2:$MO$7,6,$E86)</f>
        <v>79</v>
      </c>
      <c r="P86" s="13">
        <f t="shared" si="60"/>
        <v>0.77279200025315653</v>
      </c>
      <c r="Q86" s="13">
        <f t="shared" si="61"/>
        <v>0.22720799974684344</v>
      </c>
      <c r="R86">
        <f t="shared" si="44"/>
        <v>10</v>
      </c>
      <c r="S86">
        <f t="shared" si="45"/>
        <v>457</v>
      </c>
      <c r="T86">
        <f t="shared" si="46"/>
        <v>393</v>
      </c>
      <c r="U86">
        <f t="shared" si="47"/>
        <v>-3</v>
      </c>
      <c r="V86">
        <f t="shared" si="48"/>
        <v>3</v>
      </c>
      <c r="W86">
        <f t="shared" si="49"/>
        <v>5</v>
      </c>
      <c r="X86">
        <f t="shared" si="50"/>
        <v>7.7101002313030072E-3</v>
      </c>
      <c r="Y86">
        <f t="shared" si="51"/>
        <v>3.2870603466877653E-2</v>
      </c>
      <c r="Z86">
        <f t="shared" si="52"/>
        <v>1.1255591054313099</v>
      </c>
      <c r="AA86">
        <f t="shared" si="53"/>
        <v>0.99456521739130432</v>
      </c>
      <c r="AB86">
        <f t="shared" si="54"/>
        <v>1.0107913669064748</v>
      </c>
      <c r="AC86">
        <f t="shared" si="55"/>
        <v>1.0675675675675675</v>
      </c>
      <c r="AD86">
        <f t="shared" si="34"/>
        <v>15196.441452272182</v>
      </c>
      <c r="AE86">
        <f t="shared" si="35"/>
        <v>3452.7530656407794</v>
      </c>
      <c r="AF86">
        <f t="shared" si="36"/>
        <v>847.07862466939173</v>
      </c>
      <c r="AG86">
        <f t="shared" si="37"/>
        <v>132.0028853089685</v>
      </c>
      <c r="AH86">
        <f t="shared" si="38"/>
        <v>67.564318345756192</v>
      </c>
      <c r="AI86">
        <f t="shared" si="39"/>
        <v>18.994950709305122</v>
      </c>
      <c r="AJ86">
        <f>+TODO_PACIENTES[[#This Row],[Aislamiento Domiciliario]]+TODO_PACIENTES[[#This Row],[Aislamiento en Hoteles]]+TODO_PACIENTES[[#This Row],[Hospitalizados en Sala]]+TODO_PACIENTES[[#This Row],[Hospitalizados en UCI]]</f>
        <v>4432</v>
      </c>
      <c r="AK86">
        <f t="shared" si="40"/>
        <v>1065.6407790334215</v>
      </c>
      <c r="AL86">
        <f>+TODO_PACIENTES[[#This Row],[Personas con Medidas Sanitarias]]-AJ85</f>
        <v>398</v>
      </c>
      <c r="AM86">
        <f>+IFERROR(TODO_PACIENTES[[#This Row],[Variación Personas Medidas Sanitarias]]/AJ85,0)</f>
        <v>9.8661378284581061E-2</v>
      </c>
    </row>
    <row r="87" spans="1:39" x14ac:dyDescent="0.2">
      <c r="A87" s="12" t="str">
        <f t="shared" si="56"/>
        <v>ON</v>
      </c>
      <c r="B87" s="12" t="str">
        <f t="shared" si="57"/>
        <v>no</v>
      </c>
      <c r="C87" s="12">
        <v>81</v>
      </c>
      <c r="D87" s="1">
        <f t="shared" si="58"/>
        <v>43980</v>
      </c>
      <c r="E87" s="11">
        <f t="shared" si="59"/>
        <v>81</v>
      </c>
      <c r="F87" cm="1">
        <f t="array" ref="F87">+INDEX(Hoja1!$B$2:$MO$7,1,E87)</f>
        <v>64641</v>
      </c>
      <c r="G87">
        <f t="shared" si="41"/>
        <v>1439</v>
      </c>
      <c r="H87" cm="1">
        <f t="array" ref="H87">+INDEX(Hoja1!$B$2:$MO$7,2,$E87)</f>
        <v>49849</v>
      </c>
      <c r="I87">
        <f t="shared" si="42"/>
        <v>1007</v>
      </c>
      <c r="J87">
        <f t="shared" si="33"/>
        <v>14792</v>
      </c>
      <c r="K87">
        <f t="shared" si="43"/>
        <v>432</v>
      </c>
      <c r="L87" cm="1">
        <f t="array" ref="L87">+INDEX(Hoja1!$B$2:$MO$7,3,$E87)</f>
        <v>3787</v>
      </c>
      <c r="M87" cm="1">
        <f t="array" ref="M87">+INDEX(Hoja1!$B$2:$MO$7,4,$E87)</f>
        <v>526</v>
      </c>
      <c r="N87" cm="1">
        <f t="array" ref="N87">+INDEX(Hoja1!$B$2:$MO$7,5,$E87)</f>
        <v>273</v>
      </c>
      <c r="O87" cm="1">
        <f t="array" ref="O87">+INDEX(Hoja1!$B$2:$MO$7,6,$E87)</f>
        <v>79</v>
      </c>
      <c r="P87" s="13">
        <f t="shared" si="60"/>
        <v>0.77116690645256103</v>
      </c>
      <c r="Q87" s="13">
        <f t="shared" si="61"/>
        <v>0.22883309354743894</v>
      </c>
      <c r="R87">
        <f t="shared" si="44"/>
        <v>132</v>
      </c>
      <c r="S87">
        <f t="shared" si="45"/>
        <v>432</v>
      </c>
      <c r="T87">
        <f t="shared" si="46"/>
        <v>264</v>
      </c>
      <c r="U87">
        <f t="shared" si="47"/>
        <v>-23</v>
      </c>
      <c r="V87">
        <f t="shared" si="48"/>
        <v>-8</v>
      </c>
      <c r="W87">
        <f t="shared" si="49"/>
        <v>0</v>
      </c>
      <c r="X87">
        <f t="shared" si="50"/>
        <v>0.10099464422341239</v>
      </c>
      <c r="Y87">
        <f t="shared" si="51"/>
        <v>3.0083565459610027E-2</v>
      </c>
      <c r="Z87">
        <f t="shared" si="52"/>
        <v>1.0749361339767243</v>
      </c>
      <c r="AA87">
        <f t="shared" si="53"/>
        <v>0.95810564663023678</v>
      </c>
      <c r="AB87">
        <f t="shared" si="54"/>
        <v>0.97153024911032027</v>
      </c>
      <c r="AC87">
        <f t="shared" si="55"/>
        <v>1</v>
      </c>
      <c r="AD87">
        <f t="shared" si="34"/>
        <v>15542.438086078386</v>
      </c>
      <c r="AE87">
        <f t="shared" si="35"/>
        <v>3556.624188506853</v>
      </c>
      <c r="AF87">
        <f t="shared" si="36"/>
        <v>910.55542197643672</v>
      </c>
      <c r="AG87">
        <f t="shared" si="37"/>
        <v>126.47270978600626</v>
      </c>
      <c r="AH87">
        <f t="shared" si="38"/>
        <v>65.640779033421495</v>
      </c>
      <c r="AI87">
        <f t="shared" si="39"/>
        <v>18.994950709305122</v>
      </c>
      <c r="AJ87">
        <f>+TODO_PACIENTES[[#This Row],[Aislamiento Domiciliario]]+TODO_PACIENTES[[#This Row],[Aislamiento en Hoteles]]+TODO_PACIENTES[[#This Row],[Hospitalizados en Sala]]+TODO_PACIENTES[[#This Row],[Hospitalizados en UCI]]</f>
        <v>4665</v>
      </c>
      <c r="AK87">
        <f t="shared" si="40"/>
        <v>1121.6638615051695</v>
      </c>
      <c r="AL87">
        <f>+TODO_PACIENTES[[#This Row],[Personas con Medidas Sanitarias]]-AJ86</f>
        <v>233</v>
      </c>
      <c r="AM87">
        <f>+IFERROR(TODO_PACIENTES[[#This Row],[Variación Personas Medidas Sanitarias]]/AJ86,0)</f>
        <v>5.257220216606498E-2</v>
      </c>
    </row>
    <row r="88" spans="1:39" x14ac:dyDescent="0.2">
      <c r="A88" s="12" t="str">
        <f t="shared" si="56"/>
        <v>ON</v>
      </c>
      <c r="B88" s="12" t="str">
        <f t="shared" si="57"/>
        <v>no</v>
      </c>
      <c r="C88" s="12">
        <v>82</v>
      </c>
      <c r="D88" s="1">
        <f t="shared" si="58"/>
        <v>43981</v>
      </c>
      <c r="E88" s="11">
        <f t="shared" si="59"/>
        <v>82</v>
      </c>
      <c r="F88" cm="1">
        <f t="array" ref="F88">+INDEX(Hoja1!$B$2:$MO$7,1,E88)</f>
        <v>66192</v>
      </c>
      <c r="G88">
        <f t="shared" si="41"/>
        <v>1551</v>
      </c>
      <c r="H88" cm="1">
        <f t="array" ref="H88">+INDEX(Hoja1!$B$2:$MO$7,2,$E88)</f>
        <v>50849</v>
      </c>
      <c r="I88">
        <f t="shared" si="42"/>
        <v>1000</v>
      </c>
      <c r="J88">
        <f t="shared" si="33"/>
        <v>15343</v>
      </c>
      <c r="K88">
        <f t="shared" si="43"/>
        <v>551</v>
      </c>
      <c r="L88" cm="1">
        <f t="array" ref="L88">+INDEX(Hoja1!$B$2:$MO$7,3,$E88)</f>
        <v>2385</v>
      </c>
      <c r="M88" cm="1">
        <f t="array" ref="M88">+INDEX(Hoja1!$B$2:$MO$7,4,$E88)</f>
        <v>539</v>
      </c>
      <c r="N88" cm="1">
        <f t="array" ref="N88">+INDEX(Hoja1!$B$2:$MO$7,5,$E88)</f>
        <v>272</v>
      </c>
      <c r="O88" cm="1">
        <f t="array" ref="O88">+INDEX(Hoja1!$B$2:$MO$7,6,$E88)</f>
        <v>78</v>
      </c>
      <c r="P88" s="13">
        <f t="shared" si="60"/>
        <v>0.7682046168721296</v>
      </c>
      <c r="Q88" s="13">
        <f t="shared" si="61"/>
        <v>0.23179538312787043</v>
      </c>
      <c r="R88">
        <f t="shared" si="44"/>
        <v>112</v>
      </c>
      <c r="S88">
        <f t="shared" si="45"/>
        <v>551</v>
      </c>
      <c r="T88">
        <f t="shared" si="46"/>
        <v>-1402</v>
      </c>
      <c r="U88">
        <f t="shared" si="47"/>
        <v>13</v>
      </c>
      <c r="V88">
        <f t="shared" si="48"/>
        <v>-1</v>
      </c>
      <c r="W88">
        <f t="shared" si="49"/>
        <v>-1</v>
      </c>
      <c r="X88">
        <f t="shared" si="50"/>
        <v>7.7831827658095903E-2</v>
      </c>
      <c r="Y88">
        <f t="shared" si="51"/>
        <v>3.7249864791779337E-2</v>
      </c>
      <c r="Z88">
        <f t="shared" si="52"/>
        <v>0.62978611037760757</v>
      </c>
      <c r="AA88">
        <f t="shared" si="53"/>
        <v>1.0247148288973384</v>
      </c>
      <c r="AB88">
        <f t="shared" si="54"/>
        <v>0.99633699633699635</v>
      </c>
      <c r="AC88">
        <f t="shared" si="55"/>
        <v>0.98734177215189878</v>
      </c>
      <c r="AD88">
        <f t="shared" si="34"/>
        <v>15915.364270257274</v>
      </c>
      <c r="AE88">
        <f t="shared" si="35"/>
        <v>3689.107958643905</v>
      </c>
      <c r="AF88">
        <f t="shared" si="36"/>
        <v>573.45515748978119</v>
      </c>
      <c r="AG88">
        <f t="shared" si="37"/>
        <v>129.59846116855013</v>
      </c>
      <c r="AH88">
        <f t="shared" si="38"/>
        <v>65.400336619379658</v>
      </c>
      <c r="AI88">
        <f t="shared" si="39"/>
        <v>18.754508295263285</v>
      </c>
      <c r="AJ88">
        <f>+TODO_PACIENTES[[#This Row],[Aislamiento Domiciliario]]+TODO_PACIENTES[[#This Row],[Aislamiento en Hoteles]]+TODO_PACIENTES[[#This Row],[Hospitalizados en Sala]]+TODO_PACIENTES[[#This Row],[Hospitalizados en UCI]]</f>
        <v>3274</v>
      </c>
      <c r="AK88">
        <f t="shared" si="40"/>
        <v>787.20846357297432</v>
      </c>
      <c r="AL88">
        <f>+TODO_PACIENTES[[#This Row],[Personas con Medidas Sanitarias]]-AJ87</f>
        <v>-1391</v>
      </c>
      <c r="AM88">
        <f>+IFERROR(TODO_PACIENTES[[#This Row],[Variación Personas Medidas Sanitarias]]/AJ87,0)</f>
        <v>-0.29817792068595927</v>
      </c>
    </row>
    <row r="89" spans="1:39" x14ac:dyDescent="0.2">
      <c r="A89" s="12" t="str">
        <f t="shared" si="56"/>
        <v>ON</v>
      </c>
      <c r="B89" s="12" t="str">
        <f t="shared" si="57"/>
        <v>no</v>
      </c>
      <c r="C89" s="12">
        <v>83</v>
      </c>
      <c r="D89" s="1">
        <f t="shared" si="58"/>
        <v>43982</v>
      </c>
      <c r="E89" s="11">
        <f t="shared" si="59"/>
        <v>83</v>
      </c>
      <c r="F89" cm="1">
        <f t="array" ref="F89">+INDEX(Hoja1!$B$2:$MO$7,1,E89)</f>
        <v>67730</v>
      </c>
      <c r="G89">
        <f t="shared" si="41"/>
        <v>1538</v>
      </c>
      <c r="H89" cm="1">
        <f t="array" ref="H89">+INDEX(Hoja1!$B$2:$MO$7,2,$E89)</f>
        <v>51874</v>
      </c>
      <c r="I89">
        <f t="shared" si="42"/>
        <v>1025</v>
      </c>
      <c r="J89">
        <f t="shared" si="33"/>
        <v>15856</v>
      </c>
      <c r="K89">
        <f t="shared" si="43"/>
        <v>513</v>
      </c>
      <c r="L89" cm="1">
        <f t="array" ref="L89">+INDEX(Hoja1!$B$2:$MO$7,3,$E89)</f>
        <v>2717</v>
      </c>
      <c r="M89" cm="1">
        <f t="array" ref="M89">+INDEX(Hoja1!$B$2:$MO$7,4,$E89)</f>
        <v>526</v>
      </c>
      <c r="N89" cm="1">
        <f t="array" ref="N89">+INDEX(Hoja1!$B$2:$MO$7,5,$E89)</f>
        <v>291</v>
      </c>
      <c r="O89" cm="1">
        <f t="array" ref="O89">+INDEX(Hoja1!$B$2:$MO$7,6,$E89)</f>
        <v>79</v>
      </c>
      <c r="P89" s="13">
        <f t="shared" si="60"/>
        <v>0.76589399084600618</v>
      </c>
      <c r="Q89" s="13">
        <f t="shared" si="61"/>
        <v>0.23410600915399379</v>
      </c>
      <c r="R89">
        <f t="shared" si="44"/>
        <v>-13</v>
      </c>
      <c r="S89">
        <f t="shared" si="45"/>
        <v>513</v>
      </c>
      <c r="T89">
        <f t="shared" si="46"/>
        <v>332</v>
      </c>
      <c r="U89">
        <f t="shared" si="47"/>
        <v>-13</v>
      </c>
      <c r="V89">
        <f t="shared" si="48"/>
        <v>19</v>
      </c>
      <c r="W89">
        <f t="shared" si="49"/>
        <v>1</v>
      </c>
      <c r="X89">
        <f t="shared" si="50"/>
        <v>-8.3816892327530628E-3</v>
      </c>
      <c r="Y89">
        <f t="shared" si="51"/>
        <v>3.3435442872971385E-2</v>
      </c>
      <c r="Z89">
        <f t="shared" si="52"/>
        <v>1.1392033542976938</v>
      </c>
      <c r="AA89">
        <f t="shared" si="53"/>
        <v>0.97588126159554733</v>
      </c>
      <c r="AB89">
        <f t="shared" si="54"/>
        <v>1.0698529411764706</v>
      </c>
      <c r="AC89">
        <f t="shared" si="55"/>
        <v>1.0128205128205128</v>
      </c>
      <c r="AD89">
        <f t="shared" si="34"/>
        <v>16285.164703053619</v>
      </c>
      <c r="AE89">
        <f t="shared" si="35"/>
        <v>3812.4549170473674</v>
      </c>
      <c r="AF89">
        <f t="shared" si="36"/>
        <v>653.2820389516711</v>
      </c>
      <c r="AG89">
        <f t="shared" si="37"/>
        <v>126.47270978600626</v>
      </c>
      <c r="AH89">
        <f t="shared" si="38"/>
        <v>69.968742486174563</v>
      </c>
      <c r="AI89">
        <f t="shared" si="39"/>
        <v>18.994950709305122</v>
      </c>
      <c r="AJ89">
        <f>+TODO_PACIENTES[[#This Row],[Aislamiento Domiciliario]]+TODO_PACIENTES[[#This Row],[Aislamiento en Hoteles]]+TODO_PACIENTES[[#This Row],[Hospitalizados en Sala]]+TODO_PACIENTES[[#This Row],[Hospitalizados en UCI]]</f>
        <v>3613</v>
      </c>
      <c r="AK89">
        <f t="shared" si="40"/>
        <v>868.71844193315701</v>
      </c>
      <c r="AL89">
        <f>+TODO_PACIENTES[[#This Row],[Personas con Medidas Sanitarias]]-AJ88</f>
        <v>339</v>
      </c>
      <c r="AM89">
        <f>+IFERROR(TODO_PACIENTES[[#This Row],[Variación Personas Medidas Sanitarias]]/AJ88,0)</f>
        <v>0.10354306658521686</v>
      </c>
    </row>
    <row r="90" spans="1:39" x14ac:dyDescent="0.2">
      <c r="A90" s="12" t="str">
        <f t="shared" si="56"/>
        <v>ON</v>
      </c>
      <c r="B90" s="12" t="str">
        <f t="shared" si="57"/>
        <v>no</v>
      </c>
      <c r="C90" s="12">
        <v>84</v>
      </c>
      <c r="D90" s="1">
        <f t="shared" si="58"/>
        <v>43983</v>
      </c>
      <c r="E90" s="11">
        <f t="shared" si="59"/>
        <v>84</v>
      </c>
      <c r="F90" cm="1">
        <f t="array" ref="F90">+INDEX(Hoja1!$B$2:$MO$7,1,E90)</f>
        <v>68635</v>
      </c>
      <c r="G90">
        <f t="shared" si="41"/>
        <v>905</v>
      </c>
      <c r="H90" cm="1">
        <f t="array" ref="H90">+INDEX(Hoja1!$B$2:$MO$7,2,$E90)</f>
        <v>52428</v>
      </c>
      <c r="I90">
        <f t="shared" si="42"/>
        <v>554</v>
      </c>
      <c r="J90">
        <f t="shared" si="33"/>
        <v>16207</v>
      </c>
      <c r="K90">
        <f t="shared" si="43"/>
        <v>351</v>
      </c>
      <c r="L90" cm="1">
        <f t="array" ref="L90">+INDEX(Hoja1!$B$2:$MO$7,3,$E90)</f>
        <v>3017</v>
      </c>
      <c r="M90" cm="1">
        <f t="array" ref="M90">+INDEX(Hoja1!$B$2:$MO$7,4,$E90)</f>
        <v>579</v>
      </c>
      <c r="N90" cm="1">
        <f t="array" ref="N90">+INDEX(Hoja1!$B$2:$MO$7,5,$E90)</f>
        <v>305</v>
      </c>
      <c r="O90" cm="1">
        <f t="array" ref="O90">+INDEX(Hoja1!$B$2:$MO$7,6,$E90)</f>
        <v>78</v>
      </c>
      <c r="P90" s="13">
        <f t="shared" si="60"/>
        <v>0.76386683179136006</v>
      </c>
      <c r="Q90" s="13">
        <f t="shared" si="61"/>
        <v>0.23613316820863992</v>
      </c>
      <c r="R90">
        <f t="shared" si="44"/>
        <v>-633</v>
      </c>
      <c r="S90">
        <f t="shared" si="45"/>
        <v>351</v>
      </c>
      <c r="T90">
        <f t="shared" si="46"/>
        <v>300</v>
      </c>
      <c r="U90">
        <f t="shared" si="47"/>
        <v>53</v>
      </c>
      <c r="V90">
        <f t="shared" si="48"/>
        <v>14</v>
      </c>
      <c r="W90">
        <f t="shared" si="49"/>
        <v>-1</v>
      </c>
      <c r="X90">
        <f t="shared" si="50"/>
        <v>-0.41157347204161249</v>
      </c>
      <c r="Y90">
        <f t="shared" si="51"/>
        <v>2.2136730575176591E-2</v>
      </c>
      <c r="Z90">
        <f t="shared" si="52"/>
        <v>1.1104158998895841</v>
      </c>
      <c r="AA90">
        <f t="shared" si="53"/>
        <v>1.1007604562737643</v>
      </c>
      <c r="AB90">
        <f t="shared" si="54"/>
        <v>1.0481099656357389</v>
      </c>
      <c r="AC90">
        <f t="shared" si="55"/>
        <v>0.98734177215189878</v>
      </c>
      <c r="AD90">
        <f t="shared" si="34"/>
        <v>16502.765087761483</v>
      </c>
      <c r="AE90">
        <f t="shared" si="35"/>
        <v>3896.8502043760523</v>
      </c>
      <c r="AF90">
        <f t="shared" si="36"/>
        <v>725.41476316422222</v>
      </c>
      <c r="AG90">
        <f t="shared" si="37"/>
        <v>139.21615773022361</v>
      </c>
      <c r="AH90">
        <f t="shared" si="38"/>
        <v>73.334936282760282</v>
      </c>
      <c r="AI90">
        <f t="shared" si="39"/>
        <v>18.754508295263285</v>
      </c>
      <c r="AJ90">
        <f>+TODO_PACIENTES[[#This Row],[Aislamiento Domiciliario]]+TODO_PACIENTES[[#This Row],[Aislamiento en Hoteles]]+TODO_PACIENTES[[#This Row],[Hospitalizados en Sala]]+TODO_PACIENTES[[#This Row],[Hospitalizados en UCI]]</f>
        <v>3979</v>
      </c>
      <c r="AK90">
        <f t="shared" si="40"/>
        <v>956.72036547246944</v>
      </c>
      <c r="AL90">
        <f>+TODO_PACIENTES[[#This Row],[Personas con Medidas Sanitarias]]-AJ89</f>
        <v>366</v>
      </c>
      <c r="AM90">
        <f>+IFERROR(TODO_PACIENTES[[#This Row],[Variación Personas Medidas Sanitarias]]/AJ89,0)</f>
        <v>0.1013008580127318</v>
      </c>
    </row>
    <row r="91" spans="1:39" x14ac:dyDescent="0.2">
      <c r="A91" s="12" t="str">
        <f t="shared" si="56"/>
        <v>ON</v>
      </c>
      <c r="B91" s="12" t="str">
        <f t="shared" si="57"/>
        <v>no</v>
      </c>
      <c r="C91" s="12">
        <v>85</v>
      </c>
      <c r="D91" s="1">
        <f t="shared" si="58"/>
        <v>43984</v>
      </c>
      <c r="E91" s="11">
        <f t="shared" si="59"/>
        <v>85</v>
      </c>
      <c r="F91" cm="1">
        <f t="array" ref="F91">+INDEX(Hoja1!$B$2:$MO$7,1,E91)</f>
        <v>69483</v>
      </c>
      <c r="G91">
        <f t="shared" si="41"/>
        <v>848</v>
      </c>
      <c r="H91" cm="1">
        <f t="array" ref="H91">+INDEX(Hoja1!$B$2:$MO$7,2,$E91)</f>
        <v>53000</v>
      </c>
      <c r="I91">
        <f t="shared" si="42"/>
        <v>572</v>
      </c>
      <c r="J91">
        <f t="shared" si="33"/>
        <v>16483</v>
      </c>
      <c r="K91">
        <f t="shared" si="43"/>
        <v>276</v>
      </c>
      <c r="L91" cm="1">
        <f t="array" ref="L91">+INDEX(Hoja1!$B$2:$MO$7,3,$E91)</f>
        <v>3240</v>
      </c>
      <c r="M91" cm="1">
        <f t="array" ref="M91">+INDEX(Hoja1!$B$2:$MO$7,4,$E91)</f>
        <v>598</v>
      </c>
      <c r="N91" cm="1">
        <f t="array" ref="N91">+INDEX(Hoja1!$B$2:$MO$7,5,$E91)</f>
        <v>314</v>
      </c>
      <c r="O91" cm="1">
        <f t="array" ref="O91">+INDEX(Hoja1!$B$2:$MO$7,6,$E91)</f>
        <v>77</v>
      </c>
      <c r="P91" s="13">
        <f t="shared" si="60"/>
        <v>0.76277650648360029</v>
      </c>
      <c r="Q91" s="13">
        <f t="shared" si="61"/>
        <v>0.23722349351639971</v>
      </c>
      <c r="R91">
        <f t="shared" si="44"/>
        <v>-57</v>
      </c>
      <c r="S91">
        <f t="shared" si="45"/>
        <v>276</v>
      </c>
      <c r="T91">
        <f t="shared" si="46"/>
        <v>223</v>
      </c>
      <c r="U91">
        <f t="shared" si="47"/>
        <v>19</v>
      </c>
      <c r="V91">
        <f t="shared" si="48"/>
        <v>9</v>
      </c>
      <c r="W91">
        <f t="shared" si="49"/>
        <v>-1</v>
      </c>
      <c r="X91">
        <f t="shared" si="50"/>
        <v>-6.2983425414364635E-2</v>
      </c>
      <c r="Y91">
        <f t="shared" si="51"/>
        <v>1.7029678533966804E-2</v>
      </c>
      <c r="Z91">
        <f t="shared" si="52"/>
        <v>1.0739144845873385</v>
      </c>
      <c r="AA91">
        <f t="shared" si="53"/>
        <v>1.0328151986183074</v>
      </c>
      <c r="AB91">
        <f t="shared" si="54"/>
        <v>1.0295081967213116</v>
      </c>
      <c r="AC91">
        <f t="shared" si="55"/>
        <v>0.98717948717948723</v>
      </c>
      <c r="AD91">
        <f t="shared" si="34"/>
        <v>16706.660254868959</v>
      </c>
      <c r="AE91">
        <f t="shared" si="35"/>
        <v>3963.2123106515992</v>
      </c>
      <c r="AF91">
        <f t="shared" si="36"/>
        <v>779.03342149555181</v>
      </c>
      <c r="AG91">
        <f t="shared" si="37"/>
        <v>143.78456359701852</v>
      </c>
      <c r="AH91">
        <f t="shared" si="38"/>
        <v>75.498918009136815</v>
      </c>
      <c r="AI91">
        <f t="shared" si="39"/>
        <v>18.514065881221448</v>
      </c>
      <c r="AJ91">
        <f>+TODO_PACIENTES[[#This Row],[Aislamiento Domiciliario]]+TODO_PACIENTES[[#This Row],[Aislamiento en Hoteles]]+TODO_PACIENTES[[#This Row],[Hospitalizados en Sala]]+TODO_PACIENTES[[#This Row],[Hospitalizados en UCI]]</f>
        <v>4229</v>
      </c>
      <c r="AK91">
        <f t="shared" si="40"/>
        <v>1016.8309689829287</v>
      </c>
      <c r="AL91">
        <f>+TODO_PACIENTES[[#This Row],[Personas con Medidas Sanitarias]]-AJ90</f>
        <v>250</v>
      </c>
      <c r="AM91">
        <f>+IFERROR(TODO_PACIENTES[[#This Row],[Variación Personas Medidas Sanitarias]]/AJ90,0)</f>
        <v>6.2829856747926613E-2</v>
      </c>
    </row>
    <row r="92" spans="1:39" x14ac:dyDescent="0.2">
      <c r="A92" s="12" t="str">
        <f t="shared" si="56"/>
        <v>ON</v>
      </c>
      <c r="B92" s="12" t="str">
        <f t="shared" si="57"/>
        <v>no</v>
      </c>
      <c r="C92" s="12">
        <v>86</v>
      </c>
      <c r="D92" s="1">
        <f t="shared" si="58"/>
        <v>43985</v>
      </c>
      <c r="E92" s="11">
        <f t="shared" si="59"/>
        <v>86</v>
      </c>
      <c r="F92" cm="1">
        <f t="array" ref="F92">+INDEX(Hoja1!$B$2:$MO$7,1,E92)</f>
        <v>71139</v>
      </c>
      <c r="G92">
        <f t="shared" si="41"/>
        <v>1656</v>
      </c>
      <c r="H92" cm="1">
        <f t="array" ref="H92">+INDEX(Hoja1!$B$2:$MO$7,2,$E92)</f>
        <v>54105</v>
      </c>
      <c r="I92">
        <f t="shared" si="42"/>
        <v>1105</v>
      </c>
      <c r="J92">
        <f t="shared" si="33"/>
        <v>17034</v>
      </c>
      <c r="K92">
        <f t="shared" si="43"/>
        <v>551</v>
      </c>
      <c r="L92" cm="1">
        <f t="array" ref="L92">+INDEX(Hoja1!$B$2:$MO$7,3,$E92)</f>
        <v>3741</v>
      </c>
      <c r="M92" cm="1">
        <f t="array" ref="M92">+INDEX(Hoja1!$B$2:$MO$7,4,$E92)</f>
        <v>590</v>
      </c>
      <c r="N92" cm="1">
        <f t="array" ref="N92">+INDEX(Hoja1!$B$2:$MO$7,5,$E92)</f>
        <v>327</v>
      </c>
      <c r="O92" cm="1">
        <f t="array" ref="O92">+INDEX(Hoja1!$B$2:$MO$7,6,$E92)</f>
        <v>75</v>
      </c>
      <c r="P92" s="13">
        <f t="shared" si="60"/>
        <v>0.76055328300931979</v>
      </c>
      <c r="Q92" s="13">
        <f t="shared" si="61"/>
        <v>0.23944671699068021</v>
      </c>
      <c r="R92">
        <f t="shared" si="44"/>
        <v>808</v>
      </c>
      <c r="S92">
        <f t="shared" si="45"/>
        <v>551</v>
      </c>
      <c r="T92">
        <f t="shared" si="46"/>
        <v>501</v>
      </c>
      <c r="U92">
        <f t="shared" si="47"/>
        <v>-8</v>
      </c>
      <c r="V92">
        <f t="shared" si="48"/>
        <v>13</v>
      </c>
      <c r="W92">
        <f t="shared" si="49"/>
        <v>-2</v>
      </c>
      <c r="X92">
        <f t="shared" si="50"/>
        <v>0.95283018867924529</v>
      </c>
      <c r="Y92">
        <f t="shared" si="51"/>
        <v>3.3428380755930354E-2</v>
      </c>
      <c r="Z92">
        <f t="shared" si="52"/>
        <v>1.1546296296296297</v>
      </c>
      <c r="AA92">
        <f t="shared" si="53"/>
        <v>0.98662207357859533</v>
      </c>
      <c r="AB92">
        <f t="shared" si="54"/>
        <v>1.0414012738853504</v>
      </c>
      <c r="AC92">
        <f t="shared" si="55"/>
        <v>0.97402597402597402</v>
      </c>
      <c r="AD92">
        <f t="shared" si="34"/>
        <v>17104.832892522241</v>
      </c>
      <c r="AE92">
        <f t="shared" si="35"/>
        <v>4095.6960807886512</v>
      </c>
      <c r="AF92">
        <f t="shared" si="36"/>
        <v>899.49507093051216</v>
      </c>
      <c r="AG92">
        <f t="shared" si="37"/>
        <v>141.86102428468382</v>
      </c>
      <c r="AH92">
        <f t="shared" si="38"/>
        <v>78.624669391680698</v>
      </c>
      <c r="AI92">
        <f t="shared" si="39"/>
        <v>18.033181053137774</v>
      </c>
      <c r="AJ92">
        <f>+TODO_PACIENTES[[#This Row],[Aislamiento Domiciliario]]+TODO_PACIENTES[[#This Row],[Aislamiento en Hoteles]]+TODO_PACIENTES[[#This Row],[Hospitalizados en Sala]]+TODO_PACIENTES[[#This Row],[Hospitalizados en UCI]]</f>
        <v>4733</v>
      </c>
      <c r="AK92">
        <f t="shared" si="40"/>
        <v>1138.0139456600145</v>
      </c>
      <c r="AL92">
        <f>+TODO_PACIENTES[[#This Row],[Personas con Medidas Sanitarias]]-AJ91</f>
        <v>504</v>
      </c>
      <c r="AM92">
        <f>+IFERROR(TODO_PACIENTES[[#This Row],[Variación Personas Medidas Sanitarias]]/AJ91,0)</f>
        <v>0.11917711042799717</v>
      </c>
    </row>
    <row r="93" spans="1:39" x14ac:dyDescent="0.2">
      <c r="A93" s="12" t="str">
        <f t="shared" si="56"/>
        <v>ON</v>
      </c>
      <c r="B93" s="12" t="str">
        <f t="shared" si="57"/>
        <v>no</v>
      </c>
      <c r="C93" s="12">
        <v>87</v>
      </c>
      <c r="D93" s="1">
        <f t="shared" si="58"/>
        <v>43986</v>
      </c>
      <c r="E93" s="11">
        <f t="shared" si="59"/>
        <v>87</v>
      </c>
      <c r="F93" cm="1">
        <f t="array" ref="F93">+INDEX(Hoja1!$B$2:$MO$7,1,E93)</f>
        <v>72697</v>
      </c>
      <c r="G93">
        <f t="shared" si="41"/>
        <v>1558</v>
      </c>
      <c r="H93" cm="1">
        <f t="array" ref="H93">+INDEX(Hoja1!$B$2:$MO$7,2,$E93)</f>
        <v>55201</v>
      </c>
      <c r="I93">
        <f t="shared" si="42"/>
        <v>1096</v>
      </c>
      <c r="J93">
        <f t="shared" si="33"/>
        <v>17496</v>
      </c>
      <c r="K93">
        <f t="shared" si="43"/>
        <v>462</v>
      </c>
      <c r="L93" cm="1">
        <f t="array" ref="L93">+INDEX(Hoja1!$B$2:$MO$7,3,$E93)</f>
        <v>4092</v>
      </c>
      <c r="M93" cm="1">
        <f t="array" ref="M93">+INDEX(Hoja1!$B$2:$MO$7,4,$E93)</f>
        <v>572</v>
      </c>
      <c r="N93" cm="1">
        <f t="array" ref="N93">+INDEX(Hoja1!$B$2:$MO$7,5,$E93)</f>
        <v>321</v>
      </c>
      <c r="O93" cm="1">
        <f t="array" ref="O93">+INDEX(Hoja1!$B$2:$MO$7,6,$E93)</f>
        <v>77</v>
      </c>
      <c r="P93" s="13">
        <f t="shared" si="60"/>
        <v>0.75932982103800706</v>
      </c>
      <c r="Q93" s="13">
        <f t="shared" si="61"/>
        <v>0.24067017896199294</v>
      </c>
      <c r="R93">
        <f t="shared" si="44"/>
        <v>-98</v>
      </c>
      <c r="S93">
        <f t="shared" si="45"/>
        <v>462</v>
      </c>
      <c r="T93">
        <f t="shared" si="46"/>
        <v>351</v>
      </c>
      <c r="U93">
        <f t="shared" si="47"/>
        <v>-18</v>
      </c>
      <c r="V93">
        <f t="shared" si="48"/>
        <v>-6</v>
      </c>
      <c r="W93">
        <f t="shared" si="49"/>
        <v>2</v>
      </c>
      <c r="X93">
        <f t="shared" si="50"/>
        <v>-5.9178743961352656E-2</v>
      </c>
      <c r="Y93">
        <f t="shared" si="51"/>
        <v>2.7122226135963368E-2</v>
      </c>
      <c r="Z93">
        <f t="shared" si="52"/>
        <v>1.0938251804330392</v>
      </c>
      <c r="AA93">
        <f t="shared" si="53"/>
        <v>0.96949152542372885</v>
      </c>
      <c r="AB93">
        <f t="shared" si="54"/>
        <v>0.98165137614678899</v>
      </c>
      <c r="AC93">
        <f t="shared" si="55"/>
        <v>1.0266666666666666</v>
      </c>
      <c r="AD93">
        <f t="shared" si="34"/>
        <v>17479.442173599422</v>
      </c>
      <c r="AE93">
        <f t="shared" si="35"/>
        <v>4206.78047607598</v>
      </c>
      <c r="AF93">
        <f t="shared" si="36"/>
        <v>983.890358259197</v>
      </c>
      <c r="AG93">
        <f t="shared" si="37"/>
        <v>137.53306083193075</v>
      </c>
      <c r="AH93">
        <f t="shared" si="38"/>
        <v>77.182014907429675</v>
      </c>
      <c r="AI93">
        <f t="shared" si="39"/>
        <v>18.514065881221448</v>
      </c>
      <c r="AJ93">
        <f>+TODO_PACIENTES[[#This Row],[Aislamiento Domiciliario]]+TODO_PACIENTES[[#This Row],[Aislamiento en Hoteles]]+TODO_PACIENTES[[#This Row],[Hospitalizados en Sala]]+TODO_PACIENTES[[#This Row],[Hospitalizados en UCI]]</f>
        <v>5062</v>
      </c>
      <c r="AK93">
        <f t="shared" si="40"/>
        <v>1217.1194998797789</v>
      </c>
      <c r="AL93">
        <f>+TODO_PACIENTES[[#This Row],[Personas con Medidas Sanitarias]]-AJ92</f>
        <v>329</v>
      </c>
      <c r="AM93">
        <f>+IFERROR(TODO_PACIENTES[[#This Row],[Variación Personas Medidas Sanitarias]]/AJ92,0)</f>
        <v>6.9511937460384532E-2</v>
      </c>
    </row>
    <row r="94" spans="1:39" x14ac:dyDescent="0.2">
      <c r="A94" s="12" t="str">
        <f t="shared" si="56"/>
        <v>ON</v>
      </c>
      <c r="B94" s="12" t="str">
        <f t="shared" si="57"/>
        <v>no</v>
      </c>
      <c r="C94" s="12">
        <v>88</v>
      </c>
      <c r="D94" s="1">
        <f t="shared" si="58"/>
        <v>43987</v>
      </c>
      <c r="E94" s="11">
        <f t="shared" si="59"/>
        <v>88</v>
      </c>
      <c r="F94" cm="1">
        <f t="array" ref="F94">+INDEX(Hoja1!$B$2:$MO$7,1,E94)</f>
        <v>74231</v>
      </c>
      <c r="G94">
        <f t="shared" si="41"/>
        <v>1534</v>
      </c>
      <c r="H94" cm="1">
        <f t="array" ref="H94">+INDEX(Hoja1!$B$2:$MO$7,2,$E94)</f>
        <v>56277</v>
      </c>
      <c r="I94">
        <f t="shared" si="42"/>
        <v>1076</v>
      </c>
      <c r="J94">
        <f t="shared" si="33"/>
        <v>17954</v>
      </c>
      <c r="K94">
        <f t="shared" si="43"/>
        <v>458</v>
      </c>
      <c r="L94" cm="1">
        <f t="array" ref="L94">+INDEX(Hoja1!$B$2:$MO$7,3,$E94)</f>
        <v>4357</v>
      </c>
      <c r="M94" cm="1">
        <f t="array" ref="M94">+INDEX(Hoja1!$B$2:$MO$7,4,$E94)</f>
        <v>607</v>
      </c>
      <c r="N94" cm="1">
        <f t="array" ref="N94">+INDEX(Hoja1!$B$2:$MO$7,5,$E94)</f>
        <v>333</v>
      </c>
      <c r="O94" cm="1">
        <f t="array" ref="O94">+INDEX(Hoja1!$B$2:$MO$7,6,$E94)</f>
        <v>77</v>
      </c>
      <c r="P94" s="13">
        <f t="shared" si="60"/>
        <v>0.75813339440395522</v>
      </c>
      <c r="Q94" s="13">
        <f t="shared" si="61"/>
        <v>0.24186660559604478</v>
      </c>
      <c r="R94">
        <f t="shared" si="44"/>
        <v>-24</v>
      </c>
      <c r="S94">
        <f t="shared" si="45"/>
        <v>458</v>
      </c>
      <c r="T94">
        <f t="shared" si="46"/>
        <v>265</v>
      </c>
      <c r="U94">
        <f t="shared" si="47"/>
        <v>35</v>
      </c>
      <c r="V94">
        <f t="shared" si="48"/>
        <v>12</v>
      </c>
      <c r="W94">
        <f t="shared" si="49"/>
        <v>0</v>
      </c>
      <c r="X94">
        <f t="shared" si="50"/>
        <v>-1.540436456996149E-2</v>
      </c>
      <c r="Y94">
        <f t="shared" si="51"/>
        <v>2.6177411979881115E-2</v>
      </c>
      <c r="Z94">
        <f t="shared" si="52"/>
        <v>1.0647605083088953</v>
      </c>
      <c r="AA94">
        <f t="shared" si="53"/>
        <v>1.0611888111888113</v>
      </c>
      <c r="AB94">
        <f t="shared" si="54"/>
        <v>1.0373831775700935</v>
      </c>
      <c r="AC94">
        <f t="shared" si="55"/>
        <v>1</v>
      </c>
      <c r="AD94">
        <f t="shared" si="34"/>
        <v>17848.280836739603</v>
      </c>
      <c r="AE94">
        <f t="shared" si="35"/>
        <v>4316.9031017071411</v>
      </c>
      <c r="AF94">
        <f t="shared" si="36"/>
        <v>1047.6075979802838</v>
      </c>
      <c r="AG94">
        <f t="shared" si="37"/>
        <v>145.94854532339505</v>
      </c>
      <c r="AH94">
        <f t="shared" si="38"/>
        <v>80.06732387593172</v>
      </c>
      <c r="AI94">
        <f t="shared" si="39"/>
        <v>18.514065881221448</v>
      </c>
      <c r="AJ94">
        <f>+TODO_PACIENTES[[#This Row],[Aislamiento Domiciliario]]+TODO_PACIENTES[[#This Row],[Aislamiento en Hoteles]]+TODO_PACIENTES[[#This Row],[Hospitalizados en Sala]]+TODO_PACIENTES[[#This Row],[Hospitalizados en UCI]]</f>
        <v>5374</v>
      </c>
      <c r="AK94">
        <f t="shared" si="40"/>
        <v>1292.1375330608321</v>
      </c>
      <c r="AL94">
        <f>+TODO_PACIENTES[[#This Row],[Personas con Medidas Sanitarias]]-AJ93</f>
        <v>312</v>
      </c>
      <c r="AM94">
        <f>+IFERROR(TODO_PACIENTES[[#This Row],[Variación Personas Medidas Sanitarias]]/AJ93,0)</f>
        <v>6.1635717107862503E-2</v>
      </c>
    </row>
    <row r="95" spans="1:39" x14ac:dyDescent="0.2">
      <c r="A95" s="12" t="str">
        <f t="shared" si="56"/>
        <v>ON</v>
      </c>
      <c r="B95" s="12" t="str">
        <f t="shared" si="57"/>
        <v>no</v>
      </c>
      <c r="C95" s="12">
        <v>89</v>
      </c>
      <c r="D95" s="1">
        <f t="shared" si="58"/>
        <v>43988</v>
      </c>
      <c r="E95" s="11">
        <f t="shared" si="59"/>
        <v>89</v>
      </c>
      <c r="F95" cm="1">
        <f t="array" ref="F95">+INDEX(Hoja1!$B$2:$MO$7,1,E95)</f>
        <v>76003</v>
      </c>
      <c r="G95">
        <f t="shared" si="41"/>
        <v>1772</v>
      </c>
      <c r="H95" cm="1">
        <f t="array" ref="H95">+INDEX(Hoja1!$B$2:$MO$7,2,$E95)</f>
        <v>57480</v>
      </c>
      <c r="I95">
        <f t="shared" si="42"/>
        <v>1203</v>
      </c>
      <c r="J95">
        <f t="shared" si="33"/>
        <v>18523</v>
      </c>
      <c r="K95">
        <f t="shared" si="43"/>
        <v>569</v>
      </c>
      <c r="L95" cm="1">
        <f t="array" ref="L95">+INDEX(Hoja1!$B$2:$MO$7,3,$E95)</f>
        <v>4472</v>
      </c>
      <c r="M95" cm="1">
        <f t="array" ref="M95">+INDEX(Hoja1!$B$2:$MO$7,4,$E95)</f>
        <v>623</v>
      </c>
      <c r="N95" cm="1">
        <f t="array" ref="N95">+INDEX(Hoja1!$B$2:$MO$7,5,$E95)</f>
        <v>323</v>
      </c>
      <c r="O95" cm="1">
        <f t="array" ref="O95">+INDEX(Hoja1!$B$2:$MO$7,6,$E95)</f>
        <v>82</v>
      </c>
      <c r="P95" s="13">
        <f t="shared" si="60"/>
        <v>0.75628593608147043</v>
      </c>
      <c r="Q95" s="13">
        <f t="shared" si="61"/>
        <v>0.24371406391852954</v>
      </c>
      <c r="R95">
        <f t="shared" si="44"/>
        <v>238</v>
      </c>
      <c r="S95">
        <f t="shared" si="45"/>
        <v>569</v>
      </c>
      <c r="T95">
        <f t="shared" si="46"/>
        <v>115</v>
      </c>
      <c r="U95">
        <f t="shared" si="47"/>
        <v>16</v>
      </c>
      <c r="V95">
        <f t="shared" si="48"/>
        <v>-10</v>
      </c>
      <c r="W95">
        <f t="shared" si="49"/>
        <v>5</v>
      </c>
      <c r="X95">
        <f t="shared" si="50"/>
        <v>0.15514993481095177</v>
      </c>
      <c r="Y95">
        <f t="shared" si="51"/>
        <v>3.1692102038542946E-2</v>
      </c>
      <c r="Z95">
        <f t="shared" si="52"/>
        <v>1.0263943080100988</v>
      </c>
      <c r="AA95">
        <f t="shared" si="53"/>
        <v>1.0263591433278418</v>
      </c>
      <c r="AB95">
        <f t="shared" si="54"/>
        <v>0.96996996996996998</v>
      </c>
      <c r="AC95">
        <f t="shared" si="55"/>
        <v>1.0649350649350648</v>
      </c>
      <c r="AD95">
        <f t="shared" si="34"/>
        <v>18274.344794421737</v>
      </c>
      <c r="AE95">
        <f t="shared" si="35"/>
        <v>4453.7148352969461</v>
      </c>
      <c r="AF95">
        <f t="shared" si="36"/>
        <v>1075.258475595095</v>
      </c>
      <c r="AG95">
        <f t="shared" si="37"/>
        <v>149.79562394806445</v>
      </c>
      <c r="AH95">
        <f t="shared" si="38"/>
        <v>77.662899735513349</v>
      </c>
      <c r="AI95">
        <f t="shared" si="39"/>
        <v>19.716277951430634</v>
      </c>
      <c r="AJ95">
        <f>+TODO_PACIENTES[[#This Row],[Aislamiento Domiciliario]]+TODO_PACIENTES[[#This Row],[Aislamiento en Hoteles]]+TODO_PACIENTES[[#This Row],[Hospitalizados en Sala]]+TODO_PACIENTES[[#This Row],[Hospitalizados en UCI]]</f>
        <v>5500</v>
      </c>
      <c r="AK95">
        <f t="shared" si="40"/>
        <v>1322.4332772301034</v>
      </c>
      <c r="AL95">
        <f>+TODO_PACIENTES[[#This Row],[Personas con Medidas Sanitarias]]-AJ94</f>
        <v>126</v>
      </c>
      <c r="AM95">
        <f>+IFERROR(TODO_PACIENTES[[#This Row],[Variación Personas Medidas Sanitarias]]/AJ94,0)</f>
        <v>2.3446222553033122E-2</v>
      </c>
    </row>
    <row r="96" spans="1:39" x14ac:dyDescent="0.2">
      <c r="A96" s="12" t="str">
        <f t="shared" si="56"/>
        <v>ON</v>
      </c>
      <c r="B96" s="12" t="str">
        <f t="shared" si="57"/>
        <v>no</v>
      </c>
      <c r="C96" s="12">
        <v>90</v>
      </c>
      <c r="D96" s="1">
        <f t="shared" si="58"/>
        <v>43989</v>
      </c>
      <c r="E96" s="11">
        <f t="shared" si="59"/>
        <v>90</v>
      </c>
      <c r="F96" cm="1">
        <f t="array" ref="F96">+INDEX(Hoja1!$B$2:$MO$7,1,E96)</f>
        <v>77592</v>
      </c>
      <c r="G96">
        <f t="shared" si="41"/>
        <v>1589</v>
      </c>
      <c r="H96" cm="1">
        <f t="array" ref="H96">+INDEX(Hoja1!$B$2:$MO$7,2,$E96)</f>
        <v>58632</v>
      </c>
      <c r="I96">
        <f t="shared" si="42"/>
        <v>1152</v>
      </c>
      <c r="J96">
        <f t="shared" si="33"/>
        <v>18960</v>
      </c>
      <c r="K96">
        <f t="shared" si="43"/>
        <v>437</v>
      </c>
      <c r="L96" cm="1">
        <f t="array" ref="L96">+INDEX(Hoja1!$B$2:$MO$7,3,$E96)</f>
        <v>4726</v>
      </c>
      <c r="M96" cm="1">
        <f t="array" ref="M96">+INDEX(Hoja1!$B$2:$MO$7,4,$E96)</f>
        <v>667</v>
      </c>
      <c r="N96" cm="1">
        <f t="array" ref="N96">+INDEX(Hoja1!$B$2:$MO$7,5,$E96)</f>
        <v>337</v>
      </c>
      <c r="O96" cm="1">
        <f t="array" ref="O96">+INDEX(Hoja1!$B$2:$MO$7,6,$E96)</f>
        <v>84</v>
      </c>
      <c r="P96" s="13">
        <f t="shared" si="60"/>
        <v>0.75564491184658211</v>
      </c>
      <c r="Q96" s="13">
        <f t="shared" si="61"/>
        <v>0.24435508815341789</v>
      </c>
      <c r="R96">
        <f t="shared" si="44"/>
        <v>-183</v>
      </c>
      <c r="S96">
        <f t="shared" si="45"/>
        <v>437</v>
      </c>
      <c r="T96">
        <f t="shared" si="46"/>
        <v>254</v>
      </c>
      <c r="U96">
        <f t="shared" si="47"/>
        <v>44</v>
      </c>
      <c r="V96">
        <f t="shared" si="48"/>
        <v>14</v>
      </c>
      <c r="W96">
        <f t="shared" si="49"/>
        <v>2</v>
      </c>
      <c r="X96">
        <f t="shared" si="50"/>
        <v>-0.10327313769751693</v>
      </c>
      <c r="Y96">
        <f t="shared" si="51"/>
        <v>2.3592290665658912E-2</v>
      </c>
      <c r="Z96">
        <f t="shared" si="52"/>
        <v>1.0567978533094813</v>
      </c>
      <c r="AA96">
        <f t="shared" si="53"/>
        <v>1.0706260032102728</v>
      </c>
      <c r="AB96">
        <f t="shared" si="54"/>
        <v>1.0433436532507741</v>
      </c>
      <c r="AC96">
        <f t="shared" si="55"/>
        <v>1.024390243902439</v>
      </c>
      <c r="AD96">
        <f t="shared" si="34"/>
        <v>18656.407790334215</v>
      </c>
      <c r="AE96">
        <f t="shared" si="35"/>
        <v>4558.7881702332297</v>
      </c>
      <c r="AF96">
        <f t="shared" si="36"/>
        <v>1136.3308487617217</v>
      </c>
      <c r="AG96">
        <f t="shared" si="37"/>
        <v>160.37509016590528</v>
      </c>
      <c r="AH96">
        <f t="shared" si="38"/>
        <v>81.029093532099068</v>
      </c>
      <c r="AI96">
        <f t="shared" si="39"/>
        <v>20.197162779514308</v>
      </c>
      <c r="AJ96">
        <f>+TODO_PACIENTES[[#This Row],[Aislamiento Domiciliario]]+TODO_PACIENTES[[#This Row],[Aislamiento en Hoteles]]+TODO_PACIENTES[[#This Row],[Hospitalizados en Sala]]+TODO_PACIENTES[[#This Row],[Hospitalizados en UCI]]</f>
        <v>5814</v>
      </c>
      <c r="AK96">
        <f t="shared" si="40"/>
        <v>1397.9321952392402</v>
      </c>
      <c r="AL96">
        <f>+TODO_PACIENTES[[#This Row],[Personas con Medidas Sanitarias]]-AJ95</f>
        <v>314</v>
      </c>
      <c r="AM96">
        <f>+IFERROR(TODO_PACIENTES[[#This Row],[Variación Personas Medidas Sanitarias]]/AJ95,0)</f>
        <v>5.7090909090909088E-2</v>
      </c>
    </row>
    <row r="97" spans="1:39" x14ac:dyDescent="0.2">
      <c r="A97" s="12" t="str">
        <f t="shared" si="56"/>
        <v>ON</v>
      </c>
      <c r="B97" s="12" t="str">
        <f t="shared" si="57"/>
        <v>no</v>
      </c>
      <c r="C97" s="12">
        <v>91</v>
      </c>
      <c r="D97" s="1">
        <f t="shared" si="58"/>
        <v>43990</v>
      </c>
      <c r="E97" s="11">
        <f t="shared" si="59"/>
        <v>91</v>
      </c>
      <c r="F97" cm="1">
        <f t="array" ref="F97">+INDEX(Hoja1!$B$2:$MO$7,1,E97)</f>
        <v>79268</v>
      </c>
      <c r="G97">
        <f t="shared" si="41"/>
        <v>1676</v>
      </c>
      <c r="H97" cm="1">
        <f t="array" ref="H97">+INDEX(Hoja1!$B$2:$MO$7,2,$E97)</f>
        <v>59859</v>
      </c>
      <c r="I97">
        <f t="shared" si="42"/>
        <v>1227</v>
      </c>
      <c r="J97">
        <f t="shared" si="33"/>
        <v>19409</v>
      </c>
      <c r="K97">
        <f t="shared" si="43"/>
        <v>449</v>
      </c>
      <c r="L97" cm="1">
        <f t="array" ref="L97">+INDEX(Hoja1!$B$2:$MO$7,3,$E97)</f>
        <v>4942</v>
      </c>
      <c r="M97" cm="1">
        <f t="array" ref="M97">+INDEX(Hoja1!$B$2:$MO$7,4,$E97)</f>
        <v>686</v>
      </c>
      <c r="N97" cm="1">
        <f t="array" ref="N97">+INDEX(Hoja1!$B$2:$MO$7,5,$E97)</f>
        <v>340</v>
      </c>
      <c r="O97" cm="1">
        <f t="array" ref="O97">+INDEX(Hoja1!$B$2:$MO$7,6,$E97)</f>
        <v>87</v>
      </c>
      <c r="P97" s="13">
        <f t="shared" si="60"/>
        <v>0.75514709592773877</v>
      </c>
      <c r="Q97" s="13">
        <f t="shared" si="61"/>
        <v>0.24485290407226118</v>
      </c>
      <c r="R97">
        <f t="shared" si="44"/>
        <v>87</v>
      </c>
      <c r="S97">
        <f t="shared" si="45"/>
        <v>449</v>
      </c>
      <c r="T97">
        <f t="shared" si="46"/>
        <v>216</v>
      </c>
      <c r="U97">
        <f t="shared" si="47"/>
        <v>19</v>
      </c>
      <c r="V97">
        <f t="shared" si="48"/>
        <v>3</v>
      </c>
      <c r="W97">
        <f t="shared" si="49"/>
        <v>3</v>
      </c>
      <c r="X97">
        <f t="shared" si="50"/>
        <v>5.4751415984896162E-2</v>
      </c>
      <c r="Y97">
        <f t="shared" si="51"/>
        <v>2.3681434599156118E-2</v>
      </c>
      <c r="Z97">
        <f t="shared" si="52"/>
        <v>1.045704612780364</v>
      </c>
      <c r="AA97">
        <f t="shared" si="53"/>
        <v>1.0284857571214392</v>
      </c>
      <c r="AB97">
        <f t="shared" si="54"/>
        <v>1.0089020771513353</v>
      </c>
      <c r="AC97">
        <f t="shared" si="55"/>
        <v>1.0357142857142858</v>
      </c>
      <c r="AD97">
        <f t="shared" si="34"/>
        <v>19059.389276268335</v>
      </c>
      <c r="AE97">
        <f t="shared" si="35"/>
        <v>4666.7468141380141</v>
      </c>
      <c r="AF97">
        <f t="shared" si="36"/>
        <v>1188.2664101947585</v>
      </c>
      <c r="AG97">
        <f t="shared" si="37"/>
        <v>164.94349603270018</v>
      </c>
      <c r="AH97">
        <f t="shared" si="38"/>
        <v>81.75042077422458</v>
      </c>
      <c r="AI97">
        <f t="shared" si="39"/>
        <v>20.918490021639819</v>
      </c>
      <c r="AJ97">
        <f>+TODO_PACIENTES[[#This Row],[Aislamiento Domiciliario]]+TODO_PACIENTES[[#This Row],[Aislamiento en Hoteles]]+TODO_PACIENTES[[#This Row],[Hospitalizados en Sala]]+TODO_PACIENTES[[#This Row],[Hospitalizados en UCI]]</f>
        <v>6055</v>
      </c>
      <c r="AK97">
        <f t="shared" si="40"/>
        <v>1455.8788170233229</v>
      </c>
      <c r="AL97">
        <f>+TODO_PACIENTES[[#This Row],[Personas con Medidas Sanitarias]]-AJ96</f>
        <v>241</v>
      </c>
      <c r="AM97">
        <f>+IFERROR(TODO_PACIENTES[[#This Row],[Variación Personas Medidas Sanitarias]]/AJ96,0)</f>
        <v>4.1451668386652908E-2</v>
      </c>
    </row>
    <row r="98" spans="1:39" x14ac:dyDescent="0.2">
      <c r="A98" s="12" t="str">
        <f t="shared" si="56"/>
        <v>ON</v>
      </c>
      <c r="B98" s="12" t="str">
        <f t="shared" si="57"/>
        <v>no</v>
      </c>
      <c r="C98" s="12">
        <v>92</v>
      </c>
      <c r="D98" s="1">
        <f t="shared" si="58"/>
        <v>43991</v>
      </c>
      <c r="E98" s="11">
        <f t="shared" si="59"/>
        <v>92</v>
      </c>
      <c r="F98" cm="1">
        <f t="array" ref="F98">+INDEX(Hoja1!$B$2:$MO$7,1,E98)</f>
        <v>80720</v>
      </c>
      <c r="G98">
        <f t="shared" si="41"/>
        <v>1452</v>
      </c>
      <c r="H98" cm="1">
        <f t="array" ref="H98">+INDEX(Hoja1!$B$2:$MO$7,2,$E98)</f>
        <v>60899</v>
      </c>
      <c r="I98">
        <f t="shared" si="42"/>
        <v>1040</v>
      </c>
      <c r="J98">
        <f t="shared" si="33"/>
        <v>19821</v>
      </c>
      <c r="K98">
        <f t="shared" si="43"/>
        <v>412</v>
      </c>
      <c r="L98" cm="1">
        <f t="array" ref="L98">+INDEX(Hoja1!$B$2:$MO$7,3,$E98)</f>
        <v>5122</v>
      </c>
      <c r="M98" cm="1">
        <f t="array" ref="M98">+INDEX(Hoja1!$B$2:$MO$7,4,$E98)</f>
        <v>692</v>
      </c>
      <c r="N98" cm="1">
        <f t="array" ref="N98">+INDEX(Hoja1!$B$2:$MO$7,5,$E98)</f>
        <v>365</v>
      </c>
      <c r="O98" cm="1">
        <f t="array" ref="O98">+INDEX(Hoja1!$B$2:$MO$7,6,$E98)</f>
        <v>90</v>
      </c>
      <c r="P98" s="13">
        <f t="shared" si="60"/>
        <v>0.75444747274529234</v>
      </c>
      <c r="Q98" s="13">
        <f t="shared" si="61"/>
        <v>0.24555252725470764</v>
      </c>
      <c r="R98">
        <f t="shared" si="44"/>
        <v>-224</v>
      </c>
      <c r="S98">
        <f t="shared" si="45"/>
        <v>412</v>
      </c>
      <c r="T98">
        <f t="shared" si="46"/>
        <v>180</v>
      </c>
      <c r="U98">
        <f t="shared" si="47"/>
        <v>6</v>
      </c>
      <c r="V98">
        <f t="shared" si="48"/>
        <v>25</v>
      </c>
      <c r="W98">
        <f t="shared" si="49"/>
        <v>3</v>
      </c>
      <c r="X98">
        <f t="shared" si="50"/>
        <v>-0.13365155131264916</v>
      </c>
      <c r="Y98">
        <f t="shared" si="51"/>
        <v>2.1227265701478697E-2</v>
      </c>
      <c r="Z98">
        <f t="shared" si="52"/>
        <v>1.0364225010117361</v>
      </c>
      <c r="AA98">
        <f t="shared" si="53"/>
        <v>1.0087463556851313</v>
      </c>
      <c r="AB98">
        <f t="shared" si="54"/>
        <v>1.0735294117647058</v>
      </c>
      <c r="AC98">
        <f t="shared" si="55"/>
        <v>1.0344827586206897</v>
      </c>
      <c r="AD98">
        <f t="shared" si="34"/>
        <v>19408.511661457083</v>
      </c>
      <c r="AE98">
        <f t="shared" si="35"/>
        <v>4765.8090887232511</v>
      </c>
      <c r="AF98">
        <f t="shared" si="36"/>
        <v>1231.546044722289</v>
      </c>
      <c r="AG98">
        <f t="shared" si="37"/>
        <v>166.3861505169512</v>
      </c>
      <c r="AH98">
        <f t="shared" si="38"/>
        <v>87.761481125270507</v>
      </c>
      <c r="AI98">
        <f t="shared" si="39"/>
        <v>21.63981726376533</v>
      </c>
      <c r="AJ98">
        <f>+TODO_PACIENTES[[#This Row],[Aislamiento Domiciliario]]+TODO_PACIENTES[[#This Row],[Aislamiento en Hoteles]]+TODO_PACIENTES[[#This Row],[Hospitalizados en Sala]]+TODO_PACIENTES[[#This Row],[Hospitalizados en UCI]]</f>
        <v>6269</v>
      </c>
      <c r="AK98">
        <f t="shared" si="40"/>
        <v>1507.3334936282761</v>
      </c>
      <c r="AL98">
        <f>+TODO_PACIENTES[[#This Row],[Personas con Medidas Sanitarias]]-AJ97</f>
        <v>214</v>
      </c>
      <c r="AM98">
        <f>+IFERROR(TODO_PACIENTES[[#This Row],[Variación Personas Medidas Sanitarias]]/AJ97,0)</f>
        <v>3.5342691990090831E-2</v>
      </c>
    </row>
    <row r="99" spans="1:39" x14ac:dyDescent="0.2">
      <c r="A99" s="12" t="str">
        <f t="shared" si="56"/>
        <v>ON</v>
      </c>
      <c r="B99" s="12" t="str">
        <f t="shared" si="57"/>
        <v>no</v>
      </c>
      <c r="C99" s="12">
        <v>93</v>
      </c>
      <c r="D99" s="1">
        <f t="shared" si="58"/>
        <v>43992</v>
      </c>
      <c r="E99" s="11">
        <f t="shared" si="59"/>
        <v>93</v>
      </c>
      <c r="F99" cm="1">
        <f t="array" ref="F99">+INDEX(Hoja1!$B$2:$MO$7,1,E99)</f>
        <v>82774</v>
      </c>
      <c r="G99">
        <f t="shared" si="41"/>
        <v>2054</v>
      </c>
      <c r="H99" cm="1">
        <f t="array" ref="H99">+INDEX(Hoja1!$B$2:$MO$7,2,$E99)</f>
        <v>62284</v>
      </c>
      <c r="I99">
        <f t="shared" si="42"/>
        <v>1385</v>
      </c>
      <c r="J99">
        <f t="shared" si="33"/>
        <v>20490</v>
      </c>
      <c r="K99">
        <f t="shared" si="43"/>
        <v>669</v>
      </c>
      <c r="L99" cm="1">
        <f t="array" ref="L99">+INDEX(Hoja1!$B$2:$MO$7,3,$E99)</f>
        <v>5315</v>
      </c>
      <c r="M99" cm="1">
        <f t="array" ref="M99">+INDEX(Hoja1!$B$2:$MO$7,4,$E99)</f>
        <v>712</v>
      </c>
      <c r="N99" cm="1">
        <f t="array" ref="N99">+INDEX(Hoja1!$B$2:$MO$7,5,$E99)</f>
        <v>381</v>
      </c>
      <c r="O99" cm="1">
        <f t="array" ref="O99">+INDEX(Hoja1!$B$2:$MO$7,6,$E99)</f>
        <v>91</v>
      </c>
      <c r="P99" s="13">
        <f t="shared" si="60"/>
        <v>0.7524585014618117</v>
      </c>
      <c r="Q99" s="13">
        <f t="shared" si="61"/>
        <v>0.24754149853818833</v>
      </c>
      <c r="R99">
        <f t="shared" si="44"/>
        <v>602</v>
      </c>
      <c r="S99">
        <f t="shared" si="45"/>
        <v>669</v>
      </c>
      <c r="T99">
        <f t="shared" si="46"/>
        <v>193</v>
      </c>
      <c r="U99">
        <f t="shared" si="47"/>
        <v>20</v>
      </c>
      <c r="V99">
        <f t="shared" si="48"/>
        <v>16</v>
      </c>
      <c r="W99">
        <f t="shared" si="49"/>
        <v>1</v>
      </c>
      <c r="X99">
        <f t="shared" si="50"/>
        <v>0.41460055096418735</v>
      </c>
      <c r="Y99">
        <f t="shared" si="51"/>
        <v>3.3752081126078401E-2</v>
      </c>
      <c r="Z99">
        <f t="shared" si="52"/>
        <v>1.037680593518157</v>
      </c>
      <c r="AA99">
        <f t="shared" si="53"/>
        <v>1.0289017341040463</v>
      </c>
      <c r="AB99">
        <f t="shared" si="54"/>
        <v>1.0438356164383562</v>
      </c>
      <c r="AC99">
        <f t="shared" si="55"/>
        <v>1.0111111111111111</v>
      </c>
      <c r="AD99">
        <f t="shared" si="34"/>
        <v>19902.380379899016</v>
      </c>
      <c r="AE99">
        <f t="shared" si="35"/>
        <v>4926.6650637172397</v>
      </c>
      <c r="AF99">
        <f t="shared" si="36"/>
        <v>1277.9514306323636</v>
      </c>
      <c r="AG99">
        <f t="shared" si="37"/>
        <v>171.19499879778795</v>
      </c>
      <c r="AH99">
        <f t="shared" si="38"/>
        <v>91.6085597499399</v>
      </c>
      <c r="AI99">
        <f t="shared" si="39"/>
        <v>21.880259677807167</v>
      </c>
      <c r="AJ99">
        <f>+TODO_PACIENTES[[#This Row],[Aislamiento Domiciliario]]+TODO_PACIENTES[[#This Row],[Aislamiento en Hoteles]]+TODO_PACIENTES[[#This Row],[Hospitalizados en Sala]]+TODO_PACIENTES[[#This Row],[Hospitalizados en UCI]]</f>
        <v>6499</v>
      </c>
      <c r="AK99">
        <f t="shared" si="40"/>
        <v>1562.6352488578987</v>
      </c>
      <c r="AL99">
        <f>+TODO_PACIENTES[[#This Row],[Personas con Medidas Sanitarias]]-AJ98</f>
        <v>230</v>
      </c>
      <c r="AM99">
        <f>+IFERROR(TODO_PACIENTES[[#This Row],[Variación Personas Medidas Sanitarias]]/AJ98,0)</f>
        <v>3.6688467060137182E-2</v>
      </c>
    </row>
    <row r="100" spans="1:39" x14ac:dyDescent="0.2">
      <c r="A100" s="12" t="str">
        <f t="shared" si="56"/>
        <v>ON</v>
      </c>
      <c r="B100" s="12" t="str">
        <f t="shared" si="57"/>
        <v>no</v>
      </c>
      <c r="C100" s="12">
        <v>94</v>
      </c>
      <c r="D100" s="1">
        <f t="shared" si="58"/>
        <v>43993</v>
      </c>
      <c r="E100" s="11">
        <f t="shared" si="59"/>
        <v>94</v>
      </c>
      <c r="F100" cm="1">
        <f t="array" ref="F100">+INDEX(Hoja1!$B$2:$MO$7,1,E100)</f>
        <v>85007</v>
      </c>
      <c r="G100">
        <f t="shared" si="41"/>
        <v>2233</v>
      </c>
      <c r="H100" cm="1">
        <f t="array" ref="H100">+INDEX(Hoja1!$B$2:$MO$7,2,$E100)</f>
        <v>63805</v>
      </c>
      <c r="I100">
        <f t="shared" si="42"/>
        <v>1521</v>
      </c>
      <c r="J100">
        <f t="shared" si="33"/>
        <v>21202</v>
      </c>
      <c r="K100">
        <f t="shared" si="43"/>
        <v>712</v>
      </c>
      <c r="L100" cm="1">
        <f t="array" ref="L100">+INDEX(Hoja1!$B$2:$MO$7,3,$E100)</f>
        <v>5910</v>
      </c>
      <c r="M100" cm="1">
        <f t="array" ref="M100">+INDEX(Hoja1!$B$2:$MO$7,4,$E100)</f>
        <v>695</v>
      </c>
      <c r="N100" cm="1">
        <f t="array" ref="N100">+INDEX(Hoja1!$B$2:$MO$7,5,$E100)</f>
        <v>390</v>
      </c>
      <c r="O100" cm="1">
        <f t="array" ref="O100">+INDEX(Hoja1!$B$2:$MO$7,6,$E100)</f>
        <v>96</v>
      </c>
      <c r="P100" s="13">
        <f t="shared" si="60"/>
        <v>0.75058524592092413</v>
      </c>
      <c r="Q100" s="13">
        <f t="shared" si="61"/>
        <v>0.24941475407907585</v>
      </c>
      <c r="R100">
        <f t="shared" si="44"/>
        <v>179</v>
      </c>
      <c r="S100">
        <f t="shared" si="45"/>
        <v>712</v>
      </c>
      <c r="T100">
        <f t="shared" si="46"/>
        <v>595</v>
      </c>
      <c r="U100">
        <f t="shared" si="47"/>
        <v>-17</v>
      </c>
      <c r="V100">
        <f t="shared" si="48"/>
        <v>9</v>
      </c>
      <c r="W100">
        <f t="shared" si="49"/>
        <v>5</v>
      </c>
      <c r="X100">
        <f t="shared" si="50"/>
        <v>8.7147030185004873E-2</v>
      </c>
      <c r="Y100">
        <f t="shared" si="51"/>
        <v>3.4748657881893609E-2</v>
      </c>
      <c r="Z100">
        <f t="shared" si="52"/>
        <v>1.1119473189087488</v>
      </c>
      <c r="AA100">
        <f t="shared" si="53"/>
        <v>0.976123595505618</v>
      </c>
      <c r="AB100">
        <f t="shared" si="54"/>
        <v>1.0236220472440944</v>
      </c>
      <c r="AC100">
        <f t="shared" si="55"/>
        <v>1.054945054945055</v>
      </c>
      <c r="AD100">
        <f t="shared" si="34"/>
        <v>20439.288290454439</v>
      </c>
      <c r="AE100">
        <f t="shared" si="35"/>
        <v>5097.8600625150275</v>
      </c>
      <c r="AF100">
        <f t="shared" si="36"/>
        <v>1421.0146669872565</v>
      </c>
      <c r="AG100">
        <f t="shared" si="37"/>
        <v>167.10747775907672</v>
      </c>
      <c r="AH100">
        <f t="shared" si="38"/>
        <v>93.77254147631642</v>
      </c>
      <c r="AI100">
        <f t="shared" si="39"/>
        <v>23.082471748016353</v>
      </c>
      <c r="AJ100">
        <f>+TODO_PACIENTES[[#This Row],[Aislamiento Domiciliario]]+TODO_PACIENTES[[#This Row],[Aislamiento en Hoteles]]+TODO_PACIENTES[[#This Row],[Hospitalizados en Sala]]+TODO_PACIENTES[[#This Row],[Hospitalizados en UCI]]</f>
        <v>7091</v>
      </c>
      <c r="AK100">
        <f t="shared" si="40"/>
        <v>1704.9771579706662</v>
      </c>
      <c r="AL100">
        <f>+TODO_PACIENTES[[#This Row],[Personas con Medidas Sanitarias]]-AJ99</f>
        <v>592</v>
      </c>
      <c r="AM100">
        <f>+IFERROR(TODO_PACIENTES[[#This Row],[Variación Personas Medidas Sanitarias]]/AJ99,0)</f>
        <v>9.1090937067241112E-2</v>
      </c>
    </row>
    <row r="101" spans="1:39" x14ac:dyDescent="0.2">
      <c r="A101" s="12" t="str">
        <f t="shared" si="56"/>
        <v>ON</v>
      </c>
      <c r="B101" s="12" t="str">
        <f t="shared" si="57"/>
        <v>no</v>
      </c>
      <c r="C101" s="12">
        <v>95</v>
      </c>
      <c r="D101" s="1">
        <f t="shared" si="58"/>
        <v>43994</v>
      </c>
      <c r="E101" s="11">
        <f t="shared" si="59"/>
        <v>95</v>
      </c>
      <c r="F101" cm="1">
        <f t="array" ref="F101">+INDEX(Hoja1!$B$2:$MO$7,1,E101)</f>
        <v>87041</v>
      </c>
      <c r="G101">
        <f t="shared" si="41"/>
        <v>2034</v>
      </c>
      <c r="H101" cm="1">
        <f t="array" ref="H101">+INDEX(Hoja1!$B$2:$MO$7,2,$E101)</f>
        <v>65209</v>
      </c>
      <c r="I101">
        <f t="shared" si="42"/>
        <v>1404</v>
      </c>
      <c r="J101">
        <f t="shared" si="33"/>
        <v>21832</v>
      </c>
      <c r="K101">
        <f t="shared" si="43"/>
        <v>630</v>
      </c>
      <c r="L101" cm="1">
        <f t="array" ref="L101">+INDEX(Hoja1!$B$2:$MO$7,3,$E101)</f>
        <v>3798</v>
      </c>
      <c r="M101" cm="1">
        <f t="array" ref="M101">+INDEX(Hoja1!$B$2:$MO$7,4,$E101)</f>
        <v>739</v>
      </c>
      <c r="N101" cm="1">
        <f t="array" ref="N101">+INDEX(Hoja1!$B$2:$MO$7,5,$E101)</f>
        <v>398</v>
      </c>
      <c r="O101" cm="1">
        <f t="array" ref="O101">+INDEX(Hoja1!$B$2:$MO$7,6,$E101)</f>
        <v>96</v>
      </c>
      <c r="P101" s="13">
        <f t="shared" si="60"/>
        <v>0.74917567583093025</v>
      </c>
      <c r="Q101" s="13">
        <f t="shared" si="61"/>
        <v>0.25082432416906975</v>
      </c>
      <c r="R101">
        <f t="shared" si="44"/>
        <v>-199</v>
      </c>
      <c r="S101">
        <f t="shared" si="45"/>
        <v>630</v>
      </c>
      <c r="T101">
        <f t="shared" si="46"/>
        <v>-2112</v>
      </c>
      <c r="U101">
        <f t="shared" si="47"/>
        <v>44</v>
      </c>
      <c r="V101">
        <f t="shared" si="48"/>
        <v>8</v>
      </c>
      <c r="W101">
        <f t="shared" si="49"/>
        <v>0</v>
      </c>
      <c r="X101">
        <f t="shared" si="50"/>
        <v>-8.9117778772951184E-2</v>
      </c>
      <c r="Y101">
        <f t="shared" si="51"/>
        <v>2.9714177907744551E-2</v>
      </c>
      <c r="Z101">
        <f t="shared" si="52"/>
        <v>0.64263959390862946</v>
      </c>
      <c r="AA101">
        <f t="shared" si="53"/>
        <v>1.0633093525179855</v>
      </c>
      <c r="AB101">
        <f t="shared" si="54"/>
        <v>1.0205128205128204</v>
      </c>
      <c r="AC101">
        <f t="shared" si="55"/>
        <v>1</v>
      </c>
      <c r="AD101">
        <f t="shared" si="34"/>
        <v>20928.348160615533</v>
      </c>
      <c r="AE101">
        <f t="shared" si="35"/>
        <v>5249.3387833613851</v>
      </c>
      <c r="AF101">
        <f t="shared" si="36"/>
        <v>913.20028853089684</v>
      </c>
      <c r="AG101">
        <f t="shared" si="37"/>
        <v>177.68694397691755</v>
      </c>
      <c r="AH101">
        <f t="shared" si="38"/>
        <v>95.696080788651116</v>
      </c>
      <c r="AI101">
        <f t="shared" si="39"/>
        <v>23.082471748016353</v>
      </c>
      <c r="AJ101">
        <f>+TODO_PACIENTES[[#This Row],[Aislamiento Domiciliario]]+TODO_PACIENTES[[#This Row],[Aislamiento en Hoteles]]+TODO_PACIENTES[[#This Row],[Hospitalizados en Sala]]+TODO_PACIENTES[[#This Row],[Hospitalizados en UCI]]</f>
        <v>5031</v>
      </c>
      <c r="AK101">
        <f t="shared" si="40"/>
        <v>1209.6657850444819</v>
      </c>
      <c r="AL101">
        <f>+TODO_PACIENTES[[#This Row],[Personas con Medidas Sanitarias]]-AJ100</f>
        <v>-2060</v>
      </c>
      <c r="AM101">
        <f>+IFERROR(TODO_PACIENTES[[#This Row],[Variación Personas Medidas Sanitarias]]/AJ100,0)</f>
        <v>-0.2905090960372303</v>
      </c>
    </row>
    <row r="102" spans="1:39" x14ac:dyDescent="0.2">
      <c r="A102" s="12" t="str">
        <f t="shared" si="56"/>
        <v>ON</v>
      </c>
      <c r="B102" s="12" t="str">
        <f t="shared" si="57"/>
        <v>no</v>
      </c>
      <c r="C102" s="12">
        <v>96</v>
      </c>
      <c r="D102" s="1">
        <f t="shared" si="58"/>
        <v>43995</v>
      </c>
      <c r="E102" s="11">
        <f t="shared" si="59"/>
        <v>96</v>
      </c>
      <c r="F102" cm="1">
        <f t="array" ref="F102">+INDEX(Hoja1!$B$2:$MO$7,1,E102)</f>
        <v>89736</v>
      </c>
      <c r="G102">
        <f t="shared" si="41"/>
        <v>2695</v>
      </c>
      <c r="H102" cm="1">
        <f t="array" ref="H102">+INDEX(Hoja1!$B$2:$MO$7,2,$E102)</f>
        <v>67027</v>
      </c>
      <c r="I102">
        <f t="shared" si="42"/>
        <v>1818</v>
      </c>
      <c r="J102">
        <f t="shared" si="33"/>
        <v>22709</v>
      </c>
      <c r="K102">
        <f t="shared" si="43"/>
        <v>877</v>
      </c>
      <c r="L102" cm="1">
        <f t="array" ref="L102">+INDEX(Hoja1!$B$2:$MO$7,3,$E102)</f>
        <v>4607</v>
      </c>
      <c r="M102" cm="1">
        <f t="array" ref="M102">+INDEX(Hoja1!$B$2:$MO$7,4,$E102)</f>
        <v>755</v>
      </c>
      <c r="N102" cm="1">
        <f t="array" ref="N102">+INDEX(Hoja1!$B$2:$MO$7,5,$E102)</f>
        <v>412</v>
      </c>
      <c r="O102" cm="1">
        <f t="array" ref="O102">+INDEX(Hoja1!$B$2:$MO$7,6,$E102)</f>
        <v>97</v>
      </c>
      <c r="P102" s="13">
        <f t="shared" si="60"/>
        <v>0.74693545511277526</v>
      </c>
      <c r="Q102" s="13">
        <f t="shared" si="61"/>
        <v>0.25306454488722474</v>
      </c>
      <c r="R102">
        <f t="shared" si="44"/>
        <v>661</v>
      </c>
      <c r="S102">
        <f t="shared" si="45"/>
        <v>877</v>
      </c>
      <c r="T102">
        <f t="shared" si="46"/>
        <v>809</v>
      </c>
      <c r="U102">
        <f t="shared" si="47"/>
        <v>16</v>
      </c>
      <c r="V102">
        <f t="shared" si="48"/>
        <v>14</v>
      </c>
      <c r="W102">
        <f t="shared" si="49"/>
        <v>1</v>
      </c>
      <c r="X102">
        <f t="shared" si="50"/>
        <v>0.32497541789577189</v>
      </c>
      <c r="Y102">
        <f t="shared" si="51"/>
        <v>4.0170392085012822E-2</v>
      </c>
      <c r="Z102">
        <f t="shared" si="52"/>
        <v>1.2130068457082674</v>
      </c>
      <c r="AA102">
        <f t="shared" si="53"/>
        <v>1.0216508795669823</v>
      </c>
      <c r="AB102">
        <f t="shared" si="54"/>
        <v>1.035175879396985</v>
      </c>
      <c r="AC102">
        <f t="shared" si="55"/>
        <v>1.0104166666666667</v>
      </c>
      <c r="AD102">
        <f t="shared" si="34"/>
        <v>21576.340466458285</v>
      </c>
      <c r="AE102">
        <f t="shared" si="35"/>
        <v>5460.2067804760763</v>
      </c>
      <c r="AF102">
        <f t="shared" si="36"/>
        <v>1107.718201490743</v>
      </c>
      <c r="AG102">
        <f t="shared" si="37"/>
        <v>181.53402260158694</v>
      </c>
      <c r="AH102">
        <f t="shared" si="38"/>
        <v>99.062274585236835</v>
      </c>
      <c r="AI102">
        <f t="shared" si="39"/>
        <v>23.32291416205819</v>
      </c>
      <c r="AJ102">
        <f>+TODO_PACIENTES[[#This Row],[Aislamiento Domiciliario]]+TODO_PACIENTES[[#This Row],[Aislamiento en Hoteles]]+TODO_PACIENTES[[#This Row],[Hospitalizados en Sala]]+TODO_PACIENTES[[#This Row],[Hospitalizados en UCI]]</f>
        <v>5871</v>
      </c>
      <c r="AK102">
        <f t="shared" si="40"/>
        <v>1411.6374128396251</v>
      </c>
      <c r="AL102">
        <f>+TODO_PACIENTES[[#This Row],[Personas con Medidas Sanitarias]]-AJ101</f>
        <v>840</v>
      </c>
      <c r="AM102">
        <f>+IFERROR(TODO_PACIENTES[[#This Row],[Variación Personas Medidas Sanitarias]]/AJ101,0)</f>
        <v>0.16696481812760883</v>
      </c>
    </row>
    <row r="103" spans="1:39" x14ac:dyDescent="0.2">
      <c r="A103" s="12" t="str">
        <f t="shared" si="56"/>
        <v>ON</v>
      </c>
      <c r="B103" s="12" t="str">
        <f t="shared" si="57"/>
        <v>no</v>
      </c>
      <c r="C103" s="12">
        <v>97</v>
      </c>
      <c r="D103" s="1">
        <f t="shared" si="58"/>
        <v>43996</v>
      </c>
      <c r="E103" s="11">
        <f t="shared" si="59"/>
        <v>97</v>
      </c>
      <c r="F103" cm="1">
        <f t="array" ref="F103">+INDEX(Hoja1!$B$2:$MO$7,1,E103)</f>
        <v>91637</v>
      </c>
      <c r="G103">
        <f t="shared" si="41"/>
        <v>1901</v>
      </c>
      <c r="H103" cm="1">
        <f t="array" ref="H103">+INDEX(Hoja1!$B$2:$MO$7,2,$E103)</f>
        <v>68280</v>
      </c>
      <c r="I103">
        <f t="shared" si="42"/>
        <v>1253</v>
      </c>
      <c r="J103">
        <f t="shared" si="33"/>
        <v>23357</v>
      </c>
      <c r="K103">
        <f t="shared" si="43"/>
        <v>648</v>
      </c>
      <c r="L103" cm="1">
        <f t="array" ref="L103">+INDEX(Hoja1!$B$2:$MO$7,3,$E103)</f>
        <v>5157</v>
      </c>
      <c r="M103" cm="1">
        <f t="array" ref="M103">+INDEX(Hoja1!$B$2:$MO$7,4,$E103)</f>
        <v>804</v>
      </c>
      <c r="N103" cm="1">
        <f t="array" ref="N103">+INDEX(Hoja1!$B$2:$MO$7,5,$E103)</f>
        <v>420</v>
      </c>
      <c r="O103" cm="1">
        <f t="array" ref="O103">+INDEX(Hoja1!$B$2:$MO$7,6,$E103)</f>
        <v>102</v>
      </c>
      <c r="P103" s="13">
        <f t="shared" si="60"/>
        <v>0.74511387321715028</v>
      </c>
      <c r="Q103" s="13">
        <f t="shared" si="61"/>
        <v>0.25488612678284972</v>
      </c>
      <c r="R103">
        <f t="shared" si="44"/>
        <v>-794</v>
      </c>
      <c r="S103">
        <f t="shared" si="45"/>
        <v>648</v>
      </c>
      <c r="T103">
        <f t="shared" si="46"/>
        <v>550</v>
      </c>
      <c r="U103">
        <f t="shared" si="47"/>
        <v>49</v>
      </c>
      <c r="V103">
        <f t="shared" si="48"/>
        <v>8</v>
      </c>
      <c r="W103">
        <f t="shared" si="49"/>
        <v>5</v>
      </c>
      <c r="X103">
        <f t="shared" si="50"/>
        <v>-0.29461966604823747</v>
      </c>
      <c r="Y103">
        <f t="shared" si="51"/>
        <v>2.8534942093443129E-2</v>
      </c>
      <c r="Z103">
        <f t="shared" si="52"/>
        <v>1.1193835467766442</v>
      </c>
      <c r="AA103">
        <f t="shared" si="53"/>
        <v>1.0649006622516557</v>
      </c>
      <c r="AB103">
        <f t="shared" si="54"/>
        <v>1.0194174757281553</v>
      </c>
      <c r="AC103">
        <f t="shared" si="55"/>
        <v>1.0515463917525774</v>
      </c>
      <c r="AD103">
        <f t="shared" si="34"/>
        <v>22033.421495551815</v>
      </c>
      <c r="AE103">
        <f t="shared" si="35"/>
        <v>5616.0134647751865</v>
      </c>
      <c r="AF103">
        <f t="shared" si="36"/>
        <v>1239.9615292137535</v>
      </c>
      <c r="AG103">
        <f t="shared" si="37"/>
        <v>193.31570088963693</v>
      </c>
      <c r="AH103">
        <f t="shared" si="38"/>
        <v>100.98581389757153</v>
      </c>
      <c r="AI103">
        <f t="shared" si="39"/>
        <v>24.525126232267372</v>
      </c>
      <c r="AJ103">
        <f>+TODO_PACIENTES[[#This Row],[Aislamiento Domiciliario]]+TODO_PACIENTES[[#This Row],[Aislamiento en Hoteles]]+TODO_PACIENTES[[#This Row],[Hospitalizados en Sala]]+TODO_PACIENTES[[#This Row],[Hospitalizados en UCI]]</f>
        <v>6483</v>
      </c>
      <c r="AK103">
        <f t="shared" si="40"/>
        <v>1558.7881702332293</v>
      </c>
      <c r="AL103">
        <f>+TODO_PACIENTES[[#This Row],[Personas con Medidas Sanitarias]]-AJ102</f>
        <v>612</v>
      </c>
      <c r="AM103">
        <f>+IFERROR(TODO_PACIENTES[[#This Row],[Variación Personas Medidas Sanitarias]]/AJ102,0)</f>
        <v>0.10424118548799183</v>
      </c>
    </row>
    <row r="104" spans="1:39" x14ac:dyDescent="0.2">
      <c r="A104" s="12" t="str">
        <f t="shared" si="56"/>
        <v>ON</v>
      </c>
      <c r="B104" s="12" t="str">
        <f t="shared" si="57"/>
        <v>ultima</v>
      </c>
      <c r="C104" s="12">
        <v>98</v>
      </c>
      <c r="D104" s="1">
        <f t="shared" si="58"/>
        <v>43997</v>
      </c>
      <c r="E104" s="11">
        <f t="shared" si="59"/>
        <v>98</v>
      </c>
      <c r="F104" cm="1">
        <f t="array" ref="F104">+INDEX(Hoja1!$B$2:$MO$7,1,E104)</f>
        <v>93646</v>
      </c>
      <c r="G104">
        <f t="shared" si="41"/>
        <v>2009</v>
      </c>
      <c r="H104" cm="1">
        <f t="array" ref="H104">+INDEX(Hoja1!$B$2:$MO$7,2,$E104)</f>
        <v>69528</v>
      </c>
      <c r="I104">
        <f t="shared" si="42"/>
        <v>1248</v>
      </c>
      <c r="J104">
        <f t="shared" si="33"/>
        <v>24118</v>
      </c>
      <c r="K104">
        <f t="shared" si="43"/>
        <v>761</v>
      </c>
      <c r="L104" cm="1">
        <f t="array" ref="L104">+INDEX(Hoja1!$B$2:$MO$7,3,$E104)</f>
        <v>5824</v>
      </c>
      <c r="M104" cm="1">
        <f t="array" ref="M104">+INDEX(Hoja1!$B$2:$MO$7,4,$E104)</f>
        <v>833</v>
      </c>
      <c r="N104" cm="1">
        <f t="array" ref="N104">+INDEX(Hoja1!$B$2:$MO$7,5,$E104)</f>
        <v>449</v>
      </c>
      <c r="O104" cm="1">
        <f t="array" ref="O104">+INDEX(Hoja1!$B$2:$MO$7,6,$E104)</f>
        <v>102</v>
      </c>
      <c r="P104" s="13">
        <f t="shared" si="60"/>
        <v>0.74245563077974497</v>
      </c>
      <c r="Q104" s="13">
        <f t="shared" si="61"/>
        <v>0.25754436922025498</v>
      </c>
      <c r="R104">
        <f t="shared" si="44"/>
        <v>108</v>
      </c>
      <c r="S104">
        <f t="shared" si="45"/>
        <v>761</v>
      </c>
      <c r="T104">
        <f t="shared" si="46"/>
        <v>667</v>
      </c>
      <c r="U104">
        <f t="shared" si="47"/>
        <v>29</v>
      </c>
      <c r="V104">
        <f t="shared" si="48"/>
        <v>29</v>
      </c>
      <c r="W104">
        <f t="shared" si="49"/>
        <v>0</v>
      </c>
      <c r="X104">
        <f t="shared" si="50"/>
        <v>5.6812204103103628E-2</v>
      </c>
      <c r="Y104">
        <f t="shared" si="51"/>
        <v>3.2581239028984889E-2</v>
      </c>
      <c r="Z104">
        <f t="shared" si="52"/>
        <v>1.1293387628466163</v>
      </c>
      <c r="AA104">
        <f t="shared" si="53"/>
        <v>1.0360696517412935</v>
      </c>
      <c r="AB104">
        <f t="shared" si="54"/>
        <v>1.069047619047619</v>
      </c>
      <c r="AC104">
        <f t="shared" si="55"/>
        <v>1</v>
      </c>
      <c r="AD104">
        <f t="shared" si="34"/>
        <v>22516.470305361869</v>
      </c>
      <c r="AE104">
        <f t="shared" si="35"/>
        <v>5798.9901418610243</v>
      </c>
      <c r="AF104">
        <f t="shared" si="36"/>
        <v>1400.3366193796587</v>
      </c>
      <c r="AG104">
        <f t="shared" si="37"/>
        <v>200.2885308968502</v>
      </c>
      <c r="AH104">
        <f t="shared" si="38"/>
        <v>107.95864390478481</v>
      </c>
      <c r="AI104">
        <f t="shared" si="39"/>
        <v>24.525126232267372</v>
      </c>
      <c r="AJ104">
        <f>+TODO_PACIENTES[[#This Row],[Aislamiento Domiciliario]]+TODO_PACIENTES[[#This Row],[Aislamiento en Hoteles]]+TODO_PACIENTES[[#This Row],[Hospitalizados en Sala]]+TODO_PACIENTES[[#This Row],[Hospitalizados en UCI]]</f>
        <v>7208</v>
      </c>
      <c r="AK104">
        <f t="shared" si="40"/>
        <v>1733.108920413561</v>
      </c>
      <c r="AL104">
        <f>+TODO_PACIENTES[[#This Row],[Personas con Medidas Sanitarias]]-AJ103</f>
        <v>725</v>
      </c>
      <c r="AM104">
        <f>+IFERROR(TODO_PACIENTES[[#This Row],[Variación Personas Medidas Sanitarias]]/AJ103,0)</f>
        <v>0.11183094246490823</v>
      </c>
    </row>
    <row r="105" spans="1:39" x14ac:dyDescent="0.2">
      <c r="A105" s="12" t="str">
        <f t="shared" si="56"/>
        <v>OUT TIME</v>
      </c>
      <c r="B105" s="12" t="str">
        <f t="shared" si="57"/>
        <v>no</v>
      </c>
      <c r="C105" s="12">
        <v>99</v>
      </c>
      <c r="D105" s="1">
        <f t="shared" si="58"/>
        <v>43998</v>
      </c>
      <c r="E105" s="11">
        <f t="shared" si="59"/>
        <v>99</v>
      </c>
      <c r="F105" cm="1">
        <f t="array" ref="F105">+INDEX(Hoja1!$B$2:$MO$7,1,E105)</f>
        <v>0</v>
      </c>
      <c r="G105">
        <f t="shared" si="41"/>
        <v>-93646</v>
      </c>
      <c r="H105" cm="1">
        <f t="array" ref="H105">+INDEX(Hoja1!$B$2:$MO$7,2,$E105)</f>
        <v>0</v>
      </c>
      <c r="I105">
        <f t="shared" si="42"/>
        <v>-69528</v>
      </c>
      <c r="J105">
        <f t="shared" si="33"/>
        <v>0</v>
      </c>
      <c r="K105">
        <f t="shared" si="43"/>
        <v>-24118</v>
      </c>
      <c r="L105" cm="1">
        <f t="array" ref="L105">+INDEX(Hoja1!$B$2:$MO$7,3,$E105)</f>
        <v>0</v>
      </c>
      <c r="M105" cm="1">
        <f t="array" ref="M105">+INDEX(Hoja1!$B$2:$MO$7,4,$E105)</f>
        <v>0</v>
      </c>
      <c r="N105" cm="1">
        <f t="array" ref="N105">+INDEX(Hoja1!$B$2:$MO$7,5,$E105)</f>
        <v>0</v>
      </c>
      <c r="O105" cm="1">
        <f t="array" ref="O105">+INDEX(Hoja1!$B$2:$MO$7,6,$E105)</f>
        <v>0</v>
      </c>
      <c r="P105" s="13">
        <f t="shared" si="60"/>
        <v>0</v>
      </c>
      <c r="Q105" s="13">
        <f t="shared" si="61"/>
        <v>0</v>
      </c>
      <c r="R105">
        <f t="shared" si="44"/>
        <v>-95655</v>
      </c>
      <c r="S105">
        <f t="shared" si="45"/>
        <v>-24118</v>
      </c>
      <c r="T105">
        <f t="shared" si="46"/>
        <v>-5824</v>
      </c>
      <c r="U105">
        <f t="shared" si="47"/>
        <v>-833</v>
      </c>
      <c r="V105">
        <f t="shared" si="48"/>
        <v>-449</v>
      </c>
      <c r="W105">
        <f t="shared" si="49"/>
        <v>-102</v>
      </c>
      <c r="X105">
        <f t="shared" si="50"/>
        <v>-47.613240418118465</v>
      </c>
      <c r="Y105">
        <f t="shared" si="51"/>
        <v>-1</v>
      </c>
      <c r="Z105">
        <f t="shared" si="52"/>
        <v>0</v>
      </c>
      <c r="AA105">
        <f t="shared" si="53"/>
        <v>0</v>
      </c>
      <c r="AB105">
        <f t="shared" si="54"/>
        <v>0</v>
      </c>
      <c r="AC105">
        <f t="shared" si="55"/>
        <v>0</v>
      </c>
      <c r="AD105">
        <f t="shared" si="34"/>
        <v>0</v>
      </c>
      <c r="AE105">
        <f t="shared" si="35"/>
        <v>0</v>
      </c>
      <c r="AF105">
        <f t="shared" si="36"/>
        <v>0</v>
      </c>
      <c r="AG105">
        <f t="shared" si="37"/>
        <v>0</v>
      </c>
      <c r="AH105">
        <f t="shared" si="38"/>
        <v>0</v>
      </c>
      <c r="AI105">
        <f t="shared" si="39"/>
        <v>0</v>
      </c>
      <c r="AJ105">
        <f>+TODO_PACIENTES[[#This Row],[Aislamiento Domiciliario]]+TODO_PACIENTES[[#This Row],[Aislamiento en Hoteles]]+TODO_PACIENTES[[#This Row],[Hospitalizados en Sala]]+TODO_PACIENTES[[#This Row],[Hospitalizados en UCI]]</f>
        <v>0</v>
      </c>
      <c r="AK105">
        <f t="shared" si="40"/>
        <v>0</v>
      </c>
      <c r="AL105">
        <f>+TODO_PACIENTES[[#This Row],[Personas con Medidas Sanitarias]]-AJ104</f>
        <v>-7208</v>
      </c>
      <c r="AM105">
        <f>+IFERROR(TODO_PACIENTES[[#This Row],[Variación Personas Medidas Sanitarias]]/AJ104,0)</f>
        <v>-1</v>
      </c>
    </row>
    <row r="106" spans="1:39" x14ac:dyDescent="0.2">
      <c r="A106" s="12" t="str">
        <f t="shared" si="56"/>
        <v>OUT TIME</v>
      </c>
      <c r="B106" s="12" t="str">
        <f t="shared" si="57"/>
        <v>no</v>
      </c>
      <c r="C106" s="12">
        <v>100</v>
      </c>
      <c r="D106" s="1">
        <f t="shared" si="58"/>
        <v>43999</v>
      </c>
      <c r="E106" s="11">
        <f t="shared" si="59"/>
        <v>100</v>
      </c>
      <c r="F106" cm="1">
        <f t="array" ref="F106">+INDEX(Hoja1!$B$2:$MO$7,1,E106)</f>
        <v>0</v>
      </c>
      <c r="G106">
        <f t="shared" si="41"/>
        <v>0</v>
      </c>
      <c r="H106" cm="1">
        <f t="array" ref="H106">+INDEX(Hoja1!$B$2:$MO$7,2,$E106)</f>
        <v>0</v>
      </c>
      <c r="I106">
        <f t="shared" si="42"/>
        <v>0</v>
      </c>
      <c r="J106">
        <f t="shared" si="33"/>
        <v>0</v>
      </c>
      <c r="K106">
        <f t="shared" si="43"/>
        <v>0</v>
      </c>
      <c r="L106" cm="1">
        <f t="array" ref="L106">+INDEX(Hoja1!$B$2:$MO$7,3,$E106)</f>
        <v>0</v>
      </c>
      <c r="M106" cm="1">
        <f t="array" ref="M106">+INDEX(Hoja1!$B$2:$MO$7,4,$E106)</f>
        <v>0</v>
      </c>
      <c r="N106" cm="1">
        <f t="array" ref="N106">+INDEX(Hoja1!$B$2:$MO$7,5,$E106)</f>
        <v>0</v>
      </c>
      <c r="O106" cm="1">
        <f t="array" ref="O106">+INDEX(Hoja1!$B$2:$MO$7,6,$E106)</f>
        <v>0</v>
      </c>
      <c r="P106" s="13">
        <f t="shared" si="60"/>
        <v>0</v>
      </c>
      <c r="Q106" s="13">
        <f t="shared" si="61"/>
        <v>0</v>
      </c>
      <c r="R106">
        <f t="shared" si="44"/>
        <v>93646</v>
      </c>
      <c r="S106">
        <f t="shared" si="45"/>
        <v>0</v>
      </c>
      <c r="T106">
        <f t="shared" si="46"/>
        <v>0</v>
      </c>
      <c r="U106">
        <f t="shared" si="47"/>
        <v>0</v>
      </c>
      <c r="V106">
        <f t="shared" si="48"/>
        <v>0</v>
      </c>
      <c r="W106">
        <f t="shared" si="49"/>
        <v>0</v>
      </c>
      <c r="X106">
        <f t="shared" si="50"/>
        <v>-1</v>
      </c>
      <c r="Y106">
        <f t="shared" si="51"/>
        <v>0</v>
      </c>
      <c r="Z106">
        <f t="shared" si="52"/>
        <v>0</v>
      </c>
      <c r="AA106">
        <f t="shared" si="53"/>
        <v>0</v>
      </c>
      <c r="AB106">
        <f t="shared" si="54"/>
        <v>0</v>
      </c>
      <c r="AC106">
        <f t="shared" si="55"/>
        <v>0</v>
      </c>
      <c r="AD106">
        <f t="shared" si="34"/>
        <v>0</v>
      </c>
      <c r="AE106">
        <f t="shared" si="35"/>
        <v>0</v>
      </c>
      <c r="AF106">
        <f t="shared" si="36"/>
        <v>0</v>
      </c>
      <c r="AG106">
        <f t="shared" si="37"/>
        <v>0</v>
      </c>
      <c r="AH106">
        <f t="shared" si="38"/>
        <v>0</v>
      </c>
      <c r="AI106">
        <f t="shared" si="39"/>
        <v>0</v>
      </c>
      <c r="AJ106">
        <f>+TODO_PACIENTES[[#This Row],[Aislamiento Domiciliario]]+TODO_PACIENTES[[#This Row],[Aislamiento en Hoteles]]+TODO_PACIENTES[[#This Row],[Hospitalizados en Sala]]+TODO_PACIENTES[[#This Row],[Hospitalizados en UCI]]</f>
        <v>0</v>
      </c>
      <c r="AK106">
        <f t="shared" si="40"/>
        <v>0</v>
      </c>
      <c r="AL106">
        <f>+TODO_PACIENTES[[#This Row],[Personas con Medidas Sanitarias]]-AJ105</f>
        <v>0</v>
      </c>
      <c r="AM106">
        <f>+IFERROR(TODO_PACIENTES[[#This Row],[Variación Personas Medidas Sanitarias]]/AJ105,0)</f>
        <v>0</v>
      </c>
    </row>
    <row r="107" spans="1:39" x14ac:dyDescent="0.2">
      <c r="A107" s="12" t="str">
        <f t="shared" si="56"/>
        <v>OUT TIME</v>
      </c>
      <c r="B107" s="12" t="str">
        <f t="shared" si="57"/>
        <v>no</v>
      </c>
      <c r="C107" s="12">
        <v>101</v>
      </c>
      <c r="D107" s="1">
        <f t="shared" si="58"/>
        <v>44000</v>
      </c>
      <c r="E107" s="11">
        <f t="shared" si="59"/>
        <v>101</v>
      </c>
      <c r="F107" cm="1">
        <f t="array" ref="F107">+INDEX(Hoja1!$B$2:$MO$7,1,E107)</f>
        <v>0</v>
      </c>
      <c r="G107">
        <f t="shared" si="41"/>
        <v>0</v>
      </c>
      <c r="H107" cm="1">
        <f t="array" ref="H107">+INDEX(Hoja1!$B$2:$MO$7,2,$E107)</f>
        <v>0</v>
      </c>
      <c r="I107">
        <f t="shared" si="42"/>
        <v>0</v>
      </c>
      <c r="J107">
        <f t="shared" si="33"/>
        <v>0</v>
      </c>
      <c r="K107">
        <f t="shared" si="43"/>
        <v>0</v>
      </c>
      <c r="L107" cm="1">
        <f t="array" ref="L107">+INDEX(Hoja1!$B$2:$MO$7,3,$E107)</f>
        <v>0</v>
      </c>
      <c r="M107" cm="1">
        <f t="array" ref="M107">+INDEX(Hoja1!$B$2:$MO$7,4,$E107)</f>
        <v>0</v>
      </c>
      <c r="N107" cm="1">
        <f t="array" ref="N107">+INDEX(Hoja1!$B$2:$MO$7,5,$E107)</f>
        <v>0</v>
      </c>
      <c r="O107" cm="1">
        <f t="array" ref="O107">+INDEX(Hoja1!$B$2:$MO$7,6,$E107)</f>
        <v>0</v>
      </c>
      <c r="P107" s="13">
        <f t="shared" si="60"/>
        <v>0</v>
      </c>
      <c r="Q107" s="13">
        <f t="shared" si="61"/>
        <v>0</v>
      </c>
      <c r="R107">
        <f t="shared" si="44"/>
        <v>0</v>
      </c>
      <c r="S107">
        <f t="shared" si="45"/>
        <v>0</v>
      </c>
      <c r="T107">
        <f t="shared" si="46"/>
        <v>0</v>
      </c>
      <c r="U107">
        <f t="shared" si="47"/>
        <v>0</v>
      </c>
      <c r="V107">
        <f t="shared" si="48"/>
        <v>0</v>
      </c>
      <c r="W107">
        <f t="shared" si="49"/>
        <v>0</v>
      </c>
      <c r="X107">
        <f t="shared" si="50"/>
        <v>0</v>
      </c>
      <c r="Y107">
        <f t="shared" si="51"/>
        <v>0</v>
      </c>
      <c r="Z107">
        <f t="shared" si="52"/>
        <v>0</v>
      </c>
      <c r="AA107">
        <f t="shared" si="53"/>
        <v>0</v>
      </c>
      <c r="AB107">
        <f t="shared" si="54"/>
        <v>0</v>
      </c>
      <c r="AC107">
        <f t="shared" si="55"/>
        <v>0</v>
      </c>
      <c r="AD107">
        <f t="shared" si="34"/>
        <v>0</v>
      </c>
      <c r="AE107">
        <f t="shared" si="35"/>
        <v>0</v>
      </c>
      <c r="AF107">
        <f t="shared" si="36"/>
        <v>0</v>
      </c>
      <c r="AG107">
        <f t="shared" si="37"/>
        <v>0</v>
      </c>
      <c r="AH107">
        <f t="shared" si="38"/>
        <v>0</v>
      </c>
      <c r="AI107">
        <f t="shared" si="39"/>
        <v>0</v>
      </c>
      <c r="AJ107">
        <f>+TODO_PACIENTES[[#This Row],[Aislamiento Domiciliario]]+TODO_PACIENTES[[#This Row],[Aislamiento en Hoteles]]+TODO_PACIENTES[[#This Row],[Hospitalizados en Sala]]+TODO_PACIENTES[[#This Row],[Hospitalizados en UCI]]</f>
        <v>0</v>
      </c>
      <c r="AK107">
        <f t="shared" si="40"/>
        <v>0</v>
      </c>
      <c r="AL107">
        <f>+TODO_PACIENTES[[#This Row],[Personas con Medidas Sanitarias]]-AJ106</f>
        <v>0</v>
      </c>
      <c r="AM107">
        <f>+IFERROR(TODO_PACIENTES[[#This Row],[Variación Personas Medidas Sanitarias]]/AJ106,0)</f>
        <v>0</v>
      </c>
    </row>
    <row r="108" spans="1:39" x14ac:dyDescent="0.2">
      <c r="A108" s="12" t="str">
        <f t="shared" si="56"/>
        <v>OUT TIME</v>
      </c>
      <c r="B108" s="12" t="str">
        <f t="shared" si="57"/>
        <v>no</v>
      </c>
      <c r="C108" s="12">
        <v>102</v>
      </c>
      <c r="D108" s="1">
        <f t="shared" si="58"/>
        <v>44001</v>
      </c>
      <c r="E108" s="11">
        <f t="shared" si="59"/>
        <v>102</v>
      </c>
      <c r="F108" cm="1">
        <f t="array" ref="F108">+INDEX(Hoja1!$B$2:$MO$7,1,E108)</f>
        <v>0</v>
      </c>
      <c r="G108">
        <f t="shared" si="41"/>
        <v>0</v>
      </c>
      <c r="H108" cm="1">
        <f t="array" ref="H108">+INDEX(Hoja1!$B$2:$MO$7,2,$E108)</f>
        <v>0</v>
      </c>
      <c r="I108">
        <f t="shared" si="42"/>
        <v>0</v>
      </c>
      <c r="J108">
        <f t="shared" si="33"/>
        <v>0</v>
      </c>
      <c r="K108">
        <f t="shared" si="43"/>
        <v>0</v>
      </c>
      <c r="L108" cm="1">
        <f t="array" ref="L108">+INDEX(Hoja1!$B$2:$MO$7,3,$E108)</f>
        <v>0</v>
      </c>
      <c r="M108" cm="1">
        <f t="array" ref="M108">+INDEX(Hoja1!$B$2:$MO$7,4,$E108)</f>
        <v>0</v>
      </c>
      <c r="N108" cm="1">
        <f t="array" ref="N108">+INDEX(Hoja1!$B$2:$MO$7,5,$E108)</f>
        <v>0</v>
      </c>
      <c r="O108" cm="1">
        <f t="array" ref="O108">+INDEX(Hoja1!$B$2:$MO$7,6,$E108)</f>
        <v>0</v>
      </c>
      <c r="P108" s="13">
        <f t="shared" si="60"/>
        <v>0</v>
      </c>
      <c r="Q108" s="13">
        <f t="shared" si="61"/>
        <v>0</v>
      </c>
      <c r="R108">
        <f t="shared" si="44"/>
        <v>0</v>
      </c>
      <c r="S108">
        <f t="shared" si="45"/>
        <v>0</v>
      </c>
      <c r="T108">
        <f t="shared" si="46"/>
        <v>0</v>
      </c>
      <c r="U108">
        <f t="shared" si="47"/>
        <v>0</v>
      </c>
      <c r="V108">
        <f t="shared" si="48"/>
        <v>0</v>
      </c>
      <c r="W108">
        <f t="shared" si="49"/>
        <v>0</v>
      </c>
      <c r="X108">
        <f t="shared" si="50"/>
        <v>0</v>
      </c>
      <c r="Y108">
        <f t="shared" si="51"/>
        <v>0</v>
      </c>
      <c r="Z108">
        <f t="shared" si="52"/>
        <v>0</v>
      </c>
      <c r="AA108">
        <f t="shared" si="53"/>
        <v>0</v>
      </c>
      <c r="AB108">
        <f t="shared" si="54"/>
        <v>0</v>
      </c>
      <c r="AC108">
        <f t="shared" si="55"/>
        <v>0</v>
      </c>
      <c r="AD108">
        <f t="shared" si="34"/>
        <v>0</v>
      </c>
      <c r="AE108">
        <f t="shared" si="35"/>
        <v>0</v>
      </c>
      <c r="AF108">
        <f t="shared" si="36"/>
        <v>0</v>
      </c>
      <c r="AG108">
        <f t="shared" si="37"/>
        <v>0</v>
      </c>
      <c r="AH108">
        <f t="shared" si="38"/>
        <v>0</v>
      </c>
      <c r="AI108">
        <f t="shared" si="39"/>
        <v>0</v>
      </c>
      <c r="AJ108">
        <f>+TODO_PACIENTES[[#This Row],[Aislamiento Domiciliario]]+TODO_PACIENTES[[#This Row],[Aislamiento en Hoteles]]+TODO_PACIENTES[[#This Row],[Hospitalizados en Sala]]+TODO_PACIENTES[[#This Row],[Hospitalizados en UCI]]</f>
        <v>0</v>
      </c>
      <c r="AK108">
        <f t="shared" si="40"/>
        <v>0</v>
      </c>
      <c r="AL108">
        <f>+TODO_PACIENTES[[#This Row],[Personas con Medidas Sanitarias]]-AJ107</f>
        <v>0</v>
      </c>
      <c r="AM108">
        <f>+IFERROR(TODO_PACIENTES[[#This Row],[Variación Personas Medidas Sanitarias]]/AJ107,0)</f>
        <v>0</v>
      </c>
    </row>
    <row r="109" spans="1:39" x14ac:dyDescent="0.2">
      <c r="A109" s="12" t="str">
        <f t="shared" si="56"/>
        <v>OUT TIME</v>
      </c>
      <c r="B109" s="12" t="str">
        <f t="shared" si="57"/>
        <v>no</v>
      </c>
      <c r="C109" s="12">
        <v>103</v>
      </c>
      <c r="D109" s="1">
        <f t="shared" si="58"/>
        <v>44002</v>
      </c>
      <c r="E109" s="11">
        <f t="shared" si="59"/>
        <v>103</v>
      </c>
      <c r="F109" cm="1">
        <f t="array" ref="F109">+INDEX(Hoja1!$B$2:$MO$7,1,E109)</f>
        <v>0</v>
      </c>
      <c r="G109">
        <f t="shared" si="41"/>
        <v>0</v>
      </c>
      <c r="H109" cm="1">
        <f t="array" ref="H109">+INDEX(Hoja1!$B$2:$MO$7,2,$E109)</f>
        <v>0</v>
      </c>
      <c r="I109">
        <f t="shared" si="42"/>
        <v>0</v>
      </c>
      <c r="J109">
        <f t="shared" si="33"/>
        <v>0</v>
      </c>
      <c r="K109">
        <f t="shared" si="43"/>
        <v>0</v>
      </c>
      <c r="L109" cm="1">
        <f t="array" ref="L109">+INDEX(Hoja1!$B$2:$MO$7,3,$E109)</f>
        <v>0</v>
      </c>
      <c r="M109" cm="1">
        <f t="array" ref="M109">+INDEX(Hoja1!$B$2:$MO$7,4,$E109)</f>
        <v>0</v>
      </c>
      <c r="N109" cm="1">
        <f t="array" ref="N109">+INDEX(Hoja1!$B$2:$MO$7,5,$E109)</f>
        <v>0</v>
      </c>
      <c r="O109" cm="1">
        <f t="array" ref="O109">+INDEX(Hoja1!$B$2:$MO$7,6,$E109)</f>
        <v>0</v>
      </c>
      <c r="P109" s="13">
        <f t="shared" si="60"/>
        <v>0</v>
      </c>
      <c r="Q109" s="13">
        <f t="shared" si="61"/>
        <v>0</v>
      </c>
      <c r="R109">
        <f t="shared" si="44"/>
        <v>0</v>
      </c>
      <c r="S109">
        <f t="shared" si="45"/>
        <v>0</v>
      </c>
      <c r="T109">
        <f t="shared" si="46"/>
        <v>0</v>
      </c>
      <c r="U109">
        <f t="shared" si="47"/>
        <v>0</v>
      </c>
      <c r="V109">
        <f t="shared" si="48"/>
        <v>0</v>
      </c>
      <c r="W109">
        <f t="shared" si="49"/>
        <v>0</v>
      </c>
      <c r="X109">
        <f t="shared" si="50"/>
        <v>0</v>
      </c>
      <c r="Y109">
        <f t="shared" si="51"/>
        <v>0</v>
      </c>
      <c r="Z109">
        <f t="shared" si="52"/>
        <v>0</v>
      </c>
      <c r="AA109">
        <f t="shared" si="53"/>
        <v>0</v>
      </c>
      <c r="AB109">
        <f t="shared" si="54"/>
        <v>0</v>
      </c>
      <c r="AC109">
        <f t="shared" si="55"/>
        <v>0</v>
      </c>
      <c r="AD109">
        <f t="shared" si="34"/>
        <v>0</v>
      </c>
      <c r="AE109">
        <f t="shared" si="35"/>
        <v>0</v>
      </c>
      <c r="AF109">
        <f t="shared" si="36"/>
        <v>0</v>
      </c>
      <c r="AG109">
        <f t="shared" si="37"/>
        <v>0</v>
      </c>
      <c r="AH109">
        <f t="shared" si="38"/>
        <v>0</v>
      </c>
      <c r="AI109">
        <f t="shared" si="39"/>
        <v>0</v>
      </c>
      <c r="AJ109">
        <f>+TODO_PACIENTES[[#This Row],[Aislamiento Domiciliario]]+TODO_PACIENTES[[#This Row],[Aislamiento en Hoteles]]+TODO_PACIENTES[[#This Row],[Hospitalizados en Sala]]+TODO_PACIENTES[[#This Row],[Hospitalizados en UCI]]</f>
        <v>0</v>
      </c>
      <c r="AK109">
        <f t="shared" si="40"/>
        <v>0</v>
      </c>
      <c r="AL109">
        <f>+TODO_PACIENTES[[#This Row],[Personas con Medidas Sanitarias]]-AJ108</f>
        <v>0</v>
      </c>
      <c r="AM109">
        <f>+IFERROR(TODO_PACIENTES[[#This Row],[Variación Personas Medidas Sanitarias]]/AJ108,0)</f>
        <v>0</v>
      </c>
    </row>
    <row r="110" spans="1:39" x14ac:dyDescent="0.2">
      <c r="A110" s="12" t="str">
        <f t="shared" si="56"/>
        <v>OUT TIME</v>
      </c>
      <c r="B110" s="12" t="str">
        <f t="shared" si="57"/>
        <v>no</v>
      </c>
      <c r="C110" s="12">
        <v>104</v>
      </c>
      <c r="D110" s="1">
        <f t="shared" si="58"/>
        <v>44003</v>
      </c>
      <c r="E110" s="11">
        <f t="shared" si="59"/>
        <v>104</v>
      </c>
      <c r="F110" cm="1">
        <f t="array" ref="F110">+INDEX(Hoja1!$B$2:$MO$7,1,E110)</f>
        <v>0</v>
      </c>
      <c r="G110">
        <f t="shared" si="41"/>
        <v>0</v>
      </c>
      <c r="H110" cm="1">
        <f t="array" ref="H110">+INDEX(Hoja1!$B$2:$MO$7,2,$E110)</f>
        <v>0</v>
      </c>
      <c r="I110">
        <f t="shared" si="42"/>
        <v>0</v>
      </c>
      <c r="J110">
        <f t="shared" si="33"/>
        <v>0</v>
      </c>
      <c r="K110">
        <f t="shared" si="43"/>
        <v>0</v>
      </c>
      <c r="L110" cm="1">
        <f t="array" ref="L110">+INDEX(Hoja1!$B$2:$MO$7,3,$E110)</f>
        <v>0</v>
      </c>
      <c r="M110" cm="1">
        <f t="array" ref="M110">+INDEX(Hoja1!$B$2:$MO$7,4,$E110)</f>
        <v>0</v>
      </c>
      <c r="N110" cm="1">
        <f t="array" ref="N110">+INDEX(Hoja1!$B$2:$MO$7,5,$E110)</f>
        <v>0</v>
      </c>
      <c r="O110" cm="1">
        <f t="array" ref="O110">+INDEX(Hoja1!$B$2:$MO$7,6,$E110)</f>
        <v>0</v>
      </c>
      <c r="P110" s="13">
        <f t="shared" si="60"/>
        <v>0</v>
      </c>
      <c r="Q110" s="13">
        <f t="shared" si="61"/>
        <v>0</v>
      </c>
      <c r="R110">
        <f t="shared" si="44"/>
        <v>0</v>
      </c>
      <c r="S110">
        <f t="shared" si="45"/>
        <v>0</v>
      </c>
      <c r="T110">
        <f t="shared" si="46"/>
        <v>0</v>
      </c>
      <c r="U110">
        <f t="shared" si="47"/>
        <v>0</v>
      </c>
      <c r="V110">
        <f t="shared" si="48"/>
        <v>0</v>
      </c>
      <c r="W110">
        <f t="shared" si="49"/>
        <v>0</v>
      </c>
      <c r="X110">
        <f t="shared" si="50"/>
        <v>0</v>
      </c>
      <c r="Y110">
        <f t="shared" si="51"/>
        <v>0</v>
      </c>
      <c r="Z110">
        <f t="shared" si="52"/>
        <v>0</v>
      </c>
      <c r="AA110">
        <f t="shared" si="53"/>
        <v>0</v>
      </c>
      <c r="AB110">
        <f t="shared" si="54"/>
        <v>0</v>
      </c>
      <c r="AC110">
        <f t="shared" si="55"/>
        <v>0</v>
      </c>
      <c r="AD110">
        <f t="shared" si="34"/>
        <v>0</v>
      </c>
      <c r="AE110">
        <f t="shared" si="35"/>
        <v>0</v>
      </c>
      <c r="AF110">
        <f t="shared" si="36"/>
        <v>0</v>
      </c>
      <c r="AG110">
        <f t="shared" si="37"/>
        <v>0</v>
      </c>
      <c r="AH110">
        <f t="shared" si="38"/>
        <v>0</v>
      </c>
      <c r="AI110">
        <f t="shared" si="39"/>
        <v>0</v>
      </c>
      <c r="AJ110">
        <f>+TODO_PACIENTES[[#This Row],[Aislamiento Domiciliario]]+TODO_PACIENTES[[#This Row],[Aislamiento en Hoteles]]+TODO_PACIENTES[[#This Row],[Hospitalizados en Sala]]+TODO_PACIENTES[[#This Row],[Hospitalizados en UCI]]</f>
        <v>0</v>
      </c>
      <c r="AK110">
        <f t="shared" si="40"/>
        <v>0</v>
      </c>
      <c r="AL110">
        <f>+TODO_PACIENTES[[#This Row],[Personas con Medidas Sanitarias]]-AJ109</f>
        <v>0</v>
      </c>
      <c r="AM110">
        <f>+IFERROR(TODO_PACIENTES[[#This Row],[Variación Personas Medidas Sanitarias]]/AJ109,0)</f>
        <v>0</v>
      </c>
    </row>
    <row r="111" spans="1:39" x14ac:dyDescent="0.2">
      <c r="A111" s="12" t="str">
        <f t="shared" si="56"/>
        <v>OUT TIME</v>
      </c>
      <c r="B111" s="12" t="str">
        <f t="shared" si="57"/>
        <v>no</v>
      </c>
      <c r="C111" s="12">
        <v>105</v>
      </c>
      <c r="D111" s="1">
        <f t="shared" si="58"/>
        <v>44004</v>
      </c>
      <c r="E111" s="11">
        <f t="shared" si="59"/>
        <v>105</v>
      </c>
      <c r="F111" cm="1">
        <f t="array" ref="F111">+INDEX(Hoja1!$B$2:$MO$7,1,E111)</f>
        <v>0</v>
      </c>
      <c r="G111">
        <f t="shared" si="41"/>
        <v>0</v>
      </c>
      <c r="H111" cm="1">
        <f t="array" ref="H111">+INDEX(Hoja1!$B$2:$MO$7,2,$E111)</f>
        <v>0</v>
      </c>
      <c r="I111">
        <f t="shared" si="42"/>
        <v>0</v>
      </c>
      <c r="J111">
        <f t="shared" si="33"/>
        <v>0</v>
      </c>
      <c r="K111">
        <f t="shared" si="43"/>
        <v>0</v>
      </c>
      <c r="L111" cm="1">
        <f t="array" ref="L111">+INDEX(Hoja1!$B$2:$MO$7,3,$E111)</f>
        <v>0</v>
      </c>
      <c r="M111" cm="1">
        <f t="array" ref="M111">+INDEX(Hoja1!$B$2:$MO$7,4,$E111)</f>
        <v>0</v>
      </c>
      <c r="N111" cm="1">
        <f t="array" ref="N111">+INDEX(Hoja1!$B$2:$MO$7,5,$E111)</f>
        <v>0</v>
      </c>
      <c r="O111" cm="1">
        <f t="array" ref="O111">+INDEX(Hoja1!$B$2:$MO$7,6,$E111)</f>
        <v>0</v>
      </c>
      <c r="P111" s="13">
        <f t="shared" si="60"/>
        <v>0</v>
      </c>
      <c r="Q111" s="13">
        <f t="shared" si="61"/>
        <v>0</v>
      </c>
      <c r="R111">
        <f t="shared" si="44"/>
        <v>0</v>
      </c>
      <c r="S111">
        <f t="shared" si="45"/>
        <v>0</v>
      </c>
      <c r="T111">
        <f t="shared" si="46"/>
        <v>0</v>
      </c>
      <c r="U111">
        <f t="shared" si="47"/>
        <v>0</v>
      </c>
      <c r="V111">
        <f t="shared" si="48"/>
        <v>0</v>
      </c>
      <c r="W111">
        <f t="shared" si="49"/>
        <v>0</v>
      </c>
      <c r="X111">
        <f t="shared" si="50"/>
        <v>0</v>
      </c>
      <c r="Y111">
        <f t="shared" si="51"/>
        <v>0</v>
      </c>
      <c r="Z111">
        <f t="shared" si="52"/>
        <v>0</v>
      </c>
      <c r="AA111">
        <f t="shared" si="53"/>
        <v>0</v>
      </c>
      <c r="AB111">
        <f t="shared" si="54"/>
        <v>0</v>
      </c>
      <c r="AC111">
        <f t="shared" si="55"/>
        <v>0</v>
      </c>
      <c r="AD111">
        <f t="shared" si="34"/>
        <v>0</v>
      </c>
      <c r="AE111">
        <f t="shared" si="35"/>
        <v>0</v>
      </c>
      <c r="AF111">
        <f t="shared" si="36"/>
        <v>0</v>
      </c>
      <c r="AG111">
        <f t="shared" si="37"/>
        <v>0</v>
      </c>
      <c r="AH111">
        <f t="shared" si="38"/>
        <v>0</v>
      </c>
      <c r="AI111">
        <f t="shared" si="39"/>
        <v>0</v>
      </c>
      <c r="AJ111">
        <f>+TODO_PACIENTES[[#This Row],[Aislamiento Domiciliario]]+TODO_PACIENTES[[#This Row],[Aislamiento en Hoteles]]+TODO_PACIENTES[[#This Row],[Hospitalizados en Sala]]+TODO_PACIENTES[[#This Row],[Hospitalizados en UCI]]</f>
        <v>0</v>
      </c>
      <c r="AK111">
        <f t="shared" si="40"/>
        <v>0</v>
      </c>
      <c r="AL111">
        <f>+TODO_PACIENTES[[#This Row],[Personas con Medidas Sanitarias]]-AJ110</f>
        <v>0</v>
      </c>
      <c r="AM111">
        <f>+IFERROR(TODO_PACIENTES[[#This Row],[Variación Personas Medidas Sanitarias]]/AJ110,0)</f>
        <v>0</v>
      </c>
    </row>
    <row r="112" spans="1:39" x14ac:dyDescent="0.2">
      <c r="A112" s="12" t="str">
        <f t="shared" si="56"/>
        <v>OUT TIME</v>
      </c>
      <c r="B112" s="12" t="str">
        <f t="shared" si="57"/>
        <v>no</v>
      </c>
      <c r="C112" s="12">
        <v>106</v>
      </c>
      <c r="D112" s="1">
        <f t="shared" si="58"/>
        <v>44005</v>
      </c>
      <c r="E112" s="11">
        <f t="shared" si="59"/>
        <v>106</v>
      </c>
      <c r="F112" cm="1">
        <f t="array" ref="F112">+INDEX(Hoja1!$B$2:$MO$7,1,E112)</f>
        <v>0</v>
      </c>
      <c r="G112">
        <f t="shared" si="41"/>
        <v>0</v>
      </c>
      <c r="H112" cm="1">
        <f t="array" ref="H112">+INDEX(Hoja1!$B$2:$MO$7,2,$E112)</f>
        <v>0</v>
      </c>
      <c r="I112">
        <f t="shared" si="42"/>
        <v>0</v>
      </c>
      <c r="J112">
        <f t="shared" si="33"/>
        <v>0</v>
      </c>
      <c r="K112">
        <f t="shared" si="43"/>
        <v>0</v>
      </c>
      <c r="L112" cm="1">
        <f t="array" ref="L112">+INDEX(Hoja1!$B$2:$MO$7,3,$E112)</f>
        <v>0</v>
      </c>
      <c r="M112" cm="1">
        <f t="array" ref="M112">+INDEX(Hoja1!$B$2:$MO$7,4,$E112)</f>
        <v>0</v>
      </c>
      <c r="N112" cm="1">
        <f t="array" ref="N112">+INDEX(Hoja1!$B$2:$MO$7,5,$E112)</f>
        <v>0</v>
      </c>
      <c r="O112" cm="1">
        <f t="array" ref="O112">+INDEX(Hoja1!$B$2:$MO$7,6,$E112)</f>
        <v>0</v>
      </c>
      <c r="P112" s="13">
        <f t="shared" si="60"/>
        <v>0</v>
      </c>
      <c r="Q112" s="13">
        <f t="shared" si="61"/>
        <v>0</v>
      </c>
      <c r="R112">
        <f t="shared" si="44"/>
        <v>0</v>
      </c>
      <c r="S112">
        <f t="shared" si="45"/>
        <v>0</v>
      </c>
      <c r="T112">
        <f t="shared" si="46"/>
        <v>0</v>
      </c>
      <c r="U112">
        <f t="shared" si="47"/>
        <v>0</v>
      </c>
      <c r="V112">
        <f t="shared" si="48"/>
        <v>0</v>
      </c>
      <c r="W112">
        <f t="shared" si="49"/>
        <v>0</v>
      </c>
      <c r="X112">
        <f t="shared" si="50"/>
        <v>0</v>
      </c>
      <c r="Y112">
        <f t="shared" si="51"/>
        <v>0</v>
      </c>
      <c r="Z112">
        <f t="shared" si="52"/>
        <v>0</v>
      </c>
      <c r="AA112">
        <f t="shared" si="53"/>
        <v>0</v>
      </c>
      <c r="AB112">
        <f t="shared" si="54"/>
        <v>0</v>
      </c>
      <c r="AC112">
        <f t="shared" si="55"/>
        <v>0</v>
      </c>
      <c r="AD112">
        <f t="shared" si="34"/>
        <v>0</v>
      </c>
      <c r="AE112">
        <f t="shared" si="35"/>
        <v>0</v>
      </c>
      <c r="AF112">
        <f t="shared" si="36"/>
        <v>0</v>
      </c>
      <c r="AG112">
        <f t="shared" si="37"/>
        <v>0</v>
      </c>
      <c r="AH112">
        <f t="shared" si="38"/>
        <v>0</v>
      </c>
      <c r="AI112">
        <f t="shared" si="39"/>
        <v>0</v>
      </c>
      <c r="AJ112">
        <f>+TODO_PACIENTES[[#This Row],[Aislamiento Domiciliario]]+TODO_PACIENTES[[#This Row],[Aislamiento en Hoteles]]+TODO_PACIENTES[[#This Row],[Hospitalizados en Sala]]+TODO_PACIENTES[[#This Row],[Hospitalizados en UCI]]</f>
        <v>0</v>
      </c>
      <c r="AK112">
        <f t="shared" si="40"/>
        <v>0</v>
      </c>
      <c r="AL112">
        <f>+TODO_PACIENTES[[#This Row],[Personas con Medidas Sanitarias]]-AJ111</f>
        <v>0</v>
      </c>
      <c r="AM112">
        <f>+IFERROR(TODO_PACIENTES[[#This Row],[Variación Personas Medidas Sanitarias]]/AJ111,0)</f>
        <v>0</v>
      </c>
    </row>
    <row r="113" spans="1:39" x14ac:dyDescent="0.2">
      <c r="A113" s="12" t="str">
        <f t="shared" si="56"/>
        <v>OUT TIME</v>
      </c>
      <c r="B113" s="12" t="str">
        <f t="shared" si="57"/>
        <v>no</v>
      </c>
      <c r="C113" s="12">
        <v>107</v>
      </c>
      <c r="D113" s="1">
        <f t="shared" si="58"/>
        <v>44006</v>
      </c>
      <c r="E113" s="11">
        <f t="shared" si="59"/>
        <v>107</v>
      </c>
      <c r="F113" cm="1">
        <f t="array" ref="F113">+INDEX(Hoja1!$B$2:$MO$7,1,E113)</f>
        <v>0</v>
      </c>
      <c r="G113">
        <f t="shared" si="41"/>
        <v>0</v>
      </c>
      <c r="H113" cm="1">
        <f t="array" ref="H113">+INDEX(Hoja1!$B$2:$MO$7,2,$E113)</f>
        <v>0</v>
      </c>
      <c r="I113">
        <f t="shared" si="42"/>
        <v>0</v>
      </c>
      <c r="J113">
        <f t="shared" si="33"/>
        <v>0</v>
      </c>
      <c r="K113">
        <f t="shared" si="43"/>
        <v>0</v>
      </c>
      <c r="L113" cm="1">
        <f t="array" ref="L113">+INDEX(Hoja1!$B$2:$MO$7,3,$E113)</f>
        <v>0</v>
      </c>
      <c r="M113" cm="1">
        <f t="array" ref="M113">+INDEX(Hoja1!$B$2:$MO$7,4,$E113)</f>
        <v>0</v>
      </c>
      <c r="N113" cm="1">
        <f t="array" ref="N113">+INDEX(Hoja1!$B$2:$MO$7,5,$E113)</f>
        <v>0</v>
      </c>
      <c r="O113" cm="1">
        <f t="array" ref="O113">+INDEX(Hoja1!$B$2:$MO$7,6,$E113)</f>
        <v>0</v>
      </c>
      <c r="P113" s="13">
        <f t="shared" si="60"/>
        <v>0</v>
      </c>
      <c r="Q113" s="13">
        <f t="shared" si="61"/>
        <v>0</v>
      </c>
      <c r="R113">
        <f t="shared" si="44"/>
        <v>0</v>
      </c>
      <c r="S113">
        <f t="shared" si="45"/>
        <v>0</v>
      </c>
      <c r="T113">
        <f t="shared" si="46"/>
        <v>0</v>
      </c>
      <c r="U113">
        <f t="shared" si="47"/>
        <v>0</v>
      </c>
      <c r="V113">
        <f t="shared" si="48"/>
        <v>0</v>
      </c>
      <c r="W113">
        <f t="shared" si="49"/>
        <v>0</v>
      </c>
      <c r="X113">
        <f t="shared" si="50"/>
        <v>0</v>
      </c>
      <c r="Y113">
        <f t="shared" si="51"/>
        <v>0</v>
      </c>
      <c r="Z113">
        <f t="shared" si="52"/>
        <v>0</v>
      </c>
      <c r="AA113">
        <f t="shared" si="53"/>
        <v>0</v>
      </c>
      <c r="AB113">
        <f t="shared" si="54"/>
        <v>0</v>
      </c>
      <c r="AC113">
        <f t="shared" si="55"/>
        <v>0</v>
      </c>
      <c r="AD113">
        <f t="shared" si="34"/>
        <v>0</v>
      </c>
      <c r="AE113">
        <f t="shared" si="35"/>
        <v>0</v>
      </c>
      <c r="AF113">
        <f t="shared" si="36"/>
        <v>0</v>
      </c>
      <c r="AG113">
        <f t="shared" si="37"/>
        <v>0</v>
      </c>
      <c r="AH113">
        <f t="shared" si="38"/>
        <v>0</v>
      </c>
      <c r="AI113">
        <f t="shared" si="39"/>
        <v>0</v>
      </c>
      <c r="AJ113">
        <f>+TODO_PACIENTES[[#This Row],[Aislamiento Domiciliario]]+TODO_PACIENTES[[#This Row],[Aislamiento en Hoteles]]+TODO_PACIENTES[[#This Row],[Hospitalizados en Sala]]+TODO_PACIENTES[[#This Row],[Hospitalizados en UCI]]</f>
        <v>0</v>
      </c>
      <c r="AK113">
        <f t="shared" si="40"/>
        <v>0</v>
      </c>
      <c r="AL113">
        <f>+TODO_PACIENTES[[#This Row],[Personas con Medidas Sanitarias]]-AJ112</f>
        <v>0</v>
      </c>
      <c r="AM113">
        <f>+IFERROR(TODO_PACIENTES[[#This Row],[Variación Personas Medidas Sanitarias]]/AJ112,0)</f>
        <v>0</v>
      </c>
    </row>
    <row r="114" spans="1:39" x14ac:dyDescent="0.2">
      <c r="A114" s="12" t="str">
        <f t="shared" si="56"/>
        <v>OUT TIME</v>
      </c>
      <c r="B114" s="12" t="str">
        <f t="shared" si="57"/>
        <v>no</v>
      </c>
      <c r="C114" s="12">
        <v>108</v>
      </c>
      <c r="D114" s="1">
        <f t="shared" si="58"/>
        <v>44007</v>
      </c>
      <c r="E114" s="11">
        <f t="shared" si="59"/>
        <v>108</v>
      </c>
      <c r="F114" cm="1">
        <f t="array" ref="F114">+INDEX(Hoja1!$B$2:$MO$7,1,E114)</f>
        <v>0</v>
      </c>
      <c r="G114">
        <f t="shared" si="41"/>
        <v>0</v>
      </c>
      <c r="H114" cm="1">
        <f t="array" ref="H114">+INDEX(Hoja1!$B$2:$MO$7,2,$E114)</f>
        <v>0</v>
      </c>
      <c r="I114">
        <f t="shared" si="42"/>
        <v>0</v>
      </c>
      <c r="J114">
        <f t="shared" si="33"/>
        <v>0</v>
      </c>
      <c r="K114">
        <f t="shared" si="43"/>
        <v>0</v>
      </c>
      <c r="L114" cm="1">
        <f t="array" ref="L114">+INDEX(Hoja1!$B$2:$MO$7,3,$E114)</f>
        <v>0</v>
      </c>
      <c r="M114" cm="1">
        <f t="array" ref="M114">+INDEX(Hoja1!$B$2:$MO$7,4,$E114)</f>
        <v>0</v>
      </c>
      <c r="N114" cm="1">
        <f t="array" ref="N114">+INDEX(Hoja1!$B$2:$MO$7,5,$E114)</f>
        <v>0</v>
      </c>
      <c r="O114" cm="1">
        <f t="array" ref="O114">+INDEX(Hoja1!$B$2:$MO$7,6,$E114)</f>
        <v>0</v>
      </c>
      <c r="P114" s="13">
        <f t="shared" si="60"/>
        <v>0</v>
      </c>
      <c r="Q114" s="13">
        <f t="shared" si="61"/>
        <v>0</v>
      </c>
      <c r="R114">
        <f t="shared" si="44"/>
        <v>0</v>
      </c>
      <c r="S114">
        <f t="shared" si="45"/>
        <v>0</v>
      </c>
      <c r="T114">
        <f t="shared" si="46"/>
        <v>0</v>
      </c>
      <c r="U114">
        <f t="shared" si="47"/>
        <v>0</v>
      </c>
      <c r="V114">
        <f t="shared" si="48"/>
        <v>0</v>
      </c>
      <c r="W114">
        <f t="shared" si="49"/>
        <v>0</v>
      </c>
      <c r="X114">
        <f t="shared" si="50"/>
        <v>0</v>
      </c>
      <c r="Y114">
        <f t="shared" si="51"/>
        <v>0</v>
      </c>
      <c r="Z114">
        <f t="shared" si="52"/>
        <v>0</v>
      </c>
      <c r="AA114">
        <f t="shared" si="53"/>
        <v>0</v>
      </c>
      <c r="AB114">
        <f t="shared" si="54"/>
        <v>0</v>
      </c>
      <c r="AC114">
        <f t="shared" si="55"/>
        <v>0</v>
      </c>
      <c r="AD114">
        <f t="shared" si="34"/>
        <v>0</v>
      </c>
      <c r="AE114">
        <f t="shared" si="35"/>
        <v>0</v>
      </c>
      <c r="AF114">
        <f t="shared" si="36"/>
        <v>0</v>
      </c>
      <c r="AG114">
        <f t="shared" si="37"/>
        <v>0</v>
      </c>
      <c r="AH114">
        <f t="shared" si="38"/>
        <v>0</v>
      </c>
      <c r="AI114">
        <f t="shared" si="39"/>
        <v>0</v>
      </c>
      <c r="AJ114">
        <f>+TODO_PACIENTES[[#This Row],[Aislamiento Domiciliario]]+TODO_PACIENTES[[#This Row],[Aislamiento en Hoteles]]+TODO_PACIENTES[[#This Row],[Hospitalizados en Sala]]+TODO_PACIENTES[[#This Row],[Hospitalizados en UCI]]</f>
        <v>0</v>
      </c>
      <c r="AK114">
        <f t="shared" si="40"/>
        <v>0</v>
      </c>
      <c r="AL114">
        <f>+TODO_PACIENTES[[#This Row],[Personas con Medidas Sanitarias]]-AJ113</f>
        <v>0</v>
      </c>
      <c r="AM114">
        <f>+IFERROR(TODO_PACIENTES[[#This Row],[Variación Personas Medidas Sanitarias]]/AJ113,0)</f>
        <v>0</v>
      </c>
    </row>
    <row r="115" spans="1:39" x14ac:dyDescent="0.2">
      <c r="A115" s="12" t="str">
        <f t="shared" si="56"/>
        <v>OUT TIME</v>
      </c>
      <c r="B115" s="12" t="str">
        <f t="shared" si="57"/>
        <v>no</v>
      </c>
      <c r="C115" s="12">
        <v>109</v>
      </c>
      <c r="D115" s="1">
        <f t="shared" si="58"/>
        <v>44008</v>
      </c>
      <c r="E115" s="11">
        <f t="shared" si="59"/>
        <v>109</v>
      </c>
      <c r="F115" cm="1">
        <f t="array" ref="F115">+INDEX(Hoja1!$B$2:$MO$7,1,E115)</f>
        <v>0</v>
      </c>
      <c r="G115">
        <f t="shared" si="41"/>
        <v>0</v>
      </c>
      <c r="H115" cm="1">
        <f t="array" ref="H115">+INDEX(Hoja1!$B$2:$MO$7,2,$E115)</f>
        <v>0</v>
      </c>
      <c r="I115">
        <f t="shared" si="42"/>
        <v>0</v>
      </c>
      <c r="J115">
        <f t="shared" si="33"/>
        <v>0</v>
      </c>
      <c r="K115">
        <f t="shared" si="43"/>
        <v>0</v>
      </c>
      <c r="L115" cm="1">
        <f t="array" ref="L115">+INDEX(Hoja1!$B$2:$MO$7,3,$E115)</f>
        <v>0</v>
      </c>
      <c r="M115" cm="1">
        <f t="array" ref="M115">+INDEX(Hoja1!$B$2:$MO$7,4,$E115)</f>
        <v>0</v>
      </c>
      <c r="N115" cm="1">
        <f t="array" ref="N115">+INDEX(Hoja1!$B$2:$MO$7,5,$E115)</f>
        <v>0</v>
      </c>
      <c r="O115" cm="1">
        <f t="array" ref="O115">+INDEX(Hoja1!$B$2:$MO$7,6,$E115)</f>
        <v>0</v>
      </c>
      <c r="P115" s="13">
        <f t="shared" si="60"/>
        <v>0</v>
      </c>
      <c r="Q115" s="13">
        <f t="shared" si="61"/>
        <v>0</v>
      </c>
      <c r="R115">
        <f t="shared" si="44"/>
        <v>0</v>
      </c>
      <c r="S115">
        <f t="shared" si="45"/>
        <v>0</v>
      </c>
      <c r="T115">
        <f t="shared" si="46"/>
        <v>0</v>
      </c>
      <c r="U115">
        <f t="shared" si="47"/>
        <v>0</v>
      </c>
      <c r="V115">
        <f t="shared" si="48"/>
        <v>0</v>
      </c>
      <c r="W115">
        <f t="shared" si="49"/>
        <v>0</v>
      </c>
      <c r="X115">
        <f t="shared" si="50"/>
        <v>0</v>
      </c>
      <c r="Y115">
        <f t="shared" si="51"/>
        <v>0</v>
      </c>
      <c r="Z115">
        <f t="shared" si="52"/>
        <v>0</v>
      </c>
      <c r="AA115">
        <f t="shared" si="53"/>
        <v>0</v>
      </c>
      <c r="AB115">
        <f t="shared" si="54"/>
        <v>0</v>
      </c>
      <c r="AC115">
        <f t="shared" si="55"/>
        <v>0</v>
      </c>
      <c r="AD115">
        <f t="shared" si="34"/>
        <v>0</v>
      </c>
      <c r="AE115">
        <f t="shared" si="35"/>
        <v>0</v>
      </c>
      <c r="AF115">
        <f t="shared" si="36"/>
        <v>0</v>
      </c>
      <c r="AG115">
        <f t="shared" si="37"/>
        <v>0</v>
      </c>
      <c r="AH115">
        <f t="shared" si="38"/>
        <v>0</v>
      </c>
      <c r="AI115">
        <f t="shared" si="39"/>
        <v>0</v>
      </c>
      <c r="AJ115">
        <f>+TODO_PACIENTES[[#This Row],[Aislamiento Domiciliario]]+TODO_PACIENTES[[#This Row],[Aislamiento en Hoteles]]+TODO_PACIENTES[[#This Row],[Hospitalizados en Sala]]+TODO_PACIENTES[[#This Row],[Hospitalizados en UCI]]</f>
        <v>0</v>
      </c>
      <c r="AK115">
        <f t="shared" si="40"/>
        <v>0</v>
      </c>
      <c r="AL115">
        <f>+TODO_PACIENTES[[#This Row],[Personas con Medidas Sanitarias]]-AJ114</f>
        <v>0</v>
      </c>
      <c r="AM115">
        <f>+IFERROR(TODO_PACIENTES[[#This Row],[Variación Personas Medidas Sanitarias]]/AJ114,0)</f>
        <v>0</v>
      </c>
    </row>
    <row r="116" spans="1:39" x14ac:dyDescent="0.2">
      <c r="A116" s="12" t="str">
        <f t="shared" si="56"/>
        <v>OUT TIME</v>
      </c>
      <c r="B116" s="12" t="str">
        <f t="shared" si="57"/>
        <v>no</v>
      </c>
      <c r="C116" s="12">
        <v>110</v>
      </c>
      <c r="D116" s="1">
        <f t="shared" si="58"/>
        <v>44009</v>
      </c>
      <c r="E116" s="11">
        <f t="shared" si="59"/>
        <v>110</v>
      </c>
      <c r="F116" cm="1">
        <f t="array" ref="F116">+INDEX(Hoja1!$B$2:$MO$7,1,E116)</f>
        <v>0</v>
      </c>
      <c r="G116">
        <f t="shared" si="41"/>
        <v>0</v>
      </c>
      <c r="H116" cm="1">
        <f t="array" ref="H116">+INDEX(Hoja1!$B$2:$MO$7,2,$E116)</f>
        <v>0</v>
      </c>
      <c r="I116">
        <f t="shared" si="42"/>
        <v>0</v>
      </c>
      <c r="J116">
        <f t="shared" si="33"/>
        <v>0</v>
      </c>
      <c r="K116">
        <f t="shared" si="43"/>
        <v>0</v>
      </c>
      <c r="L116" cm="1">
        <f t="array" ref="L116">+INDEX(Hoja1!$B$2:$MO$7,3,$E116)</f>
        <v>0</v>
      </c>
      <c r="M116" cm="1">
        <f t="array" ref="M116">+INDEX(Hoja1!$B$2:$MO$7,4,$E116)</f>
        <v>0</v>
      </c>
      <c r="N116" cm="1">
        <f t="array" ref="N116">+INDEX(Hoja1!$B$2:$MO$7,5,$E116)</f>
        <v>0</v>
      </c>
      <c r="O116" cm="1">
        <f t="array" ref="O116">+INDEX(Hoja1!$B$2:$MO$7,6,$E116)</f>
        <v>0</v>
      </c>
      <c r="P116" s="13">
        <f t="shared" si="60"/>
        <v>0</v>
      </c>
      <c r="Q116" s="13">
        <f t="shared" si="61"/>
        <v>0</v>
      </c>
      <c r="R116">
        <f t="shared" si="44"/>
        <v>0</v>
      </c>
      <c r="S116">
        <f t="shared" si="45"/>
        <v>0</v>
      </c>
      <c r="T116">
        <f t="shared" si="46"/>
        <v>0</v>
      </c>
      <c r="U116">
        <f t="shared" si="47"/>
        <v>0</v>
      </c>
      <c r="V116">
        <f t="shared" si="48"/>
        <v>0</v>
      </c>
      <c r="W116">
        <f t="shared" si="49"/>
        <v>0</v>
      </c>
      <c r="X116">
        <f t="shared" si="50"/>
        <v>0</v>
      </c>
      <c r="Y116">
        <f t="shared" si="51"/>
        <v>0</v>
      </c>
      <c r="Z116">
        <f t="shared" si="52"/>
        <v>0</v>
      </c>
      <c r="AA116">
        <f t="shared" si="53"/>
        <v>0</v>
      </c>
      <c r="AB116">
        <f t="shared" si="54"/>
        <v>0</v>
      </c>
      <c r="AC116">
        <f t="shared" si="55"/>
        <v>0</v>
      </c>
      <c r="AD116">
        <f t="shared" si="34"/>
        <v>0</v>
      </c>
      <c r="AE116">
        <f t="shared" si="35"/>
        <v>0</v>
      </c>
      <c r="AF116">
        <f t="shared" si="36"/>
        <v>0</v>
      </c>
      <c r="AG116">
        <f t="shared" si="37"/>
        <v>0</v>
      </c>
      <c r="AH116">
        <f t="shared" si="38"/>
        <v>0</v>
      </c>
      <c r="AI116">
        <f t="shared" si="39"/>
        <v>0</v>
      </c>
      <c r="AJ116">
        <f>+TODO_PACIENTES[[#This Row],[Aislamiento Domiciliario]]+TODO_PACIENTES[[#This Row],[Aislamiento en Hoteles]]+TODO_PACIENTES[[#This Row],[Hospitalizados en Sala]]+TODO_PACIENTES[[#This Row],[Hospitalizados en UCI]]</f>
        <v>0</v>
      </c>
      <c r="AK116">
        <f t="shared" si="40"/>
        <v>0</v>
      </c>
      <c r="AL116">
        <f>+TODO_PACIENTES[[#This Row],[Personas con Medidas Sanitarias]]-AJ115</f>
        <v>0</v>
      </c>
      <c r="AM116">
        <f>+IFERROR(TODO_PACIENTES[[#This Row],[Variación Personas Medidas Sanitarias]]/AJ115,0)</f>
        <v>0</v>
      </c>
    </row>
    <row r="117" spans="1:39" x14ac:dyDescent="0.2">
      <c r="A117" s="12" t="str">
        <f t="shared" si="56"/>
        <v>OUT TIME</v>
      </c>
      <c r="B117" s="12" t="str">
        <f t="shared" si="57"/>
        <v>no</v>
      </c>
      <c r="C117" s="12">
        <v>111</v>
      </c>
      <c r="D117" s="1">
        <f t="shared" si="58"/>
        <v>44010</v>
      </c>
      <c r="E117" s="11">
        <f t="shared" si="59"/>
        <v>111</v>
      </c>
      <c r="F117" cm="1">
        <f t="array" ref="F117">+INDEX(Hoja1!$B$2:$MO$7,1,E117)</f>
        <v>0</v>
      </c>
      <c r="G117">
        <f t="shared" si="41"/>
        <v>0</v>
      </c>
      <c r="H117" cm="1">
        <f t="array" ref="H117">+INDEX(Hoja1!$B$2:$MO$7,2,$E117)</f>
        <v>0</v>
      </c>
      <c r="I117">
        <f t="shared" si="42"/>
        <v>0</v>
      </c>
      <c r="J117">
        <f t="shared" si="33"/>
        <v>0</v>
      </c>
      <c r="K117">
        <f t="shared" si="43"/>
        <v>0</v>
      </c>
      <c r="L117" cm="1">
        <f t="array" ref="L117">+INDEX(Hoja1!$B$2:$MO$7,3,$E117)</f>
        <v>0</v>
      </c>
      <c r="M117" cm="1">
        <f t="array" ref="M117">+INDEX(Hoja1!$B$2:$MO$7,4,$E117)</f>
        <v>0</v>
      </c>
      <c r="N117" cm="1">
        <f t="array" ref="N117">+INDEX(Hoja1!$B$2:$MO$7,5,$E117)</f>
        <v>0</v>
      </c>
      <c r="O117" cm="1">
        <f t="array" ref="O117">+INDEX(Hoja1!$B$2:$MO$7,6,$E117)</f>
        <v>0</v>
      </c>
      <c r="P117" s="13">
        <f t="shared" si="60"/>
        <v>0</v>
      </c>
      <c r="Q117" s="13">
        <f t="shared" si="61"/>
        <v>0</v>
      </c>
      <c r="R117">
        <f t="shared" si="44"/>
        <v>0</v>
      </c>
      <c r="S117">
        <f t="shared" si="45"/>
        <v>0</v>
      </c>
      <c r="T117">
        <f t="shared" si="46"/>
        <v>0</v>
      </c>
      <c r="U117">
        <f t="shared" si="47"/>
        <v>0</v>
      </c>
      <c r="V117">
        <f t="shared" si="48"/>
        <v>0</v>
      </c>
      <c r="W117">
        <f t="shared" si="49"/>
        <v>0</v>
      </c>
      <c r="X117">
        <f t="shared" si="50"/>
        <v>0</v>
      </c>
      <c r="Y117">
        <f t="shared" si="51"/>
        <v>0</v>
      </c>
      <c r="Z117">
        <f t="shared" si="52"/>
        <v>0</v>
      </c>
      <c r="AA117">
        <f t="shared" si="53"/>
        <v>0</v>
      </c>
      <c r="AB117">
        <f t="shared" si="54"/>
        <v>0</v>
      </c>
      <c r="AC117">
        <f t="shared" si="55"/>
        <v>0</v>
      </c>
      <c r="AD117">
        <f t="shared" si="34"/>
        <v>0</v>
      </c>
      <c r="AE117">
        <f t="shared" si="35"/>
        <v>0</v>
      </c>
      <c r="AF117">
        <f t="shared" si="36"/>
        <v>0</v>
      </c>
      <c r="AG117">
        <f t="shared" si="37"/>
        <v>0</v>
      </c>
      <c r="AH117">
        <f t="shared" si="38"/>
        <v>0</v>
      </c>
      <c r="AI117">
        <f t="shared" si="39"/>
        <v>0</v>
      </c>
      <c r="AJ117">
        <f>+TODO_PACIENTES[[#This Row],[Aislamiento Domiciliario]]+TODO_PACIENTES[[#This Row],[Aislamiento en Hoteles]]+TODO_PACIENTES[[#This Row],[Hospitalizados en Sala]]+TODO_PACIENTES[[#This Row],[Hospitalizados en UCI]]</f>
        <v>0</v>
      </c>
      <c r="AK117">
        <f t="shared" si="40"/>
        <v>0</v>
      </c>
      <c r="AL117">
        <f>+TODO_PACIENTES[[#This Row],[Personas con Medidas Sanitarias]]-AJ116</f>
        <v>0</v>
      </c>
      <c r="AM117">
        <f>+IFERROR(TODO_PACIENTES[[#This Row],[Variación Personas Medidas Sanitarias]]/AJ116,0)</f>
        <v>0</v>
      </c>
    </row>
    <row r="118" spans="1:39" x14ac:dyDescent="0.2">
      <c r="A118" s="12" t="str">
        <f t="shared" si="56"/>
        <v>OUT TIME</v>
      </c>
      <c r="B118" s="12" t="str">
        <f t="shared" si="57"/>
        <v>no</v>
      </c>
      <c r="C118" s="12">
        <v>112</v>
      </c>
      <c r="D118" s="1">
        <f t="shared" si="58"/>
        <v>44011</v>
      </c>
      <c r="E118" s="11">
        <f t="shared" si="59"/>
        <v>112</v>
      </c>
      <c r="F118" cm="1">
        <f t="array" ref="F118">+INDEX(Hoja1!$B$2:$MO$7,1,E118)</f>
        <v>0</v>
      </c>
      <c r="G118">
        <f t="shared" si="41"/>
        <v>0</v>
      </c>
      <c r="H118" cm="1">
        <f t="array" ref="H118">+INDEX(Hoja1!$B$2:$MO$7,2,$E118)</f>
        <v>0</v>
      </c>
      <c r="I118">
        <f t="shared" si="42"/>
        <v>0</v>
      </c>
      <c r="J118">
        <f t="shared" si="33"/>
        <v>0</v>
      </c>
      <c r="K118">
        <f t="shared" si="43"/>
        <v>0</v>
      </c>
      <c r="L118" cm="1">
        <f t="array" ref="L118">+INDEX(Hoja1!$B$2:$MO$7,3,$E118)</f>
        <v>0</v>
      </c>
      <c r="M118" cm="1">
        <f t="array" ref="M118">+INDEX(Hoja1!$B$2:$MO$7,4,$E118)</f>
        <v>0</v>
      </c>
      <c r="N118" cm="1">
        <f t="array" ref="N118">+INDEX(Hoja1!$B$2:$MO$7,5,$E118)</f>
        <v>0</v>
      </c>
      <c r="O118" cm="1">
        <f t="array" ref="O118">+INDEX(Hoja1!$B$2:$MO$7,6,$E118)</f>
        <v>0</v>
      </c>
      <c r="P118" s="13">
        <f t="shared" si="60"/>
        <v>0</v>
      </c>
      <c r="Q118" s="13">
        <f t="shared" si="61"/>
        <v>0</v>
      </c>
      <c r="R118">
        <f t="shared" si="44"/>
        <v>0</v>
      </c>
      <c r="S118">
        <f t="shared" si="45"/>
        <v>0</v>
      </c>
      <c r="T118">
        <f t="shared" si="46"/>
        <v>0</v>
      </c>
      <c r="U118">
        <f t="shared" si="47"/>
        <v>0</v>
      </c>
      <c r="V118">
        <f t="shared" si="48"/>
        <v>0</v>
      </c>
      <c r="W118">
        <f t="shared" si="49"/>
        <v>0</v>
      </c>
      <c r="X118">
        <f t="shared" si="50"/>
        <v>0</v>
      </c>
      <c r="Y118">
        <f t="shared" si="51"/>
        <v>0</v>
      </c>
      <c r="Z118">
        <f t="shared" si="52"/>
        <v>0</v>
      </c>
      <c r="AA118">
        <f t="shared" si="53"/>
        <v>0</v>
      </c>
      <c r="AB118">
        <f t="shared" si="54"/>
        <v>0</v>
      </c>
      <c r="AC118">
        <f t="shared" si="55"/>
        <v>0</v>
      </c>
      <c r="AD118">
        <f t="shared" si="34"/>
        <v>0</v>
      </c>
      <c r="AE118">
        <f t="shared" si="35"/>
        <v>0</v>
      </c>
      <c r="AF118">
        <f t="shared" si="36"/>
        <v>0</v>
      </c>
      <c r="AG118">
        <f t="shared" si="37"/>
        <v>0</v>
      </c>
      <c r="AH118">
        <f t="shared" si="38"/>
        <v>0</v>
      </c>
      <c r="AI118">
        <f t="shared" si="39"/>
        <v>0</v>
      </c>
      <c r="AJ118">
        <f>+TODO_PACIENTES[[#This Row],[Aislamiento Domiciliario]]+TODO_PACIENTES[[#This Row],[Aislamiento en Hoteles]]+TODO_PACIENTES[[#This Row],[Hospitalizados en Sala]]+TODO_PACIENTES[[#This Row],[Hospitalizados en UCI]]</f>
        <v>0</v>
      </c>
      <c r="AK118">
        <f t="shared" si="40"/>
        <v>0</v>
      </c>
      <c r="AL118">
        <f>+TODO_PACIENTES[[#This Row],[Personas con Medidas Sanitarias]]-AJ117</f>
        <v>0</v>
      </c>
      <c r="AM118">
        <f>+IFERROR(TODO_PACIENTES[[#This Row],[Variación Personas Medidas Sanitarias]]/AJ117,0)</f>
        <v>0</v>
      </c>
    </row>
    <row r="119" spans="1:39" x14ac:dyDescent="0.2">
      <c r="A119" s="12" t="str">
        <f t="shared" si="56"/>
        <v>OUT TIME</v>
      </c>
      <c r="B119" s="12" t="str">
        <f t="shared" si="57"/>
        <v>no</v>
      </c>
      <c r="C119" s="12">
        <v>113</v>
      </c>
      <c r="D119" s="1">
        <f t="shared" si="58"/>
        <v>44012</v>
      </c>
      <c r="E119" s="11">
        <f t="shared" si="59"/>
        <v>113</v>
      </c>
      <c r="F119" cm="1">
        <f t="array" ref="F119">+INDEX(Hoja1!$B$2:$MO$7,1,E119)</f>
        <v>0</v>
      </c>
      <c r="G119">
        <f t="shared" si="41"/>
        <v>0</v>
      </c>
      <c r="H119" cm="1">
        <f t="array" ref="H119">+INDEX(Hoja1!$B$2:$MO$7,2,$E119)</f>
        <v>0</v>
      </c>
      <c r="I119">
        <f t="shared" si="42"/>
        <v>0</v>
      </c>
      <c r="J119">
        <f t="shared" si="33"/>
        <v>0</v>
      </c>
      <c r="K119">
        <f t="shared" si="43"/>
        <v>0</v>
      </c>
      <c r="L119" cm="1">
        <f t="array" ref="L119">+INDEX(Hoja1!$B$2:$MO$7,3,$E119)</f>
        <v>0</v>
      </c>
      <c r="M119" cm="1">
        <f t="array" ref="M119">+INDEX(Hoja1!$B$2:$MO$7,4,$E119)</f>
        <v>0</v>
      </c>
      <c r="N119" cm="1">
        <f t="array" ref="N119">+INDEX(Hoja1!$B$2:$MO$7,5,$E119)</f>
        <v>0</v>
      </c>
      <c r="O119" cm="1">
        <f t="array" ref="O119">+INDEX(Hoja1!$B$2:$MO$7,6,$E119)</f>
        <v>0</v>
      </c>
      <c r="P119" s="13">
        <f t="shared" si="60"/>
        <v>0</v>
      </c>
      <c r="Q119" s="13">
        <f t="shared" si="61"/>
        <v>0</v>
      </c>
      <c r="R119">
        <f t="shared" si="44"/>
        <v>0</v>
      </c>
      <c r="S119">
        <f t="shared" si="45"/>
        <v>0</v>
      </c>
      <c r="T119">
        <f t="shared" si="46"/>
        <v>0</v>
      </c>
      <c r="U119">
        <f t="shared" si="47"/>
        <v>0</v>
      </c>
      <c r="V119">
        <f t="shared" si="48"/>
        <v>0</v>
      </c>
      <c r="W119">
        <f t="shared" si="49"/>
        <v>0</v>
      </c>
      <c r="X119">
        <f t="shared" si="50"/>
        <v>0</v>
      </c>
      <c r="Y119">
        <f t="shared" si="51"/>
        <v>0</v>
      </c>
      <c r="Z119">
        <f t="shared" si="52"/>
        <v>0</v>
      </c>
      <c r="AA119">
        <f t="shared" si="53"/>
        <v>0</v>
      </c>
      <c r="AB119">
        <f t="shared" si="54"/>
        <v>0</v>
      </c>
      <c r="AC119">
        <f t="shared" si="55"/>
        <v>0</v>
      </c>
      <c r="AD119">
        <f t="shared" si="34"/>
        <v>0</v>
      </c>
      <c r="AE119">
        <f t="shared" si="35"/>
        <v>0</v>
      </c>
      <c r="AF119">
        <f t="shared" si="36"/>
        <v>0</v>
      </c>
      <c r="AG119">
        <f t="shared" si="37"/>
        <v>0</v>
      </c>
      <c r="AH119">
        <f t="shared" si="38"/>
        <v>0</v>
      </c>
      <c r="AI119">
        <f t="shared" si="39"/>
        <v>0</v>
      </c>
      <c r="AJ119">
        <f>+TODO_PACIENTES[[#This Row],[Aislamiento Domiciliario]]+TODO_PACIENTES[[#This Row],[Aislamiento en Hoteles]]+TODO_PACIENTES[[#This Row],[Hospitalizados en Sala]]+TODO_PACIENTES[[#This Row],[Hospitalizados en UCI]]</f>
        <v>0</v>
      </c>
      <c r="AK119">
        <f t="shared" si="40"/>
        <v>0</v>
      </c>
      <c r="AL119">
        <f>+TODO_PACIENTES[[#This Row],[Personas con Medidas Sanitarias]]-AJ118</f>
        <v>0</v>
      </c>
      <c r="AM119">
        <f>+IFERROR(TODO_PACIENTES[[#This Row],[Variación Personas Medidas Sanitarias]]/AJ118,0)</f>
        <v>0</v>
      </c>
    </row>
    <row r="120" spans="1:39" x14ac:dyDescent="0.2">
      <c r="A120" s="12" t="str">
        <f t="shared" si="56"/>
        <v>OUT TIME</v>
      </c>
      <c r="B120" s="12" t="str">
        <f t="shared" si="57"/>
        <v>no</v>
      </c>
      <c r="C120" s="12">
        <v>114</v>
      </c>
      <c r="D120" s="1">
        <f t="shared" si="58"/>
        <v>44013</v>
      </c>
      <c r="E120" s="11">
        <f t="shared" si="59"/>
        <v>114</v>
      </c>
      <c r="F120" cm="1">
        <f t="array" ref="F120">+INDEX(Hoja1!$B$2:$MO$7,1,E120)</f>
        <v>0</v>
      </c>
      <c r="G120">
        <f t="shared" si="41"/>
        <v>0</v>
      </c>
      <c r="H120" cm="1">
        <f t="array" ref="H120">+INDEX(Hoja1!$B$2:$MO$7,2,$E120)</f>
        <v>0</v>
      </c>
      <c r="I120">
        <f t="shared" si="42"/>
        <v>0</v>
      </c>
      <c r="J120">
        <f t="shared" si="33"/>
        <v>0</v>
      </c>
      <c r="K120">
        <f t="shared" si="43"/>
        <v>0</v>
      </c>
      <c r="L120" cm="1">
        <f t="array" ref="L120">+INDEX(Hoja1!$B$2:$MO$7,3,$E120)</f>
        <v>0</v>
      </c>
      <c r="M120" cm="1">
        <f t="array" ref="M120">+INDEX(Hoja1!$B$2:$MO$7,4,$E120)</f>
        <v>0</v>
      </c>
      <c r="N120" cm="1">
        <f t="array" ref="N120">+INDEX(Hoja1!$B$2:$MO$7,5,$E120)</f>
        <v>0</v>
      </c>
      <c r="O120" cm="1">
        <f t="array" ref="O120">+INDEX(Hoja1!$B$2:$MO$7,6,$E120)</f>
        <v>0</v>
      </c>
      <c r="P120" s="13">
        <f t="shared" si="60"/>
        <v>0</v>
      </c>
      <c r="Q120" s="13">
        <f t="shared" si="61"/>
        <v>0</v>
      </c>
      <c r="R120">
        <f t="shared" si="44"/>
        <v>0</v>
      </c>
      <c r="S120">
        <f t="shared" si="45"/>
        <v>0</v>
      </c>
      <c r="T120">
        <f t="shared" si="46"/>
        <v>0</v>
      </c>
      <c r="U120">
        <f t="shared" si="47"/>
        <v>0</v>
      </c>
      <c r="V120">
        <f t="shared" si="48"/>
        <v>0</v>
      </c>
      <c r="W120">
        <f t="shared" si="49"/>
        <v>0</v>
      </c>
      <c r="X120">
        <f t="shared" si="50"/>
        <v>0</v>
      </c>
      <c r="Y120">
        <f t="shared" si="51"/>
        <v>0</v>
      </c>
      <c r="Z120">
        <f t="shared" si="52"/>
        <v>0</v>
      </c>
      <c r="AA120">
        <f t="shared" si="53"/>
        <v>0</v>
      </c>
      <c r="AB120">
        <f t="shared" si="54"/>
        <v>0</v>
      </c>
      <c r="AC120">
        <f t="shared" si="55"/>
        <v>0</v>
      </c>
      <c r="AD120">
        <f t="shared" si="34"/>
        <v>0</v>
      </c>
      <c r="AE120">
        <f t="shared" si="35"/>
        <v>0</v>
      </c>
      <c r="AF120">
        <f t="shared" si="36"/>
        <v>0</v>
      </c>
      <c r="AG120">
        <f t="shared" si="37"/>
        <v>0</v>
      </c>
      <c r="AH120">
        <f t="shared" si="38"/>
        <v>0</v>
      </c>
      <c r="AI120">
        <f t="shared" si="39"/>
        <v>0</v>
      </c>
      <c r="AJ120">
        <f>+TODO_PACIENTES[[#This Row],[Aislamiento Domiciliario]]+TODO_PACIENTES[[#This Row],[Aislamiento en Hoteles]]+TODO_PACIENTES[[#This Row],[Hospitalizados en Sala]]+TODO_PACIENTES[[#This Row],[Hospitalizados en UCI]]</f>
        <v>0</v>
      </c>
      <c r="AK120">
        <f t="shared" si="40"/>
        <v>0</v>
      </c>
      <c r="AL120">
        <f>+TODO_PACIENTES[[#This Row],[Personas con Medidas Sanitarias]]-AJ119</f>
        <v>0</v>
      </c>
      <c r="AM120">
        <f>+IFERROR(TODO_PACIENTES[[#This Row],[Variación Personas Medidas Sanitarias]]/AJ119,0)</f>
        <v>0</v>
      </c>
    </row>
    <row r="121" spans="1:39" x14ac:dyDescent="0.2">
      <c r="A121" s="12" t="str">
        <f t="shared" si="56"/>
        <v>OUT TIME</v>
      </c>
      <c r="B121" s="12" t="str">
        <f t="shared" si="57"/>
        <v>no</v>
      </c>
      <c r="C121" s="12">
        <v>115</v>
      </c>
      <c r="D121" s="1">
        <f t="shared" si="58"/>
        <v>44014</v>
      </c>
      <c r="E121" s="11">
        <f t="shared" si="59"/>
        <v>115</v>
      </c>
      <c r="F121" cm="1">
        <f t="array" ref="F121">+INDEX(Hoja1!$B$2:$MO$7,1,E121)</f>
        <v>0</v>
      </c>
      <c r="G121">
        <f t="shared" si="41"/>
        <v>0</v>
      </c>
      <c r="H121" cm="1">
        <f t="array" ref="H121">+INDEX(Hoja1!$B$2:$MO$7,2,$E121)</f>
        <v>0</v>
      </c>
      <c r="I121">
        <f t="shared" si="42"/>
        <v>0</v>
      </c>
      <c r="J121">
        <f t="shared" si="33"/>
        <v>0</v>
      </c>
      <c r="K121">
        <f t="shared" si="43"/>
        <v>0</v>
      </c>
      <c r="L121" cm="1">
        <f t="array" ref="L121">+INDEX(Hoja1!$B$2:$MO$7,3,$E121)</f>
        <v>0</v>
      </c>
      <c r="M121" cm="1">
        <f t="array" ref="M121">+INDEX(Hoja1!$B$2:$MO$7,4,$E121)</f>
        <v>0</v>
      </c>
      <c r="N121" cm="1">
        <f t="array" ref="N121">+INDEX(Hoja1!$B$2:$MO$7,5,$E121)</f>
        <v>0</v>
      </c>
      <c r="O121" cm="1">
        <f t="array" ref="O121">+INDEX(Hoja1!$B$2:$MO$7,6,$E121)</f>
        <v>0</v>
      </c>
      <c r="P121" s="13">
        <f t="shared" si="60"/>
        <v>0</v>
      </c>
      <c r="Q121" s="13">
        <f t="shared" si="61"/>
        <v>0</v>
      </c>
      <c r="R121">
        <f t="shared" si="44"/>
        <v>0</v>
      </c>
      <c r="S121">
        <f t="shared" si="45"/>
        <v>0</v>
      </c>
      <c r="T121">
        <f t="shared" si="46"/>
        <v>0</v>
      </c>
      <c r="U121">
        <f t="shared" si="47"/>
        <v>0</v>
      </c>
      <c r="V121">
        <f t="shared" si="48"/>
        <v>0</v>
      </c>
      <c r="W121">
        <f t="shared" si="49"/>
        <v>0</v>
      </c>
      <c r="X121">
        <f t="shared" si="50"/>
        <v>0</v>
      </c>
      <c r="Y121">
        <f t="shared" si="51"/>
        <v>0</v>
      </c>
      <c r="Z121">
        <f t="shared" si="52"/>
        <v>0</v>
      </c>
      <c r="AA121">
        <f t="shared" si="53"/>
        <v>0</v>
      </c>
      <c r="AB121">
        <f t="shared" si="54"/>
        <v>0</v>
      </c>
      <c r="AC121">
        <f t="shared" si="55"/>
        <v>0</v>
      </c>
      <c r="AD121">
        <f t="shared" si="34"/>
        <v>0</v>
      </c>
      <c r="AE121">
        <f t="shared" si="35"/>
        <v>0</v>
      </c>
      <c r="AF121">
        <f t="shared" si="36"/>
        <v>0</v>
      </c>
      <c r="AG121">
        <f t="shared" si="37"/>
        <v>0</v>
      </c>
      <c r="AH121">
        <f t="shared" si="38"/>
        <v>0</v>
      </c>
      <c r="AI121">
        <f t="shared" si="39"/>
        <v>0</v>
      </c>
      <c r="AJ121">
        <f>+TODO_PACIENTES[[#This Row],[Aislamiento Domiciliario]]+TODO_PACIENTES[[#This Row],[Aislamiento en Hoteles]]+TODO_PACIENTES[[#This Row],[Hospitalizados en Sala]]+TODO_PACIENTES[[#This Row],[Hospitalizados en UCI]]</f>
        <v>0</v>
      </c>
      <c r="AK121">
        <f t="shared" si="40"/>
        <v>0</v>
      </c>
      <c r="AL121">
        <f>+TODO_PACIENTES[[#This Row],[Personas con Medidas Sanitarias]]-AJ120</f>
        <v>0</v>
      </c>
      <c r="AM121">
        <f>+IFERROR(TODO_PACIENTES[[#This Row],[Variación Personas Medidas Sanitarias]]/AJ120,0)</f>
        <v>0</v>
      </c>
    </row>
    <row r="122" spans="1:39" x14ac:dyDescent="0.2">
      <c r="A122" s="12" t="str">
        <f t="shared" si="56"/>
        <v>OUT TIME</v>
      </c>
      <c r="B122" s="12" t="str">
        <f t="shared" si="57"/>
        <v>no</v>
      </c>
      <c r="C122" s="12">
        <v>116</v>
      </c>
      <c r="D122" s="1">
        <f t="shared" si="58"/>
        <v>44015</v>
      </c>
      <c r="E122" s="11">
        <f t="shared" si="59"/>
        <v>116</v>
      </c>
      <c r="F122" cm="1">
        <f t="array" ref="F122">+INDEX(Hoja1!$B$2:$MO$7,1,E122)</f>
        <v>0</v>
      </c>
      <c r="G122">
        <f t="shared" si="41"/>
        <v>0</v>
      </c>
      <c r="H122" cm="1">
        <f t="array" ref="H122">+INDEX(Hoja1!$B$2:$MO$7,2,$E122)</f>
        <v>0</v>
      </c>
      <c r="I122">
        <f t="shared" si="42"/>
        <v>0</v>
      </c>
      <c r="J122">
        <f t="shared" si="33"/>
        <v>0</v>
      </c>
      <c r="K122">
        <f t="shared" si="43"/>
        <v>0</v>
      </c>
      <c r="L122" cm="1">
        <f t="array" ref="L122">+INDEX(Hoja1!$B$2:$MO$7,3,$E122)</f>
        <v>0</v>
      </c>
      <c r="M122" cm="1">
        <f t="array" ref="M122">+INDEX(Hoja1!$B$2:$MO$7,4,$E122)</f>
        <v>0</v>
      </c>
      <c r="N122" cm="1">
        <f t="array" ref="N122">+INDEX(Hoja1!$B$2:$MO$7,5,$E122)</f>
        <v>0</v>
      </c>
      <c r="O122" cm="1">
        <f t="array" ref="O122">+INDEX(Hoja1!$B$2:$MO$7,6,$E122)</f>
        <v>0</v>
      </c>
      <c r="P122" s="13">
        <f t="shared" si="60"/>
        <v>0</v>
      </c>
      <c r="Q122" s="13">
        <f t="shared" si="61"/>
        <v>0</v>
      </c>
      <c r="R122">
        <f t="shared" si="44"/>
        <v>0</v>
      </c>
      <c r="S122">
        <f t="shared" si="45"/>
        <v>0</v>
      </c>
      <c r="T122">
        <f t="shared" si="46"/>
        <v>0</v>
      </c>
      <c r="U122">
        <f t="shared" si="47"/>
        <v>0</v>
      </c>
      <c r="V122">
        <f t="shared" si="48"/>
        <v>0</v>
      </c>
      <c r="W122">
        <f t="shared" si="49"/>
        <v>0</v>
      </c>
      <c r="X122">
        <f t="shared" si="50"/>
        <v>0</v>
      </c>
      <c r="Y122">
        <f t="shared" si="51"/>
        <v>0</v>
      </c>
      <c r="Z122">
        <f t="shared" si="52"/>
        <v>0</v>
      </c>
      <c r="AA122">
        <f t="shared" si="53"/>
        <v>0</v>
      </c>
      <c r="AB122">
        <f t="shared" si="54"/>
        <v>0</v>
      </c>
      <c r="AC122">
        <f t="shared" si="55"/>
        <v>0</v>
      </c>
      <c r="AD122">
        <f t="shared" si="34"/>
        <v>0</v>
      </c>
      <c r="AE122">
        <f t="shared" si="35"/>
        <v>0</v>
      </c>
      <c r="AF122">
        <f t="shared" si="36"/>
        <v>0</v>
      </c>
      <c r="AG122">
        <f t="shared" si="37"/>
        <v>0</v>
      </c>
      <c r="AH122">
        <f t="shared" si="38"/>
        <v>0</v>
      </c>
      <c r="AI122">
        <f t="shared" si="39"/>
        <v>0</v>
      </c>
      <c r="AJ122">
        <f>+TODO_PACIENTES[[#This Row],[Aislamiento Domiciliario]]+TODO_PACIENTES[[#This Row],[Aislamiento en Hoteles]]+TODO_PACIENTES[[#This Row],[Hospitalizados en Sala]]+TODO_PACIENTES[[#This Row],[Hospitalizados en UCI]]</f>
        <v>0</v>
      </c>
      <c r="AK122">
        <f t="shared" si="40"/>
        <v>0</v>
      </c>
      <c r="AL122">
        <f>+TODO_PACIENTES[[#This Row],[Personas con Medidas Sanitarias]]-AJ121</f>
        <v>0</v>
      </c>
      <c r="AM122">
        <f>+IFERROR(TODO_PACIENTES[[#This Row],[Variación Personas Medidas Sanitarias]]/AJ121,0)</f>
        <v>0</v>
      </c>
    </row>
    <row r="123" spans="1:39" x14ac:dyDescent="0.2">
      <c r="A123" s="12" t="str">
        <f t="shared" si="56"/>
        <v>OUT TIME</v>
      </c>
      <c r="B123" s="12" t="str">
        <f t="shared" si="57"/>
        <v>no</v>
      </c>
      <c r="C123" s="12">
        <v>117</v>
      </c>
      <c r="D123" s="1">
        <f t="shared" si="58"/>
        <v>44016</v>
      </c>
      <c r="E123" s="11">
        <f t="shared" si="59"/>
        <v>117</v>
      </c>
      <c r="F123" cm="1">
        <f t="array" ref="F123">+INDEX(Hoja1!$B$2:$MO$7,1,E123)</f>
        <v>0</v>
      </c>
      <c r="G123">
        <f t="shared" si="41"/>
        <v>0</v>
      </c>
      <c r="H123" cm="1">
        <f t="array" ref="H123">+INDEX(Hoja1!$B$2:$MO$7,2,$E123)</f>
        <v>0</v>
      </c>
      <c r="I123">
        <f t="shared" si="42"/>
        <v>0</v>
      </c>
      <c r="J123">
        <f t="shared" si="33"/>
        <v>0</v>
      </c>
      <c r="K123">
        <f t="shared" si="43"/>
        <v>0</v>
      </c>
      <c r="L123" cm="1">
        <f t="array" ref="L123">+INDEX(Hoja1!$B$2:$MO$7,3,$E123)</f>
        <v>0</v>
      </c>
      <c r="M123" cm="1">
        <f t="array" ref="M123">+INDEX(Hoja1!$B$2:$MO$7,4,$E123)</f>
        <v>0</v>
      </c>
      <c r="N123" cm="1">
        <f t="array" ref="N123">+INDEX(Hoja1!$B$2:$MO$7,5,$E123)</f>
        <v>0</v>
      </c>
      <c r="O123" cm="1">
        <f t="array" ref="O123">+INDEX(Hoja1!$B$2:$MO$7,6,$E123)</f>
        <v>0</v>
      </c>
      <c r="P123" s="13">
        <f t="shared" si="60"/>
        <v>0</v>
      </c>
      <c r="Q123" s="13">
        <f t="shared" si="61"/>
        <v>0</v>
      </c>
      <c r="R123">
        <f t="shared" si="44"/>
        <v>0</v>
      </c>
      <c r="S123">
        <f t="shared" si="45"/>
        <v>0</v>
      </c>
      <c r="T123">
        <f t="shared" si="46"/>
        <v>0</v>
      </c>
      <c r="U123">
        <f t="shared" si="47"/>
        <v>0</v>
      </c>
      <c r="V123">
        <f t="shared" si="48"/>
        <v>0</v>
      </c>
      <c r="W123">
        <f t="shared" si="49"/>
        <v>0</v>
      </c>
      <c r="X123">
        <f t="shared" si="50"/>
        <v>0</v>
      </c>
      <c r="Y123">
        <f t="shared" si="51"/>
        <v>0</v>
      </c>
      <c r="Z123">
        <f t="shared" si="52"/>
        <v>0</v>
      </c>
      <c r="AA123">
        <f t="shared" si="53"/>
        <v>0</v>
      </c>
      <c r="AB123">
        <f t="shared" si="54"/>
        <v>0</v>
      </c>
      <c r="AC123">
        <f t="shared" si="55"/>
        <v>0</v>
      </c>
      <c r="AD123">
        <f t="shared" si="34"/>
        <v>0</v>
      </c>
      <c r="AE123">
        <f t="shared" si="35"/>
        <v>0</v>
      </c>
      <c r="AF123">
        <f t="shared" si="36"/>
        <v>0</v>
      </c>
      <c r="AG123">
        <f t="shared" si="37"/>
        <v>0</v>
      </c>
      <c r="AH123">
        <f t="shared" si="38"/>
        <v>0</v>
      </c>
      <c r="AI123">
        <f t="shared" si="39"/>
        <v>0</v>
      </c>
      <c r="AJ123">
        <f>+TODO_PACIENTES[[#This Row],[Aislamiento Domiciliario]]+TODO_PACIENTES[[#This Row],[Aislamiento en Hoteles]]+TODO_PACIENTES[[#This Row],[Hospitalizados en Sala]]+TODO_PACIENTES[[#This Row],[Hospitalizados en UCI]]</f>
        <v>0</v>
      </c>
      <c r="AK123">
        <f t="shared" si="40"/>
        <v>0</v>
      </c>
      <c r="AL123">
        <f>+TODO_PACIENTES[[#This Row],[Personas con Medidas Sanitarias]]-AJ122</f>
        <v>0</v>
      </c>
      <c r="AM123">
        <f>+IFERROR(TODO_PACIENTES[[#This Row],[Variación Personas Medidas Sanitarias]]/AJ122,0)</f>
        <v>0</v>
      </c>
    </row>
    <row r="124" spans="1:39" x14ac:dyDescent="0.2">
      <c r="A124" s="12" t="str">
        <f t="shared" si="56"/>
        <v>OUT TIME</v>
      </c>
      <c r="B124" s="12" t="str">
        <f t="shared" si="57"/>
        <v>no</v>
      </c>
      <c r="C124" s="12">
        <v>118</v>
      </c>
      <c r="D124" s="1">
        <f t="shared" si="58"/>
        <v>44017</v>
      </c>
      <c r="E124" s="11">
        <f t="shared" si="59"/>
        <v>118</v>
      </c>
      <c r="F124" cm="1">
        <f t="array" ref="F124">+INDEX(Hoja1!$B$2:$MO$7,1,E124)</f>
        <v>0</v>
      </c>
      <c r="G124">
        <f t="shared" si="41"/>
        <v>0</v>
      </c>
      <c r="H124" cm="1">
        <f t="array" ref="H124">+INDEX(Hoja1!$B$2:$MO$7,2,$E124)</f>
        <v>0</v>
      </c>
      <c r="I124">
        <f t="shared" si="42"/>
        <v>0</v>
      </c>
      <c r="J124">
        <f t="shared" si="33"/>
        <v>0</v>
      </c>
      <c r="K124">
        <f t="shared" si="43"/>
        <v>0</v>
      </c>
      <c r="L124" cm="1">
        <f t="array" ref="L124">+INDEX(Hoja1!$B$2:$MO$7,3,$E124)</f>
        <v>0</v>
      </c>
      <c r="M124" cm="1">
        <f t="array" ref="M124">+INDEX(Hoja1!$B$2:$MO$7,4,$E124)</f>
        <v>0</v>
      </c>
      <c r="N124" cm="1">
        <f t="array" ref="N124">+INDEX(Hoja1!$B$2:$MO$7,5,$E124)</f>
        <v>0</v>
      </c>
      <c r="O124" cm="1">
        <f t="array" ref="O124">+INDEX(Hoja1!$B$2:$MO$7,6,$E124)</f>
        <v>0</v>
      </c>
      <c r="P124" s="13">
        <f t="shared" si="60"/>
        <v>0</v>
      </c>
      <c r="Q124" s="13">
        <f t="shared" si="61"/>
        <v>0</v>
      </c>
      <c r="R124">
        <f t="shared" si="44"/>
        <v>0</v>
      </c>
      <c r="S124">
        <f t="shared" si="45"/>
        <v>0</v>
      </c>
      <c r="T124">
        <f t="shared" si="46"/>
        <v>0</v>
      </c>
      <c r="U124">
        <f t="shared" si="47"/>
        <v>0</v>
      </c>
      <c r="V124">
        <f t="shared" si="48"/>
        <v>0</v>
      </c>
      <c r="W124">
        <f t="shared" si="49"/>
        <v>0</v>
      </c>
      <c r="X124">
        <f t="shared" si="50"/>
        <v>0</v>
      </c>
      <c r="Y124">
        <f t="shared" si="51"/>
        <v>0</v>
      </c>
      <c r="Z124">
        <f t="shared" si="52"/>
        <v>0</v>
      </c>
      <c r="AA124">
        <f t="shared" si="53"/>
        <v>0</v>
      </c>
      <c r="AB124">
        <f t="shared" si="54"/>
        <v>0</v>
      </c>
      <c r="AC124">
        <f t="shared" si="55"/>
        <v>0</v>
      </c>
      <c r="AD124">
        <f t="shared" si="34"/>
        <v>0</v>
      </c>
      <c r="AE124">
        <f t="shared" si="35"/>
        <v>0</v>
      </c>
      <c r="AF124">
        <f t="shared" si="36"/>
        <v>0</v>
      </c>
      <c r="AG124">
        <f t="shared" si="37"/>
        <v>0</v>
      </c>
      <c r="AH124">
        <f t="shared" si="38"/>
        <v>0</v>
      </c>
      <c r="AI124">
        <f t="shared" si="39"/>
        <v>0</v>
      </c>
      <c r="AJ124">
        <f>+TODO_PACIENTES[[#This Row],[Aislamiento Domiciliario]]+TODO_PACIENTES[[#This Row],[Aislamiento en Hoteles]]+TODO_PACIENTES[[#This Row],[Hospitalizados en Sala]]+TODO_PACIENTES[[#This Row],[Hospitalizados en UCI]]</f>
        <v>0</v>
      </c>
      <c r="AK124">
        <f t="shared" si="40"/>
        <v>0</v>
      </c>
      <c r="AL124">
        <f>+TODO_PACIENTES[[#This Row],[Personas con Medidas Sanitarias]]-AJ123</f>
        <v>0</v>
      </c>
      <c r="AM124">
        <f>+IFERROR(TODO_PACIENTES[[#This Row],[Variación Personas Medidas Sanitarias]]/AJ123,0)</f>
        <v>0</v>
      </c>
    </row>
    <row r="125" spans="1:39" x14ac:dyDescent="0.2">
      <c r="A125" s="12" t="str">
        <f t="shared" si="56"/>
        <v>OUT TIME</v>
      </c>
      <c r="B125" s="12" t="str">
        <f t="shared" si="57"/>
        <v>no</v>
      </c>
      <c r="C125" s="12">
        <v>119</v>
      </c>
      <c r="D125" s="1">
        <f t="shared" si="58"/>
        <v>44018</v>
      </c>
      <c r="E125" s="11">
        <f t="shared" si="59"/>
        <v>119</v>
      </c>
      <c r="F125" cm="1">
        <f t="array" ref="F125">+INDEX(Hoja1!$B$2:$MO$7,1,E125)</f>
        <v>0</v>
      </c>
      <c r="G125">
        <f t="shared" si="41"/>
        <v>0</v>
      </c>
      <c r="H125" cm="1">
        <f t="array" ref="H125">+INDEX(Hoja1!$B$2:$MO$7,2,$E125)</f>
        <v>0</v>
      </c>
      <c r="I125">
        <f t="shared" si="42"/>
        <v>0</v>
      </c>
      <c r="J125">
        <f t="shared" si="33"/>
        <v>0</v>
      </c>
      <c r="K125">
        <f t="shared" si="43"/>
        <v>0</v>
      </c>
      <c r="L125" cm="1">
        <f t="array" ref="L125">+INDEX(Hoja1!$B$2:$MO$7,3,$E125)</f>
        <v>0</v>
      </c>
      <c r="M125" cm="1">
        <f t="array" ref="M125">+INDEX(Hoja1!$B$2:$MO$7,4,$E125)</f>
        <v>0</v>
      </c>
      <c r="N125" cm="1">
        <f t="array" ref="N125">+INDEX(Hoja1!$B$2:$MO$7,5,$E125)</f>
        <v>0</v>
      </c>
      <c r="O125" cm="1">
        <f t="array" ref="O125">+INDEX(Hoja1!$B$2:$MO$7,6,$E125)</f>
        <v>0</v>
      </c>
      <c r="P125" s="13">
        <f t="shared" si="60"/>
        <v>0</v>
      </c>
      <c r="Q125" s="13">
        <f t="shared" si="61"/>
        <v>0</v>
      </c>
      <c r="R125">
        <f t="shared" si="44"/>
        <v>0</v>
      </c>
      <c r="S125">
        <f t="shared" si="45"/>
        <v>0</v>
      </c>
      <c r="T125">
        <f t="shared" si="46"/>
        <v>0</v>
      </c>
      <c r="U125">
        <f t="shared" si="47"/>
        <v>0</v>
      </c>
      <c r="V125">
        <f t="shared" si="48"/>
        <v>0</v>
      </c>
      <c r="W125">
        <f t="shared" si="49"/>
        <v>0</v>
      </c>
      <c r="X125">
        <f t="shared" si="50"/>
        <v>0</v>
      </c>
      <c r="Y125">
        <f t="shared" si="51"/>
        <v>0</v>
      </c>
      <c r="Z125">
        <f t="shared" si="52"/>
        <v>0</v>
      </c>
      <c r="AA125">
        <f t="shared" si="53"/>
        <v>0</v>
      </c>
      <c r="AB125">
        <f t="shared" si="54"/>
        <v>0</v>
      </c>
      <c r="AC125">
        <f t="shared" si="55"/>
        <v>0</v>
      </c>
      <c r="AD125">
        <f t="shared" si="34"/>
        <v>0</v>
      </c>
      <c r="AE125">
        <f t="shared" si="35"/>
        <v>0</v>
      </c>
      <c r="AF125">
        <f t="shared" si="36"/>
        <v>0</v>
      </c>
      <c r="AG125">
        <f t="shared" si="37"/>
        <v>0</v>
      </c>
      <c r="AH125">
        <f t="shared" si="38"/>
        <v>0</v>
      </c>
      <c r="AI125">
        <f t="shared" si="39"/>
        <v>0</v>
      </c>
      <c r="AJ125">
        <f>+TODO_PACIENTES[[#This Row],[Aislamiento Domiciliario]]+TODO_PACIENTES[[#This Row],[Aislamiento en Hoteles]]+TODO_PACIENTES[[#This Row],[Hospitalizados en Sala]]+TODO_PACIENTES[[#This Row],[Hospitalizados en UCI]]</f>
        <v>0</v>
      </c>
      <c r="AK125">
        <f t="shared" si="40"/>
        <v>0</v>
      </c>
      <c r="AL125">
        <f>+TODO_PACIENTES[[#This Row],[Personas con Medidas Sanitarias]]-AJ124</f>
        <v>0</v>
      </c>
      <c r="AM125">
        <f>+IFERROR(TODO_PACIENTES[[#This Row],[Variación Personas Medidas Sanitarias]]/AJ124,0)</f>
        <v>0</v>
      </c>
    </row>
    <row r="126" spans="1:39" x14ac:dyDescent="0.2">
      <c r="A126" s="12" t="str">
        <f t="shared" si="56"/>
        <v>OUT TIME</v>
      </c>
      <c r="B126" s="12" t="str">
        <f t="shared" si="57"/>
        <v>no</v>
      </c>
      <c r="C126" s="12">
        <v>120</v>
      </c>
      <c r="D126" s="1">
        <f t="shared" si="58"/>
        <v>44019</v>
      </c>
      <c r="E126" s="11">
        <f t="shared" si="59"/>
        <v>120</v>
      </c>
      <c r="F126" cm="1">
        <f t="array" ref="F126">+INDEX(Hoja1!$B$2:$MO$7,1,E126)</f>
        <v>0</v>
      </c>
      <c r="G126">
        <f t="shared" si="41"/>
        <v>0</v>
      </c>
      <c r="H126" cm="1">
        <f t="array" ref="H126">+INDEX(Hoja1!$B$2:$MO$7,2,$E126)</f>
        <v>0</v>
      </c>
      <c r="I126">
        <f t="shared" si="42"/>
        <v>0</v>
      </c>
      <c r="J126">
        <f t="shared" si="33"/>
        <v>0</v>
      </c>
      <c r="K126">
        <f t="shared" si="43"/>
        <v>0</v>
      </c>
      <c r="L126" cm="1">
        <f t="array" ref="L126">+INDEX(Hoja1!$B$2:$MO$7,3,$E126)</f>
        <v>0</v>
      </c>
      <c r="M126" cm="1">
        <f t="array" ref="M126">+INDEX(Hoja1!$B$2:$MO$7,4,$E126)</f>
        <v>0</v>
      </c>
      <c r="N126" cm="1">
        <f t="array" ref="N126">+INDEX(Hoja1!$B$2:$MO$7,5,$E126)</f>
        <v>0</v>
      </c>
      <c r="O126" cm="1">
        <f t="array" ref="O126">+INDEX(Hoja1!$B$2:$MO$7,6,$E126)</f>
        <v>0</v>
      </c>
      <c r="P126" s="13">
        <f t="shared" si="60"/>
        <v>0</v>
      </c>
      <c r="Q126" s="13">
        <f t="shared" si="61"/>
        <v>0</v>
      </c>
      <c r="R126">
        <f t="shared" si="44"/>
        <v>0</v>
      </c>
      <c r="S126">
        <f t="shared" si="45"/>
        <v>0</v>
      </c>
      <c r="T126">
        <f t="shared" si="46"/>
        <v>0</v>
      </c>
      <c r="U126">
        <f t="shared" si="47"/>
        <v>0</v>
      </c>
      <c r="V126">
        <f t="shared" si="48"/>
        <v>0</v>
      </c>
      <c r="W126">
        <f t="shared" si="49"/>
        <v>0</v>
      </c>
      <c r="X126">
        <f t="shared" si="50"/>
        <v>0</v>
      </c>
      <c r="Y126">
        <f t="shared" si="51"/>
        <v>0</v>
      </c>
      <c r="Z126">
        <f t="shared" si="52"/>
        <v>0</v>
      </c>
      <c r="AA126">
        <f t="shared" si="53"/>
        <v>0</v>
      </c>
      <c r="AB126">
        <f t="shared" si="54"/>
        <v>0</v>
      </c>
      <c r="AC126">
        <f t="shared" si="55"/>
        <v>0</v>
      </c>
      <c r="AD126">
        <f t="shared" si="34"/>
        <v>0</v>
      </c>
      <c r="AE126">
        <f t="shared" si="35"/>
        <v>0</v>
      </c>
      <c r="AF126">
        <f t="shared" si="36"/>
        <v>0</v>
      </c>
      <c r="AG126">
        <f t="shared" si="37"/>
        <v>0</v>
      </c>
      <c r="AH126">
        <f t="shared" si="38"/>
        <v>0</v>
      </c>
      <c r="AI126">
        <f t="shared" si="39"/>
        <v>0</v>
      </c>
      <c r="AJ126">
        <f>+TODO_PACIENTES[[#This Row],[Aislamiento Domiciliario]]+TODO_PACIENTES[[#This Row],[Aislamiento en Hoteles]]+TODO_PACIENTES[[#This Row],[Hospitalizados en Sala]]+TODO_PACIENTES[[#This Row],[Hospitalizados en UCI]]</f>
        <v>0</v>
      </c>
      <c r="AK126">
        <f t="shared" si="40"/>
        <v>0</v>
      </c>
      <c r="AL126">
        <f>+TODO_PACIENTES[[#This Row],[Personas con Medidas Sanitarias]]-AJ125</f>
        <v>0</v>
      </c>
      <c r="AM126">
        <f>+IFERROR(TODO_PACIENTES[[#This Row],[Variación Personas Medidas Sanitarias]]/AJ125,0)</f>
        <v>0</v>
      </c>
    </row>
    <row r="127" spans="1:39" x14ac:dyDescent="0.2">
      <c r="A127" s="12" t="str">
        <f t="shared" si="56"/>
        <v>OUT TIME</v>
      </c>
      <c r="B127" s="12" t="str">
        <f t="shared" si="57"/>
        <v>no</v>
      </c>
      <c r="C127" s="12">
        <v>121</v>
      </c>
      <c r="D127" s="1">
        <f t="shared" si="58"/>
        <v>44020</v>
      </c>
      <c r="E127" s="11">
        <f t="shared" si="59"/>
        <v>121</v>
      </c>
      <c r="F127" cm="1">
        <f t="array" ref="F127">+INDEX(Hoja1!$B$2:$MO$7,1,E127)</f>
        <v>0</v>
      </c>
      <c r="G127">
        <f t="shared" si="41"/>
        <v>0</v>
      </c>
      <c r="H127" cm="1">
        <f t="array" ref="H127">+INDEX(Hoja1!$B$2:$MO$7,2,$E127)</f>
        <v>0</v>
      </c>
      <c r="I127">
        <f t="shared" si="42"/>
        <v>0</v>
      </c>
      <c r="J127">
        <f t="shared" si="33"/>
        <v>0</v>
      </c>
      <c r="K127">
        <f t="shared" si="43"/>
        <v>0</v>
      </c>
      <c r="L127" cm="1">
        <f t="array" ref="L127">+INDEX(Hoja1!$B$2:$MO$7,3,$E127)</f>
        <v>0</v>
      </c>
      <c r="M127" cm="1">
        <f t="array" ref="M127">+INDEX(Hoja1!$B$2:$MO$7,4,$E127)</f>
        <v>0</v>
      </c>
      <c r="N127" cm="1">
        <f t="array" ref="N127">+INDEX(Hoja1!$B$2:$MO$7,5,$E127)</f>
        <v>0</v>
      </c>
      <c r="O127" cm="1">
        <f t="array" ref="O127">+INDEX(Hoja1!$B$2:$MO$7,6,$E127)</f>
        <v>0</v>
      </c>
      <c r="P127" s="13">
        <f t="shared" si="60"/>
        <v>0</v>
      </c>
      <c r="Q127" s="13">
        <f t="shared" si="61"/>
        <v>0</v>
      </c>
      <c r="R127">
        <f t="shared" si="44"/>
        <v>0</v>
      </c>
      <c r="S127">
        <f t="shared" si="45"/>
        <v>0</v>
      </c>
      <c r="T127">
        <f t="shared" si="46"/>
        <v>0</v>
      </c>
      <c r="U127">
        <f t="shared" si="47"/>
        <v>0</v>
      </c>
      <c r="V127">
        <f t="shared" si="48"/>
        <v>0</v>
      </c>
      <c r="W127">
        <f t="shared" si="49"/>
        <v>0</v>
      </c>
      <c r="X127">
        <f t="shared" si="50"/>
        <v>0</v>
      </c>
      <c r="Y127">
        <f t="shared" si="51"/>
        <v>0</v>
      </c>
      <c r="Z127">
        <f t="shared" si="52"/>
        <v>0</v>
      </c>
      <c r="AA127">
        <f t="shared" si="53"/>
        <v>0</v>
      </c>
      <c r="AB127">
        <f t="shared" si="54"/>
        <v>0</v>
      </c>
      <c r="AC127">
        <f t="shared" si="55"/>
        <v>0</v>
      </c>
      <c r="AD127">
        <f t="shared" si="34"/>
        <v>0</v>
      </c>
      <c r="AE127">
        <f t="shared" si="35"/>
        <v>0</v>
      </c>
      <c r="AF127">
        <f t="shared" si="36"/>
        <v>0</v>
      </c>
      <c r="AG127">
        <f t="shared" si="37"/>
        <v>0</v>
      </c>
      <c r="AH127">
        <f t="shared" si="38"/>
        <v>0</v>
      </c>
      <c r="AI127">
        <f t="shared" si="39"/>
        <v>0</v>
      </c>
      <c r="AJ127">
        <f>+TODO_PACIENTES[[#This Row],[Aislamiento Domiciliario]]+TODO_PACIENTES[[#This Row],[Aislamiento en Hoteles]]+TODO_PACIENTES[[#This Row],[Hospitalizados en Sala]]+TODO_PACIENTES[[#This Row],[Hospitalizados en UCI]]</f>
        <v>0</v>
      </c>
      <c r="AK127">
        <f t="shared" si="40"/>
        <v>0</v>
      </c>
      <c r="AL127">
        <f>+TODO_PACIENTES[[#This Row],[Personas con Medidas Sanitarias]]-AJ126</f>
        <v>0</v>
      </c>
      <c r="AM127">
        <f>+IFERROR(TODO_PACIENTES[[#This Row],[Variación Personas Medidas Sanitarias]]/AJ126,0)</f>
        <v>0</v>
      </c>
    </row>
    <row r="128" spans="1:39" x14ac:dyDescent="0.2">
      <c r="A128" s="12" t="str">
        <f t="shared" si="56"/>
        <v>OUT TIME</v>
      </c>
      <c r="B128" s="12" t="str">
        <f t="shared" si="57"/>
        <v>no</v>
      </c>
      <c r="C128" s="12">
        <v>122</v>
      </c>
      <c r="D128" s="1">
        <f t="shared" si="58"/>
        <v>44021</v>
      </c>
      <c r="E128" s="11">
        <f t="shared" si="59"/>
        <v>122</v>
      </c>
      <c r="F128" cm="1">
        <f t="array" ref="F128">+INDEX(Hoja1!$B$2:$MO$7,1,E128)</f>
        <v>0</v>
      </c>
      <c r="G128">
        <f t="shared" si="41"/>
        <v>0</v>
      </c>
      <c r="H128" cm="1">
        <f t="array" ref="H128">+INDEX(Hoja1!$B$2:$MO$7,2,$E128)</f>
        <v>0</v>
      </c>
      <c r="I128">
        <f t="shared" si="42"/>
        <v>0</v>
      </c>
      <c r="J128">
        <f t="shared" si="33"/>
        <v>0</v>
      </c>
      <c r="K128">
        <f t="shared" si="43"/>
        <v>0</v>
      </c>
      <c r="L128" cm="1">
        <f t="array" ref="L128">+INDEX(Hoja1!$B$2:$MO$7,3,$E128)</f>
        <v>0</v>
      </c>
      <c r="M128" cm="1">
        <f t="array" ref="M128">+INDEX(Hoja1!$B$2:$MO$7,4,$E128)</f>
        <v>0</v>
      </c>
      <c r="N128" cm="1">
        <f t="array" ref="N128">+INDEX(Hoja1!$B$2:$MO$7,5,$E128)</f>
        <v>0</v>
      </c>
      <c r="O128" cm="1">
        <f t="array" ref="O128">+INDEX(Hoja1!$B$2:$MO$7,6,$E128)</f>
        <v>0</v>
      </c>
      <c r="P128" s="13">
        <f t="shared" si="60"/>
        <v>0</v>
      </c>
      <c r="Q128" s="13">
        <f t="shared" si="61"/>
        <v>0</v>
      </c>
      <c r="R128">
        <f t="shared" si="44"/>
        <v>0</v>
      </c>
      <c r="S128">
        <f t="shared" si="45"/>
        <v>0</v>
      </c>
      <c r="T128">
        <f t="shared" si="46"/>
        <v>0</v>
      </c>
      <c r="U128">
        <f t="shared" si="47"/>
        <v>0</v>
      </c>
      <c r="V128">
        <f t="shared" si="48"/>
        <v>0</v>
      </c>
      <c r="W128">
        <f t="shared" si="49"/>
        <v>0</v>
      </c>
      <c r="X128">
        <f t="shared" si="50"/>
        <v>0</v>
      </c>
      <c r="Y128">
        <f t="shared" si="51"/>
        <v>0</v>
      </c>
      <c r="Z128">
        <f t="shared" si="52"/>
        <v>0</v>
      </c>
      <c r="AA128">
        <f t="shared" si="53"/>
        <v>0</v>
      </c>
      <c r="AB128">
        <f t="shared" si="54"/>
        <v>0</v>
      </c>
      <c r="AC128">
        <f t="shared" si="55"/>
        <v>0</v>
      </c>
      <c r="AD128">
        <f t="shared" si="34"/>
        <v>0</v>
      </c>
      <c r="AE128">
        <f t="shared" si="35"/>
        <v>0</v>
      </c>
      <c r="AF128">
        <f t="shared" si="36"/>
        <v>0</v>
      </c>
      <c r="AG128">
        <f t="shared" si="37"/>
        <v>0</v>
      </c>
      <c r="AH128">
        <f t="shared" si="38"/>
        <v>0</v>
      </c>
      <c r="AI128">
        <f t="shared" si="39"/>
        <v>0</v>
      </c>
      <c r="AJ128">
        <f>+TODO_PACIENTES[[#This Row],[Aislamiento Domiciliario]]+TODO_PACIENTES[[#This Row],[Aislamiento en Hoteles]]+TODO_PACIENTES[[#This Row],[Hospitalizados en Sala]]+TODO_PACIENTES[[#This Row],[Hospitalizados en UCI]]</f>
        <v>0</v>
      </c>
      <c r="AK128">
        <f t="shared" si="40"/>
        <v>0</v>
      </c>
      <c r="AL128">
        <f>+TODO_PACIENTES[[#This Row],[Personas con Medidas Sanitarias]]-AJ127</f>
        <v>0</v>
      </c>
      <c r="AM128">
        <f>+IFERROR(TODO_PACIENTES[[#This Row],[Variación Personas Medidas Sanitarias]]/AJ127,0)</f>
        <v>0</v>
      </c>
    </row>
    <row r="129" spans="1:39" x14ac:dyDescent="0.2">
      <c r="A129" s="12" t="str">
        <f t="shared" si="56"/>
        <v>OUT TIME</v>
      </c>
      <c r="B129" s="12" t="str">
        <f t="shared" si="57"/>
        <v>no</v>
      </c>
      <c r="C129" s="12">
        <v>123</v>
      </c>
      <c r="D129" s="1">
        <f t="shared" si="58"/>
        <v>44022</v>
      </c>
      <c r="E129" s="11">
        <f t="shared" si="59"/>
        <v>123</v>
      </c>
      <c r="F129" cm="1">
        <f t="array" ref="F129">+INDEX(Hoja1!$B$2:$MO$7,1,E129)</f>
        <v>0</v>
      </c>
      <c r="G129">
        <f t="shared" si="41"/>
        <v>0</v>
      </c>
      <c r="H129" cm="1">
        <f t="array" ref="H129">+INDEX(Hoja1!$B$2:$MO$7,2,$E129)</f>
        <v>0</v>
      </c>
      <c r="I129">
        <f t="shared" si="42"/>
        <v>0</v>
      </c>
      <c r="J129">
        <f t="shared" si="33"/>
        <v>0</v>
      </c>
      <c r="K129">
        <f t="shared" si="43"/>
        <v>0</v>
      </c>
      <c r="L129" cm="1">
        <f t="array" ref="L129">+INDEX(Hoja1!$B$2:$MO$7,3,$E129)</f>
        <v>0</v>
      </c>
      <c r="M129" cm="1">
        <f t="array" ref="M129">+INDEX(Hoja1!$B$2:$MO$7,4,$E129)</f>
        <v>0</v>
      </c>
      <c r="N129" cm="1">
        <f t="array" ref="N129">+INDEX(Hoja1!$B$2:$MO$7,5,$E129)</f>
        <v>0</v>
      </c>
      <c r="O129" cm="1">
        <f t="array" ref="O129">+INDEX(Hoja1!$B$2:$MO$7,6,$E129)</f>
        <v>0</v>
      </c>
      <c r="P129" s="13">
        <f t="shared" si="60"/>
        <v>0</v>
      </c>
      <c r="Q129" s="13">
        <f t="shared" si="61"/>
        <v>0</v>
      </c>
      <c r="R129">
        <f t="shared" si="44"/>
        <v>0</v>
      </c>
      <c r="S129">
        <f t="shared" si="45"/>
        <v>0</v>
      </c>
      <c r="T129">
        <f t="shared" si="46"/>
        <v>0</v>
      </c>
      <c r="U129">
        <f t="shared" si="47"/>
        <v>0</v>
      </c>
      <c r="V129">
        <f t="shared" si="48"/>
        <v>0</v>
      </c>
      <c r="W129">
        <f t="shared" si="49"/>
        <v>0</v>
      </c>
      <c r="X129">
        <f t="shared" si="50"/>
        <v>0</v>
      </c>
      <c r="Y129">
        <f t="shared" si="51"/>
        <v>0</v>
      </c>
      <c r="Z129">
        <f t="shared" si="52"/>
        <v>0</v>
      </c>
      <c r="AA129">
        <f t="shared" si="53"/>
        <v>0</v>
      </c>
      <c r="AB129">
        <f t="shared" si="54"/>
        <v>0</v>
      </c>
      <c r="AC129">
        <f t="shared" si="55"/>
        <v>0</v>
      </c>
      <c r="AD129">
        <f t="shared" si="34"/>
        <v>0</v>
      </c>
      <c r="AE129">
        <f t="shared" si="35"/>
        <v>0</v>
      </c>
      <c r="AF129">
        <f t="shared" si="36"/>
        <v>0</v>
      </c>
      <c r="AG129">
        <f t="shared" si="37"/>
        <v>0</v>
      </c>
      <c r="AH129">
        <f t="shared" si="38"/>
        <v>0</v>
      </c>
      <c r="AI129">
        <f t="shared" si="39"/>
        <v>0</v>
      </c>
      <c r="AJ129">
        <f>+TODO_PACIENTES[[#This Row],[Aislamiento Domiciliario]]+TODO_PACIENTES[[#This Row],[Aislamiento en Hoteles]]+TODO_PACIENTES[[#This Row],[Hospitalizados en Sala]]+TODO_PACIENTES[[#This Row],[Hospitalizados en UCI]]</f>
        <v>0</v>
      </c>
      <c r="AK129">
        <f t="shared" si="40"/>
        <v>0</v>
      </c>
      <c r="AL129">
        <f>+TODO_PACIENTES[[#This Row],[Personas con Medidas Sanitarias]]-AJ128</f>
        <v>0</v>
      </c>
      <c r="AM129">
        <f>+IFERROR(TODO_PACIENTES[[#This Row],[Variación Personas Medidas Sanitarias]]/AJ128,0)</f>
        <v>0</v>
      </c>
    </row>
    <row r="130" spans="1:39" x14ac:dyDescent="0.2">
      <c r="A130" s="12" t="str">
        <f t="shared" si="56"/>
        <v>OUT TIME</v>
      </c>
      <c r="B130" s="12" t="str">
        <f t="shared" si="57"/>
        <v>no</v>
      </c>
      <c r="C130" s="12">
        <v>124</v>
      </c>
      <c r="D130" s="1">
        <f t="shared" si="58"/>
        <v>44023</v>
      </c>
      <c r="E130" s="11">
        <f t="shared" si="59"/>
        <v>124</v>
      </c>
      <c r="F130" cm="1">
        <f t="array" ref="F130">+INDEX(Hoja1!$B$2:$MO$7,1,E130)</f>
        <v>0</v>
      </c>
      <c r="G130">
        <f t="shared" si="41"/>
        <v>0</v>
      </c>
      <c r="H130" cm="1">
        <f t="array" ref="H130">+INDEX(Hoja1!$B$2:$MO$7,2,$E130)</f>
        <v>0</v>
      </c>
      <c r="I130">
        <f t="shared" si="42"/>
        <v>0</v>
      </c>
      <c r="J130">
        <f t="shared" si="33"/>
        <v>0</v>
      </c>
      <c r="K130">
        <f t="shared" si="43"/>
        <v>0</v>
      </c>
      <c r="L130" cm="1">
        <f t="array" ref="L130">+INDEX(Hoja1!$B$2:$MO$7,3,$E130)</f>
        <v>0</v>
      </c>
      <c r="M130" cm="1">
        <f t="array" ref="M130">+INDEX(Hoja1!$B$2:$MO$7,4,$E130)</f>
        <v>0</v>
      </c>
      <c r="N130" cm="1">
        <f t="array" ref="N130">+INDEX(Hoja1!$B$2:$MO$7,5,$E130)</f>
        <v>0</v>
      </c>
      <c r="O130" cm="1">
        <f t="array" ref="O130">+INDEX(Hoja1!$B$2:$MO$7,6,$E130)</f>
        <v>0</v>
      </c>
      <c r="P130" s="13">
        <f t="shared" si="60"/>
        <v>0</v>
      </c>
      <c r="Q130" s="13">
        <f t="shared" si="61"/>
        <v>0</v>
      </c>
      <c r="R130">
        <f t="shared" si="44"/>
        <v>0</v>
      </c>
      <c r="S130">
        <f t="shared" si="45"/>
        <v>0</v>
      </c>
      <c r="T130">
        <f t="shared" si="46"/>
        <v>0</v>
      </c>
      <c r="U130">
        <f t="shared" si="47"/>
        <v>0</v>
      </c>
      <c r="V130">
        <f t="shared" si="48"/>
        <v>0</v>
      </c>
      <c r="W130">
        <f t="shared" si="49"/>
        <v>0</v>
      </c>
      <c r="X130">
        <f t="shared" si="50"/>
        <v>0</v>
      </c>
      <c r="Y130">
        <f t="shared" si="51"/>
        <v>0</v>
      </c>
      <c r="Z130">
        <f t="shared" si="52"/>
        <v>0</v>
      </c>
      <c r="AA130">
        <f t="shared" si="53"/>
        <v>0</v>
      </c>
      <c r="AB130">
        <f t="shared" si="54"/>
        <v>0</v>
      </c>
      <c r="AC130">
        <f t="shared" si="55"/>
        <v>0</v>
      </c>
      <c r="AD130">
        <f t="shared" si="34"/>
        <v>0</v>
      </c>
      <c r="AE130">
        <f t="shared" si="35"/>
        <v>0</v>
      </c>
      <c r="AF130">
        <f t="shared" si="36"/>
        <v>0</v>
      </c>
      <c r="AG130">
        <f t="shared" si="37"/>
        <v>0</v>
      </c>
      <c r="AH130">
        <f t="shared" si="38"/>
        <v>0</v>
      </c>
      <c r="AI130">
        <f t="shared" si="39"/>
        <v>0</v>
      </c>
      <c r="AJ130">
        <f>+TODO_PACIENTES[[#This Row],[Aislamiento Domiciliario]]+TODO_PACIENTES[[#This Row],[Aislamiento en Hoteles]]+TODO_PACIENTES[[#This Row],[Hospitalizados en Sala]]+TODO_PACIENTES[[#This Row],[Hospitalizados en UCI]]</f>
        <v>0</v>
      </c>
      <c r="AK130">
        <f t="shared" si="40"/>
        <v>0</v>
      </c>
      <c r="AL130">
        <f>+TODO_PACIENTES[[#This Row],[Personas con Medidas Sanitarias]]-AJ129</f>
        <v>0</v>
      </c>
      <c r="AM130">
        <f>+IFERROR(TODO_PACIENTES[[#This Row],[Variación Personas Medidas Sanitarias]]/AJ129,0)</f>
        <v>0</v>
      </c>
    </row>
    <row r="131" spans="1:39" x14ac:dyDescent="0.2">
      <c r="A131" s="12" t="str">
        <f t="shared" si="56"/>
        <v>OUT TIME</v>
      </c>
      <c r="B131" s="12" t="str">
        <f t="shared" si="57"/>
        <v>no</v>
      </c>
      <c r="C131" s="12">
        <v>125</v>
      </c>
      <c r="D131" s="1">
        <f t="shared" si="58"/>
        <v>44024</v>
      </c>
      <c r="E131" s="11">
        <f t="shared" si="59"/>
        <v>125</v>
      </c>
      <c r="F131" cm="1">
        <f t="array" ref="F131">+INDEX(Hoja1!$B$2:$MO$7,1,E131)</f>
        <v>0</v>
      </c>
      <c r="G131">
        <f t="shared" si="41"/>
        <v>0</v>
      </c>
      <c r="H131" cm="1">
        <f t="array" ref="H131">+INDEX(Hoja1!$B$2:$MO$7,2,$E131)</f>
        <v>0</v>
      </c>
      <c r="I131">
        <f t="shared" si="42"/>
        <v>0</v>
      </c>
      <c r="J131">
        <f t="shared" si="33"/>
        <v>0</v>
      </c>
      <c r="K131">
        <f t="shared" si="43"/>
        <v>0</v>
      </c>
      <c r="L131" cm="1">
        <f t="array" ref="L131">+INDEX(Hoja1!$B$2:$MO$7,3,$E131)</f>
        <v>0</v>
      </c>
      <c r="M131" cm="1">
        <f t="array" ref="M131">+INDEX(Hoja1!$B$2:$MO$7,4,$E131)</f>
        <v>0</v>
      </c>
      <c r="N131" cm="1">
        <f t="array" ref="N131">+INDEX(Hoja1!$B$2:$MO$7,5,$E131)</f>
        <v>0</v>
      </c>
      <c r="O131" cm="1">
        <f t="array" ref="O131">+INDEX(Hoja1!$B$2:$MO$7,6,$E131)</f>
        <v>0</v>
      </c>
      <c r="P131" s="13">
        <f t="shared" si="60"/>
        <v>0</v>
      </c>
      <c r="Q131" s="13">
        <f t="shared" si="61"/>
        <v>0</v>
      </c>
      <c r="R131">
        <f t="shared" si="44"/>
        <v>0</v>
      </c>
      <c r="S131">
        <f t="shared" si="45"/>
        <v>0</v>
      </c>
      <c r="T131">
        <f t="shared" si="46"/>
        <v>0</v>
      </c>
      <c r="U131">
        <f t="shared" si="47"/>
        <v>0</v>
      </c>
      <c r="V131">
        <f t="shared" si="48"/>
        <v>0</v>
      </c>
      <c r="W131">
        <f t="shared" si="49"/>
        <v>0</v>
      </c>
      <c r="X131">
        <f t="shared" si="50"/>
        <v>0</v>
      </c>
      <c r="Y131">
        <f t="shared" si="51"/>
        <v>0</v>
      </c>
      <c r="Z131">
        <f t="shared" si="52"/>
        <v>0</v>
      </c>
      <c r="AA131">
        <f t="shared" si="53"/>
        <v>0</v>
      </c>
      <c r="AB131">
        <f t="shared" si="54"/>
        <v>0</v>
      </c>
      <c r="AC131">
        <f t="shared" si="55"/>
        <v>0</v>
      </c>
      <c r="AD131">
        <f t="shared" si="34"/>
        <v>0</v>
      </c>
      <c r="AE131">
        <f t="shared" si="35"/>
        <v>0</v>
      </c>
      <c r="AF131">
        <f t="shared" si="36"/>
        <v>0</v>
      </c>
      <c r="AG131">
        <f t="shared" si="37"/>
        <v>0</v>
      </c>
      <c r="AH131">
        <f t="shared" si="38"/>
        <v>0</v>
      </c>
      <c r="AI131">
        <f t="shared" si="39"/>
        <v>0</v>
      </c>
      <c r="AJ131">
        <f>+TODO_PACIENTES[[#This Row],[Aislamiento Domiciliario]]+TODO_PACIENTES[[#This Row],[Aislamiento en Hoteles]]+TODO_PACIENTES[[#This Row],[Hospitalizados en Sala]]+TODO_PACIENTES[[#This Row],[Hospitalizados en UCI]]</f>
        <v>0</v>
      </c>
      <c r="AK131">
        <f t="shared" si="40"/>
        <v>0</v>
      </c>
      <c r="AL131">
        <f>+TODO_PACIENTES[[#This Row],[Personas con Medidas Sanitarias]]-AJ130</f>
        <v>0</v>
      </c>
      <c r="AM131">
        <f>+IFERROR(TODO_PACIENTES[[#This Row],[Variación Personas Medidas Sanitarias]]/AJ130,0)</f>
        <v>0</v>
      </c>
    </row>
    <row r="132" spans="1:39" x14ac:dyDescent="0.2">
      <c r="A132" s="12" t="str">
        <f t="shared" si="56"/>
        <v>OUT TIME</v>
      </c>
      <c r="B132" s="12" t="str">
        <f t="shared" si="57"/>
        <v>no</v>
      </c>
      <c r="C132" s="12">
        <v>126</v>
      </c>
      <c r="D132" s="1">
        <f t="shared" si="58"/>
        <v>44025</v>
      </c>
      <c r="E132" s="11">
        <f t="shared" si="59"/>
        <v>126</v>
      </c>
      <c r="F132" cm="1">
        <f t="array" ref="F132">+INDEX(Hoja1!$B$2:$MO$7,1,E132)</f>
        <v>0</v>
      </c>
      <c r="G132">
        <f t="shared" si="41"/>
        <v>0</v>
      </c>
      <c r="H132" cm="1">
        <f t="array" ref="H132">+INDEX(Hoja1!$B$2:$MO$7,2,$E132)</f>
        <v>0</v>
      </c>
      <c r="I132">
        <f t="shared" si="42"/>
        <v>0</v>
      </c>
      <c r="J132">
        <f t="shared" si="33"/>
        <v>0</v>
      </c>
      <c r="K132">
        <f t="shared" si="43"/>
        <v>0</v>
      </c>
      <c r="L132" cm="1">
        <f t="array" ref="L132">+INDEX(Hoja1!$B$2:$MO$7,3,$E132)</f>
        <v>0</v>
      </c>
      <c r="M132" cm="1">
        <f t="array" ref="M132">+INDEX(Hoja1!$B$2:$MO$7,4,$E132)</f>
        <v>0</v>
      </c>
      <c r="N132" cm="1">
        <f t="array" ref="N132">+INDEX(Hoja1!$B$2:$MO$7,5,$E132)</f>
        <v>0</v>
      </c>
      <c r="O132" cm="1">
        <f t="array" ref="O132">+INDEX(Hoja1!$B$2:$MO$7,6,$E132)</f>
        <v>0</v>
      </c>
      <c r="P132" s="13">
        <f t="shared" si="60"/>
        <v>0</v>
      </c>
      <c r="Q132" s="13">
        <f t="shared" si="61"/>
        <v>0</v>
      </c>
      <c r="R132">
        <f t="shared" si="44"/>
        <v>0</v>
      </c>
      <c r="S132">
        <f t="shared" si="45"/>
        <v>0</v>
      </c>
      <c r="T132">
        <f t="shared" si="46"/>
        <v>0</v>
      </c>
      <c r="U132">
        <f t="shared" si="47"/>
        <v>0</v>
      </c>
      <c r="V132">
        <f t="shared" si="48"/>
        <v>0</v>
      </c>
      <c r="W132">
        <f t="shared" si="49"/>
        <v>0</v>
      </c>
      <c r="X132">
        <f t="shared" si="50"/>
        <v>0</v>
      </c>
      <c r="Y132">
        <f t="shared" si="51"/>
        <v>0</v>
      </c>
      <c r="Z132">
        <f t="shared" si="52"/>
        <v>0</v>
      </c>
      <c r="AA132">
        <f t="shared" si="53"/>
        <v>0</v>
      </c>
      <c r="AB132">
        <f t="shared" si="54"/>
        <v>0</v>
      </c>
      <c r="AC132">
        <f t="shared" si="55"/>
        <v>0</v>
      </c>
      <c r="AD132">
        <f t="shared" si="34"/>
        <v>0</v>
      </c>
      <c r="AE132">
        <f t="shared" si="35"/>
        <v>0</v>
      </c>
      <c r="AF132">
        <f t="shared" si="36"/>
        <v>0</v>
      </c>
      <c r="AG132">
        <f t="shared" si="37"/>
        <v>0</v>
      </c>
      <c r="AH132">
        <f t="shared" si="38"/>
        <v>0</v>
      </c>
      <c r="AI132">
        <f t="shared" si="39"/>
        <v>0</v>
      </c>
      <c r="AJ132">
        <f>+TODO_PACIENTES[[#This Row],[Aislamiento Domiciliario]]+TODO_PACIENTES[[#This Row],[Aislamiento en Hoteles]]+TODO_PACIENTES[[#This Row],[Hospitalizados en Sala]]+TODO_PACIENTES[[#This Row],[Hospitalizados en UCI]]</f>
        <v>0</v>
      </c>
      <c r="AK132">
        <f t="shared" si="40"/>
        <v>0</v>
      </c>
      <c r="AL132">
        <f>+TODO_PACIENTES[[#This Row],[Personas con Medidas Sanitarias]]-AJ131</f>
        <v>0</v>
      </c>
      <c r="AM132">
        <f>+IFERROR(TODO_PACIENTES[[#This Row],[Variación Personas Medidas Sanitarias]]/AJ131,0)</f>
        <v>0</v>
      </c>
    </row>
    <row r="133" spans="1:39" x14ac:dyDescent="0.2">
      <c r="A133" s="12" t="str">
        <f t="shared" si="56"/>
        <v>OUT TIME</v>
      </c>
      <c r="B133" s="12" t="str">
        <f t="shared" si="57"/>
        <v>no</v>
      </c>
      <c r="C133" s="12">
        <v>127</v>
      </c>
      <c r="D133" s="1">
        <f t="shared" si="58"/>
        <v>44026</v>
      </c>
      <c r="E133" s="11">
        <f t="shared" si="59"/>
        <v>127</v>
      </c>
      <c r="F133" cm="1">
        <f t="array" ref="F133">+INDEX(Hoja1!$B$2:$MO$7,1,E133)</f>
        <v>0</v>
      </c>
      <c r="G133">
        <f t="shared" si="41"/>
        <v>0</v>
      </c>
      <c r="H133" cm="1">
        <f t="array" ref="H133">+INDEX(Hoja1!$B$2:$MO$7,2,$E133)</f>
        <v>0</v>
      </c>
      <c r="I133">
        <f t="shared" si="42"/>
        <v>0</v>
      </c>
      <c r="J133">
        <f t="shared" si="33"/>
        <v>0</v>
      </c>
      <c r="K133">
        <f t="shared" si="43"/>
        <v>0</v>
      </c>
      <c r="L133" cm="1">
        <f t="array" ref="L133">+INDEX(Hoja1!$B$2:$MO$7,3,$E133)</f>
        <v>0</v>
      </c>
      <c r="M133" cm="1">
        <f t="array" ref="M133">+INDEX(Hoja1!$B$2:$MO$7,4,$E133)</f>
        <v>0</v>
      </c>
      <c r="N133" cm="1">
        <f t="array" ref="N133">+INDEX(Hoja1!$B$2:$MO$7,5,$E133)</f>
        <v>0</v>
      </c>
      <c r="O133" cm="1">
        <f t="array" ref="O133">+INDEX(Hoja1!$B$2:$MO$7,6,$E133)</f>
        <v>0</v>
      </c>
      <c r="P133" s="13">
        <f t="shared" si="60"/>
        <v>0</v>
      </c>
      <c r="Q133" s="13">
        <f t="shared" si="61"/>
        <v>0</v>
      </c>
      <c r="R133">
        <f t="shared" si="44"/>
        <v>0</v>
      </c>
      <c r="S133">
        <f t="shared" si="45"/>
        <v>0</v>
      </c>
      <c r="T133">
        <f t="shared" si="46"/>
        <v>0</v>
      </c>
      <c r="U133">
        <f t="shared" si="47"/>
        <v>0</v>
      </c>
      <c r="V133">
        <f t="shared" si="48"/>
        <v>0</v>
      </c>
      <c r="W133">
        <f t="shared" si="49"/>
        <v>0</v>
      </c>
      <c r="X133">
        <f t="shared" si="50"/>
        <v>0</v>
      </c>
      <c r="Y133">
        <f t="shared" si="51"/>
        <v>0</v>
      </c>
      <c r="Z133">
        <f t="shared" si="52"/>
        <v>0</v>
      </c>
      <c r="AA133">
        <f t="shared" si="53"/>
        <v>0</v>
      </c>
      <c r="AB133">
        <f t="shared" si="54"/>
        <v>0</v>
      </c>
      <c r="AC133">
        <f t="shared" si="55"/>
        <v>0</v>
      </c>
      <c r="AD133">
        <f t="shared" si="34"/>
        <v>0</v>
      </c>
      <c r="AE133">
        <f t="shared" si="35"/>
        <v>0</v>
      </c>
      <c r="AF133">
        <f t="shared" si="36"/>
        <v>0</v>
      </c>
      <c r="AG133">
        <f t="shared" si="37"/>
        <v>0</v>
      </c>
      <c r="AH133">
        <f t="shared" si="38"/>
        <v>0</v>
      </c>
      <c r="AI133">
        <f t="shared" si="39"/>
        <v>0</v>
      </c>
      <c r="AJ133">
        <f>+TODO_PACIENTES[[#This Row],[Aislamiento Domiciliario]]+TODO_PACIENTES[[#This Row],[Aislamiento en Hoteles]]+TODO_PACIENTES[[#This Row],[Hospitalizados en Sala]]+TODO_PACIENTES[[#This Row],[Hospitalizados en UCI]]</f>
        <v>0</v>
      </c>
      <c r="AK133">
        <f t="shared" si="40"/>
        <v>0</v>
      </c>
      <c r="AL133">
        <f>+TODO_PACIENTES[[#This Row],[Personas con Medidas Sanitarias]]-AJ132</f>
        <v>0</v>
      </c>
      <c r="AM133">
        <f>+IFERROR(TODO_PACIENTES[[#This Row],[Variación Personas Medidas Sanitarias]]/AJ132,0)</f>
        <v>0</v>
      </c>
    </row>
    <row r="134" spans="1:39" x14ac:dyDescent="0.2">
      <c r="A134" s="12" t="str">
        <f t="shared" si="56"/>
        <v>OUT TIME</v>
      </c>
      <c r="B134" s="12" t="str">
        <f t="shared" si="57"/>
        <v>no</v>
      </c>
      <c r="C134" s="12">
        <v>128</v>
      </c>
      <c r="D134" s="1">
        <f t="shared" si="58"/>
        <v>44027</v>
      </c>
      <c r="E134" s="11">
        <f t="shared" si="59"/>
        <v>128</v>
      </c>
      <c r="F134" cm="1">
        <f t="array" ref="F134">+INDEX(Hoja1!$B$2:$MO$7,1,E134)</f>
        <v>0</v>
      </c>
      <c r="G134">
        <f t="shared" si="41"/>
        <v>0</v>
      </c>
      <c r="H134" cm="1">
        <f t="array" ref="H134">+INDEX(Hoja1!$B$2:$MO$7,2,$E134)</f>
        <v>0</v>
      </c>
      <c r="I134">
        <f t="shared" si="42"/>
        <v>0</v>
      </c>
      <c r="J134">
        <f t="shared" si="33"/>
        <v>0</v>
      </c>
      <c r="K134">
        <f t="shared" si="43"/>
        <v>0</v>
      </c>
      <c r="L134" cm="1">
        <f t="array" ref="L134">+INDEX(Hoja1!$B$2:$MO$7,3,$E134)</f>
        <v>0</v>
      </c>
      <c r="M134" cm="1">
        <f t="array" ref="M134">+INDEX(Hoja1!$B$2:$MO$7,4,$E134)</f>
        <v>0</v>
      </c>
      <c r="N134" cm="1">
        <f t="array" ref="N134">+INDEX(Hoja1!$B$2:$MO$7,5,$E134)</f>
        <v>0</v>
      </c>
      <c r="O134" cm="1">
        <f t="array" ref="O134">+INDEX(Hoja1!$B$2:$MO$7,6,$E134)</f>
        <v>0</v>
      </c>
      <c r="P134" s="13">
        <f t="shared" si="60"/>
        <v>0</v>
      </c>
      <c r="Q134" s="13">
        <f t="shared" si="61"/>
        <v>0</v>
      </c>
      <c r="R134">
        <f t="shared" si="44"/>
        <v>0</v>
      </c>
      <c r="S134">
        <f t="shared" si="45"/>
        <v>0</v>
      </c>
      <c r="T134">
        <f t="shared" si="46"/>
        <v>0</v>
      </c>
      <c r="U134">
        <f t="shared" si="47"/>
        <v>0</v>
      </c>
      <c r="V134">
        <f t="shared" si="48"/>
        <v>0</v>
      </c>
      <c r="W134">
        <f t="shared" si="49"/>
        <v>0</v>
      </c>
      <c r="X134">
        <f t="shared" si="50"/>
        <v>0</v>
      </c>
      <c r="Y134">
        <f t="shared" si="51"/>
        <v>0</v>
      </c>
      <c r="Z134">
        <f t="shared" si="52"/>
        <v>0</v>
      </c>
      <c r="AA134">
        <f t="shared" si="53"/>
        <v>0</v>
      </c>
      <c r="AB134">
        <f t="shared" si="54"/>
        <v>0</v>
      </c>
      <c r="AC134">
        <f t="shared" si="55"/>
        <v>0</v>
      </c>
      <c r="AD134">
        <f t="shared" si="34"/>
        <v>0</v>
      </c>
      <c r="AE134">
        <f t="shared" si="35"/>
        <v>0</v>
      </c>
      <c r="AF134">
        <f t="shared" si="36"/>
        <v>0</v>
      </c>
      <c r="AG134">
        <f t="shared" si="37"/>
        <v>0</v>
      </c>
      <c r="AH134">
        <f t="shared" si="38"/>
        <v>0</v>
      </c>
      <c r="AI134">
        <f t="shared" si="39"/>
        <v>0</v>
      </c>
      <c r="AJ134">
        <f>+TODO_PACIENTES[[#This Row],[Aislamiento Domiciliario]]+TODO_PACIENTES[[#This Row],[Aislamiento en Hoteles]]+TODO_PACIENTES[[#This Row],[Hospitalizados en Sala]]+TODO_PACIENTES[[#This Row],[Hospitalizados en UCI]]</f>
        <v>0</v>
      </c>
      <c r="AK134">
        <f t="shared" si="40"/>
        <v>0</v>
      </c>
      <c r="AL134">
        <f>+TODO_PACIENTES[[#This Row],[Personas con Medidas Sanitarias]]-AJ133</f>
        <v>0</v>
      </c>
      <c r="AM134">
        <f>+IFERROR(TODO_PACIENTES[[#This Row],[Variación Personas Medidas Sanitarias]]/AJ133,0)</f>
        <v>0</v>
      </c>
    </row>
    <row r="135" spans="1:39" x14ac:dyDescent="0.2">
      <c r="A135" s="12" t="str">
        <f t="shared" si="56"/>
        <v>OUT TIME</v>
      </c>
      <c r="B135" s="12" t="str">
        <f t="shared" si="57"/>
        <v>no</v>
      </c>
      <c r="C135" s="12">
        <v>129</v>
      </c>
      <c r="D135" s="1">
        <f t="shared" si="58"/>
        <v>44028</v>
      </c>
      <c r="E135" s="11">
        <f t="shared" si="59"/>
        <v>129</v>
      </c>
      <c r="F135" cm="1">
        <f t="array" ref="F135">+INDEX(Hoja1!$B$2:$MO$7,1,E135)</f>
        <v>0</v>
      </c>
      <c r="G135">
        <f t="shared" si="41"/>
        <v>0</v>
      </c>
      <c r="H135" cm="1">
        <f t="array" ref="H135">+INDEX(Hoja1!$B$2:$MO$7,2,$E135)</f>
        <v>0</v>
      </c>
      <c r="I135">
        <f t="shared" si="42"/>
        <v>0</v>
      </c>
      <c r="J135">
        <f t="shared" si="33"/>
        <v>0</v>
      </c>
      <c r="K135">
        <f t="shared" si="43"/>
        <v>0</v>
      </c>
      <c r="L135" cm="1">
        <f t="array" ref="L135">+INDEX(Hoja1!$B$2:$MO$7,3,$E135)</f>
        <v>0</v>
      </c>
      <c r="M135" cm="1">
        <f t="array" ref="M135">+INDEX(Hoja1!$B$2:$MO$7,4,$E135)</f>
        <v>0</v>
      </c>
      <c r="N135" cm="1">
        <f t="array" ref="N135">+INDEX(Hoja1!$B$2:$MO$7,5,$E135)</f>
        <v>0</v>
      </c>
      <c r="O135" cm="1">
        <f t="array" ref="O135">+INDEX(Hoja1!$B$2:$MO$7,6,$E135)</f>
        <v>0</v>
      </c>
      <c r="P135" s="13">
        <f t="shared" si="60"/>
        <v>0</v>
      </c>
      <c r="Q135" s="13">
        <f t="shared" si="61"/>
        <v>0</v>
      </c>
      <c r="R135">
        <f t="shared" si="44"/>
        <v>0</v>
      </c>
      <c r="S135">
        <f t="shared" si="45"/>
        <v>0</v>
      </c>
      <c r="T135">
        <f t="shared" si="46"/>
        <v>0</v>
      </c>
      <c r="U135">
        <f t="shared" si="47"/>
        <v>0</v>
      </c>
      <c r="V135">
        <f t="shared" si="48"/>
        <v>0</v>
      </c>
      <c r="W135">
        <f t="shared" si="49"/>
        <v>0</v>
      </c>
      <c r="X135">
        <f t="shared" si="50"/>
        <v>0</v>
      </c>
      <c r="Y135">
        <f t="shared" si="51"/>
        <v>0</v>
      </c>
      <c r="Z135">
        <f t="shared" si="52"/>
        <v>0</v>
      </c>
      <c r="AA135">
        <f t="shared" si="53"/>
        <v>0</v>
      </c>
      <c r="AB135">
        <f t="shared" si="54"/>
        <v>0</v>
      </c>
      <c r="AC135">
        <f t="shared" si="55"/>
        <v>0</v>
      </c>
      <c r="AD135">
        <f t="shared" si="34"/>
        <v>0</v>
      </c>
      <c r="AE135">
        <f t="shared" si="35"/>
        <v>0</v>
      </c>
      <c r="AF135">
        <f t="shared" si="36"/>
        <v>0</v>
      </c>
      <c r="AG135">
        <f t="shared" si="37"/>
        <v>0</v>
      </c>
      <c r="AH135">
        <f t="shared" si="38"/>
        <v>0</v>
      </c>
      <c r="AI135">
        <f t="shared" si="39"/>
        <v>0</v>
      </c>
      <c r="AJ135">
        <f>+TODO_PACIENTES[[#This Row],[Aislamiento Domiciliario]]+TODO_PACIENTES[[#This Row],[Aislamiento en Hoteles]]+TODO_PACIENTES[[#This Row],[Hospitalizados en Sala]]+TODO_PACIENTES[[#This Row],[Hospitalizados en UCI]]</f>
        <v>0</v>
      </c>
      <c r="AK135">
        <f t="shared" si="40"/>
        <v>0</v>
      </c>
      <c r="AL135">
        <f>+TODO_PACIENTES[[#This Row],[Personas con Medidas Sanitarias]]-AJ134</f>
        <v>0</v>
      </c>
      <c r="AM135">
        <f>+IFERROR(TODO_PACIENTES[[#This Row],[Variación Personas Medidas Sanitarias]]/AJ134,0)</f>
        <v>0</v>
      </c>
    </row>
    <row r="136" spans="1:39" x14ac:dyDescent="0.2">
      <c r="A136" s="12" t="str">
        <f t="shared" si="56"/>
        <v>OUT TIME</v>
      </c>
      <c r="B136" s="12" t="str">
        <f t="shared" si="57"/>
        <v>no</v>
      </c>
      <c r="C136" s="12">
        <v>130</v>
      </c>
      <c r="D136" s="1">
        <f t="shared" si="58"/>
        <v>44029</v>
      </c>
      <c r="E136" s="11">
        <f t="shared" si="59"/>
        <v>130</v>
      </c>
      <c r="F136" cm="1">
        <f t="array" ref="F136">+INDEX(Hoja1!$B$2:$MO$7,1,E136)</f>
        <v>0</v>
      </c>
      <c r="G136">
        <f t="shared" si="41"/>
        <v>0</v>
      </c>
      <c r="H136" cm="1">
        <f t="array" ref="H136">+INDEX(Hoja1!$B$2:$MO$7,2,$E136)</f>
        <v>0</v>
      </c>
      <c r="I136">
        <f t="shared" si="42"/>
        <v>0</v>
      </c>
      <c r="J136">
        <f t="shared" ref="J136:J199" si="62">+F136-H136</f>
        <v>0</v>
      </c>
      <c r="K136">
        <f t="shared" si="43"/>
        <v>0</v>
      </c>
      <c r="L136" cm="1">
        <f t="array" ref="L136">+INDEX(Hoja1!$B$2:$MO$7,3,$E136)</f>
        <v>0</v>
      </c>
      <c r="M136" cm="1">
        <f t="array" ref="M136">+INDEX(Hoja1!$B$2:$MO$7,4,$E136)</f>
        <v>0</v>
      </c>
      <c r="N136" cm="1">
        <f t="array" ref="N136">+INDEX(Hoja1!$B$2:$MO$7,5,$E136)</f>
        <v>0</v>
      </c>
      <c r="O136" cm="1">
        <f t="array" ref="O136">+INDEX(Hoja1!$B$2:$MO$7,6,$E136)</f>
        <v>0</v>
      </c>
      <c r="P136" s="13">
        <f t="shared" si="60"/>
        <v>0</v>
      </c>
      <c r="Q136" s="13">
        <f t="shared" si="61"/>
        <v>0</v>
      </c>
      <c r="R136">
        <f t="shared" si="44"/>
        <v>0</v>
      </c>
      <c r="S136">
        <f t="shared" si="45"/>
        <v>0</v>
      </c>
      <c r="T136">
        <f t="shared" si="46"/>
        <v>0</v>
      </c>
      <c r="U136">
        <f t="shared" si="47"/>
        <v>0</v>
      </c>
      <c r="V136">
        <f t="shared" si="48"/>
        <v>0</v>
      </c>
      <c r="W136">
        <f t="shared" si="49"/>
        <v>0</v>
      </c>
      <c r="X136">
        <f t="shared" si="50"/>
        <v>0</v>
      </c>
      <c r="Y136">
        <f t="shared" si="51"/>
        <v>0</v>
      </c>
      <c r="Z136">
        <f t="shared" si="52"/>
        <v>0</v>
      </c>
      <c r="AA136">
        <f t="shared" si="53"/>
        <v>0</v>
      </c>
      <c r="AB136">
        <f t="shared" si="54"/>
        <v>0</v>
      </c>
      <c r="AC136">
        <f t="shared" si="55"/>
        <v>0</v>
      </c>
      <c r="AD136">
        <f t="shared" ref="AD136:AD199" si="63">+IFERROR(F136/4.159,0)</f>
        <v>0</v>
      </c>
      <c r="AE136">
        <f t="shared" ref="AE136:AE199" si="64">+IFERROR(J136/4.159,0)</f>
        <v>0</v>
      </c>
      <c r="AF136">
        <f t="shared" ref="AF136:AF199" si="65">+IFERROR(L136/4.159,0)</f>
        <v>0</v>
      </c>
      <c r="AG136">
        <f t="shared" ref="AG136:AG199" si="66">+IFERROR(M136/4.159,0)</f>
        <v>0</v>
      </c>
      <c r="AH136">
        <f t="shared" ref="AH136:AH199" si="67">+IFERROR(N136/4.159,0)</f>
        <v>0</v>
      </c>
      <c r="AI136">
        <f t="shared" ref="AI136:AI199" si="68">+IFERROR(O136/4.159,0)</f>
        <v>0</v>
      </c>
      <c r="AJ136">
        <f>+TODO_PACIENTES[[#This Row],[Aislamiento Domiciliario]]+TODO_PACIENTES[[#This Row],[Aislamiento en Hoteles]]+TODO_PACIENTES[[#This Row],[Hospitalizados en Sala]]+TODO_PACIENTES[[#This Row],[Hospitalizados en UCI]]</f>
        <v>0</v>
      </c>
      <c r="AK136">
        <f t="shared" ref="AK136:AK199" si="69">+IFERROR(AJ136/4.159,0)</f>
        <v>0</v>
      </c>
      <c r="AL136">
        <f>+TODO_PACIENTES[[#This Row],[Personas con Medidas Sanitarias]]-AJ135</f>
        <v>0</v>
      </c>
      <c r="AM136">
        <f>+IFERROR(TODO_PACIENTES[[#This Row],[Variación Personas Medidas Sanitarias]]/AJ135,0)</f>
        <v>0</v>
      </c>
    </row>
    <row r="137" spans="1:39" x14ac:dyDescent="0.2">
      <c r="A137" s="12" t="str">
        <f t="shared" si="56"/>
        <v>OUT TIME</v>
      </c>
      <c r="B137" s="12" t="str">
        <f t="shared" si="57"/>
        <v>no</v>
      </c>
      <c r="C137" s="12">
        <v>131</v>
      </c>
      <c r="D137" s="1">
        <f t="shared" si="58"/>
        <v>44030</v>
      </c>
      <c r="E137" s="11">
        <f t="shared" si="59"/>
        <v>131</v>
      </c>
      <c r="F137" cm="1">
        <f t="array" ref="F137">+INDEX(Hoja1!$B$2:$MO$7,1,E137)</f>
        <v>0</v>
      </c>
      <c r="G137">
        <f t="shared" ref="G137:G200" si="70">+F137-F136</f>
        <v>0</v>
      </c>
      <c r="H137" cm="1">
        <f t="array" ref="H137">+INDEX(Hoja1!$B$2:$MO$7,2,$E137)</f>
        <v>0</v>
      </c>
      <c r="I137">
        <f t="shared" ref="I137:I200" si="71">+H137-H136</f>
        <v>0</v>
      </c>
      <c r="J137">
        <f t="shared" si="62"/>
        <v>0</v>
      </c>
      <c r="K137">
        <f t="shared" ref="K137:K200" si="72">+J137-J136</f>
        <v>0</v>
      </c>
      <c r="L137" cm="1">
        <f t="array" ref="L137">+INDEX(Hoja1!$B$2:$MO$7,3,$E137)</f>
        <v>0</v>
      </c>
      <c r="M137" cm="1">
        <f t="array" ref="M137">+INDEX(Hoja1!$B$2:$MO$7,4,$E137)</f>
        <v>0</v>
      </c>
      <c r="N137" cm="1">
        <f t="array" ref="N137">+INDEX(Hoja1!$B$2:$MO$7,5,$E137)</f>
        <v>0</v>
      </c>
      <c r="O137" cm="1">
        <f t="array" ref="O137">+INDEX(Hoja1!$B$2:$MO$7,6,$E137)</f>
        <v>0</v>
      </c>
      <c r="P137" s="13">
        <f t="shared" si="60"/>
        <v>0</v>
      </c>
      <c r="Q137" s="13">
        <f t="shared" si="61"/>
        <v>0</v>
      </c>
      <c r="R137">
        <f t="shared" ref="R137:R200" si="73">+G137-G136</f>
        <v>0</v>
      </c>
      <c r="S137">
        <f t="shared" ref="S137:S200" si="74">+J137-J136</f>
        <v>0</v>
      </c>
      <c r="T137">
        <f t="shared" ref="T137:T200" si="75">+L137-L136</f>
        <v>0</v>
      </c>
      <c r="U137">
        <f t="shared" ref="U137:U200" si="76">+M137-M136</f>
        <v>0</v>
      </c>
      <c r="V137">
        <f t="shared" ref="V137:V200" si="77">+N137-N136</f>
        <v>0</v>
      </c>
      <c r="W137">
        <f t="shared" ref="W137:W200" si="78">+O137-O136</f>
        <v>0</v>
      </c>
      <c r="X137">
        <f t="shared" ref="X137:X200" si="79">+IFERROR(R137/G136,0)</f>
        <v>0</v>
      </c>
      <c r="Y137">
        <f t="shared" ref="Y137:Y200" si="80">+IFERROR(S137/J136,0)</f>
        <v>0</v>
      </c>
      <c r="Z137">
        <f t="shared" ref="Z137:Z200" si="81">+IFERROR(L137/L136,0)</f>
        <v>0</v>
      </c>
      <c r="AA137">
        <f t="shared" ref="AA137:AA200" si="82">+IFERROR(M137/M136,0)</f>
        <v>0</v>
      </c>
      <c r="AB137">
        <f t="shared" ref="AB137:AB200" si="83">+IFERROR(N137/N136,0)</f>
        <v>0</v>
      </c>
      <c r="AC137">
        <f t="shared" ref="AC137:AC200" si="84">+IFERROR(O137/O136,0)</f>
        <v>0</v>
      </c>
      <c r="AD137">
        <f t="shared" si="63"/>
        <v>0</v>
      </c>
      <c r="AE137">
        <f t="shared" si="64"/>
        <v>0</v>
      </c>
      <c r="AF137">
        <f t="shared" si="65"/>
        <v>0</v>
      </c>
      <c r="AG137">
        <f t="shared" si="66"/>
        <v>0</v>
      </c>
      <c r="AH137">
        <f t="shared" si="67"/>
        <v>0</v>
      </c>
      <c r="AI137">
        <f t="shared" si="68"/>
        <v>0</v>
      </c>
      <c r="AJ137">
        <f>+TODO_PACIENTES[[#This Row],[Aislamiento Domiciliario]]+TODO_PACIENTES[[#This Row],[Aislamiento en Hoteles]]+TODO_PACIENTES[[#This Row],[Hospitalizados en Sala]]+TODO_PACIENTES[[#This Row],[Hospitalizados en UCI]]</f>
        <v>0</v>
      </c>
      <c r="AK137">
        <f t="shared" si="69"/>
        <v>0</v>
      </c>
      <c r="AL137">
        <f>+TODO_PACIENTES[[#This Row],[Personas con Medidas Sanitarias]]-AJ136</f>
        <v>0</v>
      </c>
      <c r="AM137">
        <f>+IFERROR(TODO_PACIENTES[[#This Row],[Variación Personas Medidas Sanitarias]]/AJ136,0)</f>
        <v>0</v>
      </c>
    </row>
    <row r="138" spans="1:39" x14ac:dyDescent="0.2">
      <c r="A138" s="12" t="str">
        <f t="shared" ref="A138:A201" si="85">+IF(D138&gt;$D$4,"OUT TIME","ON")</f>
        <v>OUT TIME</v>
      </c>
      <c r="B138" s="12" t="str">
        <f t="shared" ref="B138:B201" si="86">IF(D138=$D$4,"ultima","no")</f>
        <v>no</v>
      </c>
      <c r="C138" s="12">
        <v>132</v>
      </c>
      <c r="D138" s="1">
        <f t="shared" ref="D138:D201" si="87">+D137+1</f>
        <v>44031</v>
      </c>
      <c r="E138" s="11">
        <f t="shared" ref="E138:E201" si="88">+E137+1</f>
        <v>132</v>
      </c>
      <c r="F138" cm="1">
        <f t="array" ref="F138">+INDEX(Hoja1!$B$2:$MO$7,1,E138)</f>
        <v>0</v>
      </c>
      <c r="G138">
        <f t="shared" si="70"/>
        <v>0</v>
      </c>
      <c r="H138" cm="1">
        <f t="array" ref="H138">+INDEX(Hoja1!$B$2:$MO$7,2,$E138)</f>
        <v>0</v>
      </c>
      <c r="I138">
        <f t="shared" si="71"/>
        <v>0</v>
      </c>
      <c r="J138">
        <f t="shared" si="62"/>
        <v>0</v>
      </c>
      <c r="K138">
        <f t="shared" si="72"/>
        <v>0</v>
      </c>
      <c r="L138" cm="1">
        <f t="array" ref="L138">+INDEX(Hoja1!$B$2:$MO$7,3,$E138)</f>
        <v>0</v>
      </c>
      <c r="M138" cm="1">
        <f t="array" ref="M138">+INDEX(Hoja1!$B$2:$MO$7,4,$E138)</f>
        <v>0</v>
      </c>
      <c r="N138" cm="1">
        <f t="array" ref="N138">+INDEX(Hoja1!$B$2:$MO$7,5,$E138)</f>
        <v>0</v>
      </c>
      <c r="O138" cm="1">
        <f t="array" ref="O138">+INDEX(Hoja1!$B$2:$MO$7,6,$E138)</f>
        <v>0</v>
      </c>
      <c r="P138" s="13">
        <f t="shared" si="60"/>
        <v>0</v>
      </c>
      <c r="Q138" s="13">
        <f t="shared" si="61"/>
        <v>0</v>
      </c>
      <c r="R138">
        <f t="shared" si="73"/>
        <v>0</v>
      </c>
      <c r="S138">
        <f t="shared" si="74"/>
        <v>0</v>
      </c>
      <c r="T138">
        <f t="shared" si="75"/>
        <v>0</v>
      </c>
      <c r="U138">
        <f t="shared" si="76"/>
        <v>0</v>
      </c>
      <c r="V138">
        <f t="shared" si="77"/>
        <v>0</v>
      </c>
      <c r="W138">
        <f t="shared" si="78"/>
        <v>0</v>
      </c>
      <c r="X138">
        <f t="shared" si="79"/>
        <v>0</v>
      </c>
      <c r="Y138">
        <f t="shared" si="80"/>
        <v>0</v>
      </c>
      <c r="Z138">
        <f t="shared" si="81"/>
        <v>0</v>
      </c>
      <c r="AA138">
        <f t="shared" si="82"/>
        <v>0</v>
      </c>
      <c r="AB138">
        <f t="shared" si="83"/>
        <v>0</v>
      </c>
      <c r="AC138">
        <f t="shared" si="84"/>
        <v>0</v>
      </c>
      <c r="AD138">
        <f t="shared" si="63"/>
        <v>0</v>
      </c>
      <c r="AE138">
        <f t="shared" si="64"/>
        <v>0</v>
      </c>
      <c r="AF138">
        <f t="shared" si="65"/>
        <v>0</v>
      </c>
      <c r="AG138">
        <f t="shared" si="66"/>
        <v>0</v>
      </c>
      <c r="AH138">
        <f t="shared" si="67"/>
        <v>0</v>
      </c>
      <c r="AI138">
        <f t="shared" si="68"/>
        <v>0</v>
      </c>
      <c r="AJ138">
        <f>+TODO_PACIENTES[[#This Row],[Aislamiento Domiciliario]]+TODO_PACIENTES[[#This Row],[Aislamiento en Hoteles]]+TODO_PACIENTES[[#This Row],[Hospitalizados en Sala]]+TODO_PACIENTES[[#This Row],[Hospitalizados en UCI]]</f>
        <v>0</v>
      </c>
      <c r="AK138">
        <f t="shared" si="69"/>
        <v>0</v>
      </c>
      <c r="AL138">
        <f>+TODO_PACIENTES[[#This Row],[Personas con Medidas Sanitarias]]-AJ137</f>
        <v>0</v>
      </c>
      <c r="AM138">
        <f>+IFERROR(TODO_PACIENTES[[#This Row],[Variación Personas Medidas Sanitarias]]/AJ137,0)</f>
        <v>0</v>
      </c>
    </row>
    <row r="139" spans="1:39" x14ac:dyDescent="0.2">
      <c r="A139" s="12" t="str">
        <f t="shared" si="85"/>
        <v>OUT TIME</v>
      </c>
      <c r="B139" s="12" t="str">
        <f t="shared" si="86"/>
        <v>no</v>
      </c>
      <c r="C139" s="12">
        <v>133</v>
      </c>
      <c r="D139" s="1">
        <f t="shared" si="87"/>
        <v>44032</v>
      </c>
      <c r="E139" s="11">
        <f t="shared" si="88"/>
        <v>133</v>
      </c>
      <c r="F139" cm="1">
        <f t="array" ref="F139">+INDEX(Hoja1!$B$2:$MO$7,1,E139)</f>
        <v>0</v>
      </c>
      <c r="G139">
        <f t="shared" si="70"/>
        <v>0</v>
      </c>
      <c r="H139" cm="1">
        <f t="array" ref="H139">+INDEX(Hoja1!$B$2:$MO$7,2,$E139)</f>
        <v>0</v>
      </c>
      <c r="I139">
        <f t="shared" si="71"/>
        <v>0</v>
      </c>
      <c r="J139">
        <f t="shared" si="62"/>
        <v>0</v>
      </c>
      <c r="K139">
        <f t="shared" si="72"/>
        <v>0</v>
      </c>
      <c r="L139" cm="1">
        <f t="array" ref="L139">+INDEX(Hoja1!$B$2:$MO$7,3,$E139)</f>
        <v>0</v>
      </c>
      <c r="M139" cm="1">
        <f t="array" ref="M139">+INDEX(Hoja1!$B$2:$MO$7,4,$E139)</f>
        <v>0</v>
      </c>
      <c r="N139" cm="1">
        <f t="array" ref="N139">+INDEX(Hoja1!$B$2:$MO$7,5,$E139)</f>
        <v>0</v>
      </c>
      <c r="O139" cm="1">
        <f t="array" ref="O139">+INDEX(Hoja1!$B$2:$MO$7,6,$E139)</f>
        <v>0</v>
      </c>
      <c r="P139" s="13">
        <f t="shared" si="60"/>
        <v>0</v>
      </c>
      <c r="Q139" s="13">
        <f t="shared" si="61"/>
        <v>0</v>
      </c>
      <c r="R139">
        <f t="shared" si="73"/>
        <v>0</v>
      </c>
      <c r="S139">
        <f t="shared" si="74"/>
        <v>0</v>
      </c>
      <c r="T139">
        <f t="shared" si="75"/>
        <v>0</v>
      </c>
      <c r="U139">
        <f t="shared" si="76"/>
        <v>0</v>
      </c>
      <c r="V139">
        <f t="shared" si="77"/>
        <v>0</v>
      </c>
      <c r="W139">
        <f t="shared" si="78"/>
        <v>0</v>
      </c>
      <c r="X139">
        <f t="shared" si="79"/>
        <v>0</v>
      </c>
      <c r="Y139">
        <f t="shared" si="80"/>
        <v>0</v>
      </c>
      <c r="Z139">
        <f t="shared" si="81"/>
        <v>0</v>
      </c>
      <c r="AA139">
        <f t="shared" si="82"/>
        <v>0</v>
      </c>
      <c r="AB139">
        <f t="shared" si="83"/>
        <v>0</v>
      </c>
      <c r="AC139">
        <f t="shared" si="84"/>
        <v>0</v>
      </c>
      <c r="AD139">
        <f t="shared" si="63"/>
        <v>0</v>
      </c>
      <c r="AE139">
        <f t="shared" si="64"/>
        <v>0</v>
      </c>
      <c r="AF139">
        <f t="shared" si="65"/>
        <v>0</v>
      </c>
      <c r="AG139">
        <f t="shared" si="66"/>
        <v>0</v>
      </c>
      <c r="AH139">
        <f t="shared" si="67"/>
        <v>0</v>
      </c>
      <c r="AI139">
        <f t="shared" si="68"/>
        <v>0</v>
      </c>
      <c r="AJ139">
        <f>+TODO_PACIENTES[[#This Row],[Aislamiento Domiciliario]]+TODO_PACIENTES[[#This Row],[Aislamiento en Hoteles]]+TODO_PACIENTES[[#This Row],[Hospitalizados en Sala]]+TODO_PACIENTES[[#This Row],[Hospitalizados en UCI]]</f>
        <v>0</v>
      </c>
      <c r="AK139">
        <f t="shared" si="69"/>
        <v>0</v>
      </c>
      <c r="AL139">
        <f>+TODO_PACIENTES[[#This Row],[Personas con Medidas Sanitarias]]-AJ138</f>
        <v>0</v>
      </c>
      <c r="AM139">
        <f>+IFERROR(TODO_PACIENTES[[#This Row],[Variación Personas Medidas Sanitarias]]/AJ138,0)</f>
        <v>0</v>
      </c>
    </row>
    <row r="140" spans="1:39" x14ac:dyDescent="0.2">
      <c r="A140" s="12" t="str">
        <f t="shared" si="85"/>
        <v>OUT TIME</v>
      </c>
      <c r="B140" s="12" t="str">
        <f t="shared" si="86"/>
        <v>no</v>
      </c>
      <c r="C140" s="12">
        <v>134</v>
      </c>
      <c r="D140" s="1">
        <f t="shared" si="87"/>
        <v>44033</v>
      </c>
      <c r="E140" s="11">
        <f t="shared" si="88"/>
        <v>134</v>
      </c>
      <c r="F140" cm="1">
        <f t="array" ref="F140">+INDEX(Hoja1!$B$2:$MO$7,1,E140)</f>
        <v>0</v>
      </c>
      <c r="G140">
        <f t="shared" si="70"/>
        <v>0</v>
      </c>
      <c r="H140" cm="1">
        <f t="array" ref="H140">+INDEX(Hoja1!$B$2:$MO$7,2,$E140)</f>
        <v>0</v>
      </c>
      <c r="I140">
        <f t="shared" si="71"/>
        <v>0</v>
      </c>
      <c r="J140">
        <f t="shared" si="62"/>
        <v>0</v>
      </c>
      <c r="K140">
        <f t="shared" si="72"/>
        <v>0</v>
      </c>
      <c r="L140" cm="1">
        <f t="array" ref="L140">+INDEX(Hoja1!$B$2:$MO$7,3,$E140)</f>
        <v>0</v>
      </c>
      <c r="M140" cm="1">
        <f t="array" ref="M140">+INDEX(Hoja1!$B$2:$MO$7,4,$E140)</f>
        <v>0</v>
      </c>
      <c r="N140" cm="1">
        <f t="array" ref="N140">+INDEX(Hoja1!$B$2:$MO$7,5,$E140)</f>
        <v>0</v>
      </c>
      <c r="O140" cm="1">
        <f t="array" ref="O140">+INDEX(Hoja1!$B$2:$MO$7,6,$E140)</f>
        <v>0</v>
      </c>
      <c r="P140" s="13">
        <f t="shared" ref="P140:P203" si="89">+IFERROR(H140/F140,0)</f>
        <v>0</v>
      </c>
      <c r="Q140" s="13">
        <f t="shared" ref="Q140:Q203" si="90">+IFERROR(J140/F140,0)</f>
        <v>0</v>
      </c>
      <c r="R140">
        <f t="shared" si="73"/>
        <v>0</v>
      </c>
      <c r="S140">
        <f t="shared" si="74"/>
        <v>0</v>
      </c>
      <c r="T140">
        <f t="shared" si="75"/>
        <v>0</v>
      </c>
      <c r="U140">
        <f t="shared" si="76"/>
        <v>0</v>
      </c>
      <c r="V140">
        <f t="shared" si="77"/>
        <v>0</v>
      </c>
      <c r="W140">
        <f t="shared" si="78"/>
        <v>0</v>
      </c>
      <c r="X140">
        <f t="shared" si="79"/>
        <v>0</v>
      </c>
      <c r="Y140">
        <f t="shared" si="80"/>
        <v>0</v>
      </c>
      <c r="Z140">
        <f t="shared" si="81"/>
        <v>0</v>
      </c>
      <c r="AA140">
        <f t="shared" si="82"/>
        <v>0</v>
      </c>
      <c r="AB140">
        <f t="shared" si="83"/>
        <v>0</v>
      </c>
      <c r="AC140">
        <f t="shared" si="84"/>
        <v>0</v>
      </c>
      <c r="AD140">
        <f t="shared" si="63"/>
        <v>0</v>
      </c>
      <c r="AE140">
        <f t="shared" si="64"/>
        <v>0</v>
      </c>
      <c r="AF140">
        <f t="shared" si="65"/>
        <v>0</v>
      </c>
      <c r="AG140">
        <f t="shared" si="66"/>
        <v>0</v>
      </c>
      <c r="AH140">
        <f t="shared" si="67"/>
        <v>0</v>
      </c>
      <c r="AI140">
        <f t="shared" si="68"/>
        <v>0</v>
      </c>
      <c r="AJ140">
        <f>+TODO_PACIENTES[[#This Row],[Aislamiento Domiciliario]]+TODO_PACIENTES[[#This Row],[Aislamiento en Hoteles]]+TODO_PACIENTES[[#This Row],[Hospitalizados en Sala]]+TODO_PACIENTES[[#This Row],[Hospitalizados en UCI]]</f>
        <v>0</v>
      </c>
      <c r="AK140">
        <f t="shared" si="69"/>
        <v>0</v>
      </c>
      <c r="AL140">
        <f>+TODO_PACIENTES[[#This Row],[Personas con Medidas Sanitarias]]-AJ139</f>
        <v>0</v>
      </c>
      <c r="AM140">
        <f>+IFERROR(TODO_PACIENTES[[#This Row],[Variación Personas Medidas Sanitarias]]/AJ139,0)</f>
        <v>0</v>
      </c>
    </row>
    <row r="141" spans="1:39" x14ac:dyDescent="0.2">
      <c r="A141" s="12" t="str">
        <f t="shared" si="85"/>
        <v>OUT TIME</v>
      </c>
      <c r="B141" s="12" t="str">
        <f t="shared" si="86"/>
        <v>no</v>
      </c>
      <c r="C141" s="12">
        <v>135</v>
      </c>
      <c r="D141" s="1">
        <f t="shared" si="87"/>
        <v>44034</v>
      </c>
      <c r="E141" s="11">
        <f t="shared" si="88"/>
        <v>135</v>
      </c>
      <c r="F141" cm="1">
        <f t="array" ref="F141">+INDEX(Hoja1!$B$2:$MO$7,1,E141)</f>
        <v>0</v>
      </c>
      <c r="G141">
        <f t="shared" si="70"/>
        <v>0</v>
      </c>
      <c r="H141" cm="1">
        <f t="array" ref="H141">+INDEX(Hoja1!$B$2:$MO$7,2,$E141)</f>
        <v>0</v>
      </c>
      <c r="I141">
        <f t="shared" si="71"/>
        <v>0</v>
      </c>
      <c r="J141">
        <f t="shared" si="62"/>
        <v>0</v>
      </c>
      <c r="K141">
        <f t="shared" si="72"/>
        <v>0</v>
      </c>
      <c r="L141" cm="1">
        <f t="array" ref="L141">+INDEX(Hoja1!$B$2:$MO$7,3,$E141)</f>
        <v>0</v>
      </c>
      <c r="M141" cm="1">
        <f t="array" ref="M141">+INDEX(Hoja1!$B$2:$MO$7,4,$E141)</f>
        <v>0</v>
      </c>
      <c r="N141" cm="1">
        <f t="array" ref="N141">+INDEX(Hoja1!$B$2:$MO$7,5,$E141)</f>
        <v>0</v>
      </c>
      <c r="O141" cm="1">
        <f t="array" ref="O141">+INDEX(Hoja1!$B$2:$MO$7,6,$E141)</f>
        <v>0</v>
      </c>
      <c r="P141" s="13">
        <f t="shared" si="89"/>
        <v>0</v>
      </c>
      <c r="Q141" s="13">
        <f t="shared" si="90"/>
        <v>0</v>
      </c>
      <c r="R141">
        <f t="shared" si="73"/>
        <v>0</v>
      </c>
      <c r="S141">
        <f t="shared" si="74"/>
        <v>0</v>
      </c>
      <c r="T141">
        <f t="shared" si="75"/>
        <v>0</v>
      </c>
      <c r="U141">
        <f t="shared" si="76"/>
        <v>0</v>
      </c>
      <c r="V141">
        <f t="shared" si="77"/>
        <v>0</v>
      </c>
      <c r="W141">
        <f t="shared" si="78"/>
        <v>0</v>
      </c>
      <c r="X141">
        <f t="shared" si="79"/>
        <v>0</v>
      </c>
      <c r="Y141">
        <f t="shared" si="80"/>
        <v>0</v>
      </c>
      <c r="Z141">
        <f t="shared" si="81"/>
        <v>0</v>
      </c>
      <c r="AA141">
        <f t="shared" si="82"/>
        <v>0</v>
      </c>
      <c r="AB141">
        <f t="shared" si="83"/>
        <v>0</v>
      </c>
      <c r="AC141">
        <f t="shared" si="84"/>
        <v>0</v>
      </c>
      <c r="AD141">
        <f t="shared" si="63"/>
        <v>0</v>
      </c>
      <c r="AE141">
        <f t="shared" si="64"/>
        <v>0</v>
      </c>
      <c r="AF141">
        <f t="shared" si="65"/>
        <v>0</v>
      </c>
      <c r="AG141">
        <f t="shared" si="66"/>
        <v>0</v>
      </c>
      <c r="AH141">
        <f t="shared" si="67"/>
        <v>0</v>
      </c>
      <c r="AI141">
        <f t="shared" si="68"/>
        <v>0</v>
      </c>
      <c r="AJ141">
        <f>+TODO_PACIENTES[[#This Row],[Aislamiento Domiciliario]]+TODO_PACIENTES[[#This Row],[Aislamiento en Hoteles]]+TODO_PACIENTES[[#This Row],[Hospitalizados en Sala]]+TODO_PACIENTES[[#This Row],[Hospitalizados en UCI]]</f>
        <v>0</v>
      </c>
      <c r="AK141">
        <f t="shared" si="69"/>
        <v>0</v>
      </c>
      <c r="AL141">
        <f>+TODO_PACIENTES[[#This Row],[Personas con Medidas Sanitarias]]-AJ140</f>
        <v>0</v>
      </c>
      <c r="AM141">
        <f>+IFERROR(TODO_PACIENTES[[#This Row],[Variación Personas Medidas Sanitarias]]/AJ140,0)</f>
        <v>0</v>
      </c>
    </row>
    <row r="142" spans="1:39" x14ac:dyDescent="0.2">
      <c r="A142" s="12" t="str">
        <f t="shared" si="85"/>
        <v>OUT TIME</v>
      </c>
      <c r="B142" s="12" t="str">
        <f t="shared" si="86"/>
        <v>no</v>
      </c>
      <c r="C142" s="12">
        <v>136</v>
      </c>
      <c r="D142" s="1">
        <f t="shared" si="87"/>
        <v>44035</v>
      </c>
      <c r="E142" s="11">
        <f t="shared" si="88"/>
        <v>136</v>
      </c>
      <c r="F142" cm="1">
        <f t="array" ref="F142">+INDEX(Hoja1!$B$2:$MO$7,1,E142)</f>
        <v>0</v>
      </c>
      <c r="G142">
        <f t="shared" si="70"/>
        <v>0</v>
      </c>
      <c r="H142" cm="1">
        <f t="array" ref="H142">+INDEX(Hoja1!$B$2:$MO$7,2,$E142)</f>
        <v>0</v>
      </c>
      <c r="I142">
        <f t="shared" si="71"/>
        <v>0</v>
      </c>
      <c r="J142">
        <f t="shared" si="62"/>
        <v>0</v>
      </c>
      <c r="K142">
        <f t="shared" si="72"/>
        <v>0</v>
      </c>
      <c r="L142" cm="1">
        <f t="array" ref="L142">+INDEX(Hoja1!$B$2:$MO$7,3,$E142)</f>
        <v>0</v>
      </c>
      <c r="M142" cm="1">
        <f t="array" ref="M142">+INDEX(Hoja1!$B$2:$MO$7,4,$E142)</f>
        <v>0</v>
      </c>
      <c r="N142" cm="1">
        <f t="array" ref="N142">+INDEX(Hoja1!$B$2:$MO$7,5,$E142)</f>
        <v>0</v>
      </c>
      <c r="O142" cm="1">
        <f t="array" ref="O142">+INDEX(Hoja1!$B$2:$MO$7,6,$E142)</f>
        <v>0</v>
      </c>
      <c r="P142" s="13">
        <f t="shared" si="89"/>
        <v>0</v>
      </c>
      <c r="Q142" s="13">
        <f t="shared" si="90"/>
        <v>0</v>
      </c>
      <c r="R142">
        <f t="shared" si="73"/>
        <v>0</v>
      </c>
      <c r="S142">
        <f t="shared" si="74"/>
        <v>0</v>
      </c>
      <c r="T142">
        <f t="shared" si="75"/>
        <v>0</v>
      </c>
      <c r="U142">
        <f t="shared" si="76"/>
        <v>0</v>
      </c>
      <c r="V142">
        <f t="shared" si="77"/>
        <v>0</v>
      </c>
      <c r="W142">
        <f t="shared" si="78"/>
        <v>0</v>
      </c>
      <c r="X142">
        <f t="shared" si="79"/>
        <v>0</v>
      </c>
      <c r="Y142">
        <f t="shared" si="80"/>
        <v>0</v>
      </c>
      <c r="Z142">
        <f t="shared" si="81"/>
        <v>0</v>
      </c>
      <c r="AA142">
        <f t="shared" si="82"/>
        <v>0</v>
      </c>
      <c r="AB142">
        <f t="shared" si="83"/>
        <v>0</v>
      </c>
      <c r="AC142">
        <f t="shared" si="84"/>
        <v>0</v>
      </c>
      <c r="AD142">
        <f t="shared" si="63"/>
        <v>0</v>
      </c>
      <c r="AE142">
        <f t="shared" si="64"/>
        <v>0</v>
      </c>
      <c r="AF142">
        <f t="shared" si="65"/>
        <v>0</v>
      </c>
      <c r="AG142">
        <f t="shared" si="66"/>
        <v>0</v>
      </c>
      <c r="AH142">
        <f t="shared" si="67"/>
        <v>0</v>
      </c>
      <c r="AI142">
        <f t="shared" si="68"/>
        <v>0</v>
      </c>
      <c r="AJ142">
        <f>+TODO_PACIENTES[[#This Row],[Aislamiento Domiciliario]]+TODO_PACIENTES[[#This Row],[Aislamiento en Hoteles]]+TODO_PACIENTES[[#This Row],[Hospitalizados en Sala]]+TODO_PACIENTES[[#This Row],[Hospitalizados en UCI]]</f>
        <v>0</v>
      </c>
      <c r="AK142">
        <f t="shared" si="69"/>
        <v>0</v>
      </c>
      <c r="AL142">
        <f>+TODO_PACIENTES[[#This Row],[Personas con Medidas Sanitarias]]-AJ141</f>
        <v>0</v>
      </c>
      <c r="AM142">
        <f>+IFERROR(TODO_PACIENTES[[#This Row],[Variación Personas Medidas Sanitarias]]/AJ141,0)</f>
        <v>0</v>
      </c>
    </row>
    <row r="143" spans="1:39" x14ac:dyDescent="0.2">
      <c r="A143" s="12" t="str">
        <f t="shared" si="85"/>
        <v>OUT TIME</v>
      </c>
      <c r="B143" s="12" t="str">
        <f t="shared" si="86"/>
        <v>no</v>
      </c>
      <c r="C143" s="12">
        <v>137</v>
      </c>
      <c r="D143" s="1">
        <f t="shared" si="87"/>
        <v>44036</v>
      </c>
      <c r="E143" s="11">
        <f t="shared" si="88"/>
        <v>137</v>
      </c>
      <c r="F143" cm="1">
        <f t="array" ref="F143">+INDEX(Hoja1!$B$2:$MO$7,1,E143)</f>
        <v>0</v>
      </c>
      <c r="G143">
        <f t="shared" si="70"/>
        <v>0</v>
      </c>
      <c r="H143" cm="1">
        <f t="array" ref="H143">+INDEX(Hoja1!$B$2:$MO$7,2,$E143)</f>
        <v>0</v>
      </c>
      <c r="I143">
        <f t="shared" si="71"/>
        <v>0</v>
      </c>
      <c r="J143">
        <f t="shared" si="62"/>
        <v>0</v>
      </c>
      <c r="K143">
        <f t="shared" si="72"/>
        <v>0</v>
      </c>
      <c r="L143" cm="1">
        <f t="array" ref="L143">+INDEX(Hoja1!$B$2:$MO$7,3,$E143)</f>
        <v>0</v>
      </c>
      <c r="M143" cm="1">
        <f t="array" ref="M143">+INDEX(Hoja1!$B$2:$MO$7,4,$E143)</f>
        <v>0</v>
      </c>
      <c r="N143" cm="1">
        <f t="array" ref="N143">+INDEX(Hoja1!$B$2:$MO$7,5,$E143)</f>
        <v>0</v>
      </c>
      <c r="O143" cm="1">
        <f t="array" ref="O143">+INDEX(Hoja1!$B$2:$MO$7,6,$E143)</f>
        <v>0</v>
      </c>
      <c r="P143" s="13">
        <f t="shared" si="89"/>
        <v>0</v>
      </c>
      <c r="Q143" s="13">
        <f t="shared" si="90"/>
        <v>0</v>
      </c>
      <c r="R143">
        <f t="shared" si="73"/>
        <v>0</v>
      </c>
      <c r="S143">
        <f t="shared" si="74"/>
        <v>0</v>
      </c>
      <c r="T143">
        <f t="shared" si="75"/>
        <v>0</v>
      </c>
      <c r="U143">
        <f t="shared" si="76"/>
        <v>0</v>
      </c>
      <c r="V143">
        <f t="shared" si="77"/>
        <v>0</v>
      </c>
      <c r="W143">
        <f t="shared" si="78"/>
        <v>0</v>
      </c>
      <c r="X143">
        <f t="shared" si="79"/>
        <v>0</v>
      </c>
      <c r="Y143">
        <f t="shared" si="80"/>
        <v>0</v>
      </c>
      <c r="Z143">
        <f t="shared" si="81"/>
        <v>0</v>
      </c>
      <c r="AA143">
        <f t="shared" si="82"/>
        <v>0</v>
      </c>
      <c r="AB143">
        <f t="shared" si="83"/>
        <v>0</v>
      </c>
      <c r="AC143">
        <f t="shared" si="84"/>
        <v>0</v>
      </c>
      <c r="AD143">
        <f t="shared" si="63"/>
        <v>0</v>
      </c>
      <c r="AE143">
        <f t="shared" si="64"/>
        <v>0</v>
      </c>
      <c r="AF143">
        <f t="shared" si="65"/>
        <v>0</v>
      </c>
      <c r="AG143">
        <f t="shared" si="66"/>
        <v>0</v>
      </c>
      <c r="AH143">
        <f t="shared" si="67"/>
        <v>0</v>
      </c>
      <c r="AI143">
        <f t="shared" si="68"/>
        <v>0</v>
      </c>
      <c r="AJ143">
        <f>+TODO_PACIENTES[[#This Row],[Aislamiento Domiciliario]]+TODO_PACIENTES[[#This Row],[Aislamiento en Hoteles]]+TODO_PACIENTES[[#This Row],[Hospitalizados en Sala]]+TODO_PACIENTES[[#This Row],[Hospitalizados en UCI]]</f>
        <v>0</v>
      </c>
      <c r="AK143">
        <f t="shared" si="69"/>
        <v>0</v>
      </c>
      <c r="AL143">
        <f>+TODO_PACIENTES[[#This Row],[Personas con Medidas Sanitarias]]-AJ142</f>
        <v>0</v>
      </c>
      <c r="AM143">
        <f>+IFERROR(TODO_PACIENTES[[#This Row],[Variación Personas Medidas Sanitarias]]/AJ142,0)</f>
        <v>0</v>
      </c>
    </row>
    <row r="144" spans="1:39" x14ac:dyDescent="0.2">
      <c r="A144" s="12" t="str">
        <f t="shared" si="85"/>
        <v>OUT TIME</v>
      </c>
      <c r="B144" s="12" t="str">
        <f t="shared" si="86"/>
        <v>no</v>
      </c>
      <c r="C144" s="12">
        <v>138</v>
      </c>
      <c r="D144" s="1">
        <f t="shared" si="87"/>
        <v>44037</v>
      </c>
      <c r="E144" s="11">
        <f t="shared" si="88"/>
        <v>138</v>
      </c>
      <c r="F144" cm="1">
        <f t="array" ref="F144">+INDEX(Hoja1!$B$2:$MO$7,1,E144)</f>
        <v>0</v>
      </c>
      <c r="G144">
        <f t="shared" si="70"/>
        <v>0</v>
      </c>
      <c r="H144" cm="1">
        <f t="array" ref="H144">+INDEX(Hoja1!$B$2:$MO$7,2,$E144)</f>
        <v>0</v>
      </c>
      <c r="I144">
        <f t="shared" si="71"/>
        <v>0</v>
      </c>
      <c r="J144">
        <f t="shared" si="62"/>
        <v>0</v>
      </c>
      <c r="K144">
        <f t="shared" si="72"/>
        <v>0</v>
      </c>
      <c r="L144" cm="1">
        <f t="array" ref="L144">+INDEX(Hoja1!$B$2:$MO$7,3,$E144)</f>
        <v>0</v>
      </c>
      <c r="M144" cm="1">
        <f t="array" ref="M144">+INDEX(Hoja1!$B$2:$MO$7,4,$E144)</f>
        <v>0</v>
      </c>
      <c r="N144" cm="1">
        <f t="array" ref="N144">+INDEX(Hoja1!$B$2:$MO$7,5,$E144)</f>
        <v>0</v>
      </c>
      <c r="O144" cm="1">
        <f t="array" ref="O144">+INDEX(Hoja1!$B$2:$MO$7,6,$E144)</f>
        <v>0</v>
      </c>
      <c r="P144" s="13">
        <f t="shared" si="89"/>
        <v>0</v>
      </c>
      <c r="Q144" s="13">
        <f t="shared" si="90"/>
        <v>0</v>
      </c>
      <c r="R144">
        <f t="shared" si="73"/>
        <v>0</v>
      </c>
      <c r="S144">
        <f t="shared" si="74"/>
        <v>0</v>
      </c>
      <c r="T144">
        <f t="shared" si="75"/>
        <v>0</v>
      </c>
      <c r="U144">
        <f t="shared" si="76"/>
        <v>0</v>
      </c>
      <c r="V144">
        <f t="shared" si="77"/>
        <v>0</v>
      </c>
      <c r="W144">
        <f t="shared" si="78"/>
        <v>0</v>
      </c>
      <c r="X144">
        <f t="shared" si="79"/>
        <v>0</v>
      </c>
      <c r="Y144">
        <f t="shared" si="80"/>
        <v>0</v>
      </c>
      <c r="Z144">
        <f t="shared" si="81"/>
        <v>0</v>
      </c>
      <c r="AA144">
        <f t="shared" si="82"/>
        <v>0</v>
      </c>
      <c r="AB144">
        <f t="shared" si="83"/>
        <v>0</v>
      </c>
      <c r="AC144">
        <f t="shared" si="84"/>
        <v>0</v>
      </c>
      <c r="AD144">
        <f t="shared" si="63"/>
        <v>0</v>
      </c>
      <c r="AE144">
        <f t="shared" si="64"/>
        <v>0</v>
      </c>
      <c r="AF144">
        <f t="shared" si="65"/>
        <v>0</v>
      </c>
      <c r="AG144">
        <f t="shared" si="66"/>
        <v>0</v>
      </c>
      <c r="AH144">
        <f t="shared" si="67"/>
        <v>0</v>
      </c>
      <c r="AI144">
        <f t="shared" si="68"/>
        <v>0</v>
      </c>
      <c r="AJ144">
        <f>+TODO_PACIENTES[[#This Row],[Aislamiento Domiciliario]]+TODO_PACIENTES[[#This Row],[Aislamiento en Hoteles]]+TODO_PACIENTES[[#This Row],[Hospitalizados en Sala]]+TODO_PACIENTES[[#This Row],[Hospitalizados en UCI]]</f>
        <v>0</v>
      </c>
      <c r="AK144">
        <f t="shared" si="69"/>
        <v>0</v>
      </c>
      <c r="AL144">
        <f>+TODO_PACIENTES[[#This Row],[Personas con Medidas Sanitarias]]-AJ143</f>
        <v>0</v>
      </c>
      <c r="AM144">
        <f>+IFERROR(TODO_PACIENTES[[#This Row],[Variación Personas Medidas Sanitarias]]/AJ143,0)</f>
        <v>0</v>
      </c>
    </row>
    <row r="145" spans="1:39" x14ac:dyDescent="0.2">
      <c r="A145" s="12" t="str">
        <f t="shared" si="85"/>
        <v>OUT TIME</v>
      </c>
      <c r="B145" s="12" t="str">
        <f t="shared" si="86"/>
        <v>no</v>
      </c>
      <c r="C145" s="12">
        <v>139</v>
      </c>
      <c r="D145" s="1">
        <f t="shared" si="87"/>
        <v>44038</v>
      </c>
      <c r="E145" s="11">
        <f t="shared" si="88"/>
        <v>139</v>
      </c>
      <c r="F145" cm="1">
        <f t="array" ref="F145">+INDEX(Hoja1!$B$2:$MO$7,1,E145)</f>
        <v>0</v>
      </c>
      <c r="G145">
        <f t="shared" si="70"/>
        <v>0</v>
      </c>
      <c r="H145" cm="1">
        <f t="array" ref="H145">+INDEX(Hoja1!$B$2:$MO$7,2,$E145)</f>
        <v>0</v>
      </c>
      <c r="I145">
        <f t="shared" si="71"/>
        <v>0</v>
      </c>
      <c r="J145">
        <f t="shared" si="62"/>
        <v>0</v>
      </c>
      <c r="K145">
        <f t="shared" si="72"/>
        <v>0</v>
      </c>
      <c r="L145" cm="1">
        <f t="array" ref="L145">+INDEX(Hoja1!$B$2:$MO$7,3,$E145)</f>
        <v>0</v>
      </c>
      <c r="M145" cm="1">
        <f t="array" ref="M145">+INDEX(Hoja1!$B$2:$MO$7,4,$E145)</f>
        <v>0</v>
      </c>
      <c r="N145" cm="1">
        <f t="array" ref="N145">+INDEX(Hoja1!$B$2:$MO$7,5,$E145)</f>
        <v>0</v>
      </c>
      <c r="O145" cm="1">
        <f t="array" ref="O145">+INDEX(Hoja1!$B$2:$MO$7,6,$E145)</f>
        <v>0</v>
      </c>
      <c r="P145" s="13">
        <f t="shared" si="89"/>
        <v>0</v>
      </c>
      <c r="Q145" s="13">
        <f t="shared" si="90"/>
        <v>0</v>
      </c>
      <c r="R145">
        <f t="shared" si="73"/>
        <v>0</v>
      </c>
      <c r="S145">
        <f t="shared" si="74"/>
        <v>0</v>
      </c>
      <c r="T145">
        <f t="shared" si="75"/>
        <v>0</v>
      </c>
      <c r="U145">
        <f t="shared" si="76"/>
        <v>0</v>
      </c>
      <c r="V145">
        <f t="shared" si="77"/>
        <v>0</v>
      </c>
      <c r="W145">
        <f t="shared" si="78"/>
        <v>0</v>
      </c>
      <c r="X145">
        <f t="shared" si="79"/>
        <v>0</v>
      </c>
      <c r="Y145">
        <f t="shared" si="80"/>
        <v>0</v>
      </c>
      <c r="Z145">
        <f t="shared" si="81"/>
        <v>0</v>
      </c>
      <c r="AA145">
        <f t="shared" si="82"/>
        <v>0</v>
      </c>
      <c r="AB145">
        <f t="shared" si="83"/>
        <v>0</v>
      </c>
      <c r="AC145">
        <f t="shared" si="84"/>
        <v>0</v>
      </c>
      <c r="AD145">
        <f t="shared" si="63"/>
        <v>0</v>
      </c>
      <c r="AE145">
        <f t="shared" si="64"/>
        <v>0</v>
      </c>
      <c r="AF145">
        <f t="shared" si="65"/>
        <v>0</v>
      </c>
      <c r="AG145">
        <f t="shared" si="66"/>
        <v>0</v>
      </c>
      <c r="AH145">
        <f t="shared" si="67"/>
        <v>0</v>
      </c>
      <c r="AI145">
        <f t="shared" si="68"/>
        <v>0</v>
      </c>
      <c r="AJ145">
        <f>+TODO_PACIENTES[[#This Row],[Aislamiento Domiciliario]]+TODO_PACIENTES[[#This Row],[Aislamiento en Hoteles]]+TODO_PACIENTES[[#This Row],[Hospitalizados en Sala]]+TODO_PACIENTES[[#This Row],[Hospitalizados en UCI]]</f>
        <v>0</v>
      </c>
      <c r="AK145">
        <f t="shared" si="69"/>
        <v>0</v>
      </c>
      <c r="AL145">
        <f>+TODO_PACIENTES[[#This Row],[Personas con Medidas Sanitarias]]-AJ144</f>
        <v>0</v>
      </c>
      <c r="AM145">
        <f>+IFERROR(TODO_PACIENTES[[#This Row],[Variación Personas Medidas Sanitarias]]/AJ144,0)</f>
        <v>0</v>
      </c>
    </row>
    <row r="146" spans="1:39" x14ac:dyDescent="0.2">
      <c r="A146" s="12" t="str">
        <f t="shared" si="85"/>
        <v>OUT TIME</v>
      </c>
      <c r="B146" s="12" t="str">
        <f t="shared" si="86"/>
        <v>no</v>
      </c>
      <c r="C146" s="12">
        <v>140</v>
      </c>
      <c r="D146" s="1">
        <f t="shared" si="87"/>
        <v>44039</v>
      </c>
      <c r="E146" s="11">
        <f t="shared" si="88"/>
        <v>140</v>
      </c>
      <c r="F146" cm="1">
        <f t="array" ref="F146">+INDEX(Hoja1!$B$2:$MO$7,1,E146)</f>
        <v>0</v>
      </c>
      <c r="G146">
        <f t="shared" si="70"/>
        <v>0</v>
      </c>
      <c r="H146" cm="1">
        <f t="array" ref="H146">+INDEX(Hoja1!$B$2:$MO$7,2,$E146)</f>
        <v>0</v>
      </c>
      <c r="I146">
        <f t="shared" si="71"/>
        <v>0</v>
      </c>
      <c r="J146">
        <f t="shared" si="62"/>
        <v>0</v>
      </c>
      <c r="K146">
        <f t="shared" si="72"/>
        <v>0</v>
      </c>
      <c r="L146" cm="1">
        <f t="array" ref="L146">+INDEX(Hoja1!$B$2:$MO$7,3,$E146)</f>
        <v>0</v>
      </c>
      <c r="M146" cm="1">
        <f t="array" ref="M146">+INDEX(Hoja1!$B$2:$MO$7,4,$E146)</f>
        <v>0</v>
      </c>
      <c r="N146" cm="1">
        <f t="array" ref="N146">+INDEX(Hoja1!$B$2:$MO$7,5,$E146)</f>
        <v>0</v>
      </c>
      <c r="O146" cm="1">
        <f t="array" ref="O146">+INDEX(Hoja1!$B$2:$MO$7,6,$E146)</f>
        <v>0</v>
      </c>
      <c r="P146" s="13">
        <f t="shared" si="89"/>
        <v>0</v>
      </c>
      <c r="Q146" s="13">
        <f t="shared" si="90"/>
        <v>0</v>
      </c>
      <c r="R146">
        <f t="shared" si="73"/>
        <v>0</v>
      </c>
      <c r="S146">
        <f t="shared" si="74"/>
        <v>0</v>
      </c>
      <c r="T146">
        <f t="shared" si="75"/>
        <v>0</v>
      </c>
      <c r="U146">
        <f t="shared" si="76"/>
        <v>0</v>
      </c>
      <c r="V146">
        <f t="shared" si="77"/>
        <v>0</v>
      </c>
      <c r="W146">
        <f t="shared" si="78"/>
        <v>0</v>
      </c>
      <c r="X146">
        <f t="shared" si="79"/>
        <v>0</v>
      </c>
      <c r="Y146">
        <f t="shared" si="80"/>
        <v>0</v>
      </c>
      <c r="Z146">
        <f t="shared" si="81"/>
        <v>0</v>
      </c>
      <c r="AA146">
        <f t="shared" si="82"/>
        <v>0</v>
      </c>
      <c r="AB146">
        <f t="shared" si="83"/>
        <v>0</v>
      </c>
      <c r="AC146">
        <f t="shared" si="84"/>
        <v>0</v>
      </c>
      <c r="AD146">
        <f t="shared" si="63"/>
        <v>0</v>
      </c>
      <c r="AE146">
        <f t="shared" si="64"/>
        <v>0</v>
      </c>
      <c r="AF146">
        <f t="shared" si="65"/>
        <v>0</v>
      </c>
      <c r="AG146">
        <f t="shared" si="66"/>
        <v>0</v>
      </c>
      <c r="AH146">
        <f t="shared" si="67"/>
        <v>0</v>
      </c>
      <c r="AI146">
        <f t="shared" si="68"/>
        <v>0</v>
      </c>
      <c r="AJ146">
        <f>+TODO_PACIENTES[[#This Row],[Aislamiento Domiciliario]]+TODO_PACIENTES[[#This Row],[Aislamiento en Hoteles]]+TODO_PACIENTES[[#This Row],[Hospitalizados en Sala]]+TODO_PACIENTES[[#This Row],[Hospitalizados en UCI]]</f>
        <v>0</v>
      </c>
      <c r="AK146">
        <f t="shared" si="69"/>
        <v>0</v>
      </c>
      <c r="AL146">
        <f>+TODO_PACIENTES[[#This Row],[Personas con Medidas Sanitarias]]-AJ145</f>
        <v>0</v>
      </c>
      <c r="AM146">
        <f>+IFERROR(TODO_PACIENTES[[#This Row],[Variación Personas Medidas Sanitarias]]/AJ145,0)</f>
        <v>0</v>
      </c>
    </row>
    <row r="147" spans="1:39" x14ac:dyDescent="0.2">
      <c r="A147" s="12" t="str">
        <f t="shared" si="85"/>
        <v>OUT TIME</v>
      </c>
      <c r="B147" s="12" t="str">
        <f t="shared" si="86"/>
        <v>no</v>
      </c>
      <c r="C147" s="12">
        <v>141</v>
      </c>
      <c r="D147" s="1">
        <f t="shared" si="87"/>
        <v>44040</v>
      </c>
      <c r="E147" s="11">
        <f t="shared" si="88"/>
        <v>141</v>
      </c>
      <c r="F147" cm="1">
        <f t="array" ref="F147">+INDEX(Hoja1!$B$2:$MO$7,1,E147)</f>
        <v>0</v>
      </c>
      <c r="G147">
        <f t="shared" si="70"/>
        <v>0</v>
      </c>
      <c r="H147" cm="1">
        <f t="array" ref="H147">+INDEX(Hoja1!$B$2:$MO$7,2,$E147)</f>
        <v>0</v>
      </c>
      <c r="I147">
        <f t="shared" si="71"/>
        <v>0</v>
      </c>
      <c r="J147">
        <f t="shared" si="62"/>
        <v>0</v>
      </c>
      <c r="K147">
        <f t="shared" si="72"/>
        <v>0</v>
      </c>
      <c r="L147" cm="1">
        <f t="array" ref="L147">+INDEX(Hoja1!$B$2:$MO$7,3,$E147)</f>
        <v>0</v>
      </c>
      <c r="M147" cm="1">
        <f t="array" ref="M147">+INDEX(Hoja1!$B$2:$MO$7,4,$E147)</f>
        <v>0</v>
      </c>
      <c r="N147" cm="1">
        <f t="array" ref="N147">+INDEX(Hoja1!$B$2:$MO$7,5,$E147)</f>
        <v>0</v>
      </c>
      <c r="O147" cm="1">
        <f t="array" ref="O147">+INDEX(Hoja1!$B$2:$MO$7,6,$E147)</f>
        <v>0</v>
      </c>
      <c r="P147" s="13">
        <f t="shared" si="89"/>
        <v>0</v>
      </c>
      <c r="Q147" s="13">
        <f t="shared" si="90"/>
        <v>0</v>
      </c>
      <c r="R147">
        <f t="shared" si="73"/>
        <v>0</v>
      </c>
      <c r="S147">
        <f t="shared" si="74"/>
        <v>0</v>
      </c>
      <c r="T147">
        <f t="shared" si="75"/>
        <v>0</v>
      </c>
      <c r="U147">
        <f t="shared" si="76"/>
        <v>0</v>
      </c>
      <c r="V147">
        <f t="shared" si="77"/>
        <v>0</v>
      </c>
      <c r="W147">
        <f t="shared" si="78"/>
        <v>0</v>
      </c>
      <c r="X147">
        <f t="shared" si="79"/>
        <v>0</v>
      </c>
      <c r="Y147">
        <f t="shared" si="80"/>
        <v>0</v>
      </c>
      <c r="Z147">
        <f t="shared" si="81"/>
        <v>0</v>
      </c>
      <c r="AA147">
        <f t="shared" si="82"/>
        <v>0</v>
      </c>
      <c r="AB147">
        <f t="shared" si="83"/>
        <v>0</v>
      </c>
      <c r="AC147">
        <f t="shared" si="84"/>
        <v>0</v>
      </c>
      <c r="AD147">
        <f t="shared" si="63"/>
        <v>0</v>
      </c>
      <c r="AE147">
        <f t="shared" si="64"/>
        <v>0</v>
      </c>
      <c r="AF147">
        <f t="shared" si="65"/>
        <v>0</v>
      </c>
      <c r="AG147">
        <f t="shared" si="66"/>
        <v>0</v>
      </c>
      <c r="AH147">
        <f t="shared" si="67"/>
        <v>0</v>
      </c>
      <c r="AI147">
        <f t="shared" si="68"/>
        <v>0</v>
      </c>
      <c r="AJ147">
        <f>+TODO_PACIENTES[[#This Row],[Aislamiento Domiciliario]]+TODO_PACIENTES[[#This Row],[Aislamiento en Hoteles]]+TODO_PACIENTES[[#This Row],[Hospitalizados en Sala]]+TODO_PACIENTES[[#This Row],[Hospitalizados en UCI]]</f>
        <v>0</v>
      </c>
      <c r="AK147">
        <f t="shared" si="69"/>
        <v>0</v>
      </c>
      <c r="AL147">
        <f>+TODO_PACIENTES[[#This Row],[Personas con Medidas Sanitarias]]-AJ146</f>
        <v>0</v>
      </c>
      <c r="AM147">
        <f>+IFERROR(TODO_PACIENTES[[#This Row],[Variación Personas Medidas Sanitarias]]/AJ146,0)</f>
        <v>0</v>
      </c>
    </row>
    <row r="148" spans="1:39" x14ac:dyDescent="0.2">
      <c r="A148" s="12" t="str">
        <f t="shared" si="85"/>
        <v>OUT TIME</v>
      </c>
      <c r="B148" s="12" t="str">
        <f t="shared" si="86"/>
        <v>no</v>
      </c>
      <c r="C148" s="12">
        <v>142</v>
      </c>
      <c r="D148" s="1">
        <f t="shared" si="87"/>
        <v>44041</v>
      </c>
      <c r="E148" s="11">
        <f t="shared" si="88"/>
        <v>142</v>
      </c>
      <c r="F148" cm="1">
        <f t="array" ref="F148">+INDEX(Hoja1!$B$2:$MO$7,1,E148)</f>
        <v>0</v>
      </c>
      <c r="G148">
        <f t="shared" si="70"/>
        <v>0</v>
      </c>
      <c r="H148" cm="1">
        <f t="array" ref="H148">+INDEX(Hoja1!$B$2:$MO$7,2,$E148)</f>
        <v>0</v>
      </c>
      <c r="I148">
        <f t="shared" si="71"/>
        <v>0</v>
      </c>
      <c r="J148">
        <f t="shared" si="62"/>
        <v>0</v>
      </c>
      <c r="K148">
        <f t="shared" si="72"/>
        <v>0</v>
      </c>
      <c r="L148" cm="1">
        <f t="array" ref="L148">+INDEX(Hoja1!$B$2:$MO$7,3,$E148)</f>
        <v>0</v>
      </c>
      <c r="M148" cm="1">
        <f t="array" ref="M148">+INDEX(Hoja1!$B$2:$MO$7,4,$E148)</f>
        <v>0</v>
      </c>
      <c r="N148" cm="1">
        <f t="array" ref="N148">+INDEX(Hoja1!$B$2:$MO$7,5,$E148)</f>
        <v>0</v>
      </c>
      <c r="O148" cm="1">
        <f t="array" ref="O148">+INDEX(Hoja1!$B$2:$MO$7,6,$E148)</f>
        <v>0</v>
      </c>
      <c r="P148" s="13">
        <f t="shared" si="89"/>
        <v>0</v>
      </c>
      <c r="Q148" s="13">
        <f t="shared" si="90"/>
        <v>0</v>
      </c>
      <c r="R148">
        <f t="shared" si="73"/>
        <v>0</v>
      </c>
      <c r="S148">
        <f t="shared" si="74"/>
        <v>0</v>
      </c>
      <c r="T148">
        <f t="shared" si="75"/>
        <v>0</v>
      </c>
      <c r="U148">
        <f t="shared" si="76"/>
        <v>0</v>
      </c>
      <c r="V148">
        <f t="shared" si="77"/>
        <v>0</v>
      </c>
      <c r="W148">
        <f t="shared" si="78"/>
        <v>0</v>
      </c>
      <c r="X148">
        <f t="shared" si="79"/>
        <v>0</v>
      </c>
      <c r="Y148">
        <f t="shared" si="80"/>
        <v>0</v>
      </c>
      <c r="Z148">
        <f t="shared" si="81"/>
        <v>0</v>
      </c>
      <c r="AA148">
        <f t="shared" si="82"/>
        <v>0</v>
      </c>
      <c r="AB148">
        <f t="shared" si="83"/>
        <v>0</v>
      </c>
      <c r="AC148">
        <f t="shared" si="84"/>
        <v>0</v>
      </c>
      <c r="AD148">
        <f t="shared" si="63"/>
        <v>0</v>
      </c>
      <c r="AE148">
        <f t="shared" si="64"/>
        <v>0</v>
      </c>
      <c r="AF148">
        <f t="shared" si="65"/>
        <v>0</v>
      </c>
      <c r="AG148">
        <f t="shared" si="66"/>
        <v>0</v>
      </c>
      <c r="AH148">
        <f t="shared" si="67"/>
        <v>0</v>
      </c>
      <c r="AI148">
        <f t="shared" si="68"/>
        <v>0</v>
      </c>
      <c r="AJ148">
        <f>+TODO_PACIENTES[[#This Row],[Aislamiento Domiciliario]]+TODO_PACIENTES[[#This Row],[Aislamiento en Hoteles]]+TODO_PACIENTES[[#This Row],[Hospitalizados en Sala]]+TODO_PACIENTES[[#This Row],[Hospitalizados en UCI]]</f>
        <v>0</v>
      </c>
      <c r="AK148">
        <f t="shared" si="69"/>
        <v>0</v>
      </c>
      <c r="AL148">
        <f>+TODO_PACIENTES[[#This Row],[Personas con Medidas Sanitarias]]-AJ147</f>
        <v>0</v>
      </c>
      <c r="AM148">
        <f>+IFERROR(TODO_PACIENTES[[#This Row],[Variación Personas Medidas Sanitarias]]/AJ147,0)</f>
        <v>0</v>
      </c>
    </row>
    <row r="149" spans="1:39" x14ac:dyDescent="0.2">
      <c r="A149" s="12" t="str">
        <f t="shared" si="85"/>
        <v>OUT TIME</v>
      </c>
      <c r="B149" s="12" t="str">
        <f t="shared" si="86"/>
        <v>no</v>
      </c>
      <c r="C149" s="12">
        <v>143</v>
      </c>
      <c r="D149" s="1">
        <f t="shared" si="87"/>
        <v>44042</v>
      </c>
      <c r="E149" s="11">
        <f t="shared" si="88"/>
        <v>143</v>
      </c>
      <c r="F149" cm="1">
        <f t="array" ref="F149">+INDEX(Hoja1!$B$2:$MO$7,1,E149)</f>
        <v>0</v>
      </c>
      <c r="G149">
        <f t="shared" si="70"/>
        <v>0</v>
      </c>
      <c r="H149" cm="1">
        <f t="array" ref="H149">+INDEX(Hoja1!$B$2:$MO$7,2,$E149)</f>
        <v>0</v>
      </c>
      <c r="I149">
        <f t="shared" si="71"/>
        <v>0</v>
      </c>
      <c r="J149">
        <f t="shared" si="62"/>
        <v>0</v>
      </c>
      <c r="K149">
        <f t="shared" si="72"/>
        <v>0</v>
      </c>
      <c r="L149" cm="1">
        <f t="array" ref="L149">+INDEX(Hoja1!$B$2:$MO$7,3,$E149)</f>
        <v>0</v>
      </c>
      <c r="M149" cm="1">
        <f t="array" ref="M149">+INDEX(Hoja1!$B$2:$MO$7,4,$E149)</f>
        <v>0</v>
      </c>
      <c r="N149" cm="1">
        <f t="array" ref="N149">+INDEX(Hoja1!$B$2:$MO$7,5,$E149)</f>
        <v>0</v>
      </c>
      <c r="O149" cm="1">
        <f t="array" ref="O149">+INDEX(Hoja1!$B$2:$MO$7,6,$E149)</f>
        <v>0</v>
      </c>
      <c r="P149" s="13">
        <f t="shared" si="89"/>
        <v>0</v>
      </c>
      <c r="Q149" s="13">
        <f t="shared" si="90"/>
        <v>0</v>
      </c>
      <c r="R149">
        <f t="shared" si="73"/>
        <v>0</v>
      </c>
      <c r="S149">
        <f t="shared" si="74"/>
        <v>0</v>
      </c>
      <c r="T149">
        <f t="shared" si="75"/>
        <v>0</v>
      </c>
      <c r="U149">
        <f t="shared" si="76"/>
        <v>0</v>
      </c>
      <c r="V149">
        <f t="shared" si="77"/>
        <v>0</v>
      </c>
      <c r="W149">
        <f t="shared" si="78"/>
        <v>0</v>
      </c>
      <c r="X149">
        <f t="shared" si="79"/>
        <v>0</v>
      </c>
      <c r="Y149">
        <f t="shared" si="80"/>
        <v>0</v>
      </c>
      <c r="Z149">
        <f t="shared" si="81"/>
        <v>0</v>
      </c>
      <c r="AA149">
        <f t="shared" si="82"/>
        <v>0</v>
      </c>
      <c r="AB149">
        <f t="shared" si="83"/>
        <v>0</v>
      </c>
      <c r="AC149">
        <f t="shared" si="84"/>
        <v>0</v>
      </c>
      <c r="AD149">
        <f t="shared" si="63"/>
        <v>0</v>
      </c>
      <c r="AE149">
        <f t="shared" si="64"/>
        <v>0</v>
      </c>
      <c r="AF149">
        <f t="shared" si="65"/>
        <v>0</v>
      </c>
      <c r="AG149">
        <f t="shared" si="66"/>
        <v>0</v>
      </c>
      <c r="AH149">
        <f t="shared" si="67"/>
        <v>0</v>
      </c>
      <c r="AI149">
        <f t="shared" si="68"/>
        <v>0</v>
      </c>
      <c r="AJ149">
        <f>+TODO_PACIENTES[[#This Row],[Aislamiento Domiciliario]]+TODO_PACIENTES[[#This Row],[Aislamiento en Hoteles]]+TODO_PACIENTES[[#This Row],[Hospitalizados en Sala]]+TODO_PACIENTES[[#This Row],[Hospitalizados en UCI]]</f>
        <v>0</v>
      </c>
      <c r="AK149">
        <f t="shared" si="69"/>
        <v>0</v>
      </c>
      <c r="AL149">
        <f>+TODO_PACIENTES[[#This Row],[Personas con Medidas Sanitarias]]-AJ148</f>
        <v>0</v>
      </c>
      <c r="AM149">
        <f>+IFERROR(TODO_PACIENTES[[#This Row],[Variación Personas Medidas Sanitarias]]/AJ148,0)</f>
        <v>0</v>
      </c>
    </row>
    <row r="150" spans="1:39" x14ac:dyDescent="0.2">
      <c r="A150" s="12" t="str">
        <f t="shared" si="85"/>
        <v>OUT TIME</v>
      </c>
      <c r="B150" s="12" t="str">
        <f t="shared" si="86"/>
        <v>no</v>
      </c>
      <c r="C150" s="12">
        <v>144</v>
      </c>
      <c r="D150" s="1">
        <f t="shared" si="87"/>
        <v>44043</v>
      </c>
      <c r="E150" s="11">
        <f t="shared" si="88"/>
        <v>144</v>
      </c>
      <c r="F150" cm="1">
        <f t="array" ref="F150">+INDEX(Hoja1!$B$2:$MO$7,1,E150)</f>
        <v>0</v>
      </c>
      <c r="G150">
        <f t="shared" si="70"/>
        <v>0</v>
      </c>
      <c r="H150" cm="1">
        <f t="array" ref="H150">+INDEX(Hoja1!$B$2:$MO$7,2,$E150)</f>
        <v>0</v>
      </c>
      <c r="I150">
        <f t="shared" si="71"/>
        <v>0</v>
      </c>
      <c r="J150">
        <f t="shared" si="62"/>
        <v>0</v>
      </c>
      <c r="K150">
        <f t="shared" si="72"/>
        <v>0</v>
      </c>
      <c r="L150" cm="1">
        <f t="array" ref="L150">+INDEX(Hoja1!$B$2:$MO$7,3,$E150)</f>
        <v>0</v>
      </c>
      <c r="M150" cm="1">
        <f t="array" ref="M150">+INDEX(Hoja1!$B$2:$MO$7,4,$E150)</f>
        <v>0</v>
      </c>
      <c r="N150" cm="1">
        <f t="array" ref="N150">+INDEX(Hoja1!$B$2:$MO$7,5,$E150)</f>
        <v>0</v>
      </c>
      <c r="O150" cm="1">
        <f t="array" ref="O150">+INDEX(Hoja1!$B$2:$MO$7,6,$E150)</f>
        <v>0</v>
      </c>
      <c r="P150" s="13">
        <f t="shared" si="89"/>
        <v>0</v>
      </c>
      <c r="Q150" s="13">
        <f t="shared" si="90"/>
        <v>0</v>
      </c>
      <c r="R150">
        <f t="shared" si="73"/>
        <v>0</v>
      </c>
      <c r="S150">
        <f t="shared" si="74"/>
        <v>0</v>
      </c>
      <c r="T150">
        <f t="shared" si="75"/>
        <v>0</v>
      </c>
      <c r="U150">
        <f t="shared" si="76"/>
        <v>0</v>
      </c>
      <c r="V150">
        <f t="shared" si="77"/>
        <v>0</v>
      </c>
      <c r="W150">
        <f t="shared" si="78"/>
        <v>0</v>
      </c>
      <c r="X150">
        <f t="shared" si="79"/>
        <v>0</v>
      </c>
      <c r="Y150">
        <f t="shared" si="80"/>
        <v>0</v>
      </c>
      <c r="Z150">
        <f t="shared" si="81"/>
        <v>0</v>
      </c>
      <c r="AA150">
        <f t="shared" si="82"/>
        <v>0</v>
      </c>
      <c r="AB150">
        <f t="shared" si="83"/>
        <v>0</v>
      </c>
      <c r="AC150">
        <f t="shared" si="84"/>
        <v>0</v>
      </c>
      <c r="AD150">
        <f t="shared" si="63"/>
        <v>0</v>
      </c>
      <c r="AE150">
        <f t="shared" si="64"/>
        <v>0</v>
      </c>
      <c r="AF150">
        <f t="shared" si="65"/>
        <v>0</v>
      </c>
      <c r="AG150">
        <f t="shared" si="66"/>
        <v>0</v>
      </c>
      <c r="AH150">
        <f t="shared" si="67"/>
        <v>0</v>
      </c>
      <c r="AI150">
        <f t="shared" si="68"/>
        <v>0</v>
      </c>
      <c r="AJ150">
        <f>+TODO_PACIENTES[[#This Row],[Aislamiento Domiciliario]]+TODO_PACIENTES[[#This Row],[Aislamiento en Hoteles]]+TODO_PACIENTES[[#This Row],[Hospitalizados en Sala]]+TODO_PACIENTES[[#This Row],[Hospitalizados en UCI]]</f>
        <v>0</v>
      </c>
      <c r="AK150">
        <f t="shared" si="69"/>
        <v>0</v>
      </c>
      <c r="AL150">
        <f>+TODO_PACIENTES[[#This Row],[Personas con Medidas Sanitarias]]-AJ149</f>
        <v>0</v>
      </c>
      <c r="AM150">
        <f>+IFERROR(TODO_PACIENTES[[#This Row],[Variación Personas Medidas Sanitarias]]/AJ149,0)</f>
        <v>0</v>
      </c>
    </row>
    <row r="151" spans="1:39" x14ac:dyDescent="0.2">
      <c r="A151" s="12" t="str">
        <f t="shared" si="85"/>
        <v>OUT TIME</v>
      </c>
      <c r="B151" s="12" t="str">
        <f t="shared" si="86"/>
        <v>no</v>
      </c>
      <c r="C151" s="12">
        <v>145</v>
      </c>
      <c r="D151" s="1">
        <f t="shared" si="87"/>
        <v>44044</v>
      </c>
      <c r="E151" s="11">
        <f t="shared" si="88"/>
        <v>145</v>
      </c>
      <c r="F151" cm="1">
        <f t="array" ref="F151">+INDEX(Hoja1!$B$2:$MO$7,1,E151)</f>
        <v>0</v>
      </c>
      <c r="G151">
        <f t="shared" si="70"/>
        <v>0</v>
      </c>
      <c r="H151" cm="1">
        <f t="array" ref="H151">+INDEX(Hoja1!$B$2:$MO$7,2,$E151)</f>
        <v>0</v>
      </c>
      <c r="I151">
        <f t="shared" si="71"/>
        <v>0</v>
      </c>
      <c r="J151">
        <f t="shared" si="62"/>
        <v>0</v>
      </c>
      <c r="K151">
        <f t="shared" si="72"/>
        <v>0</v>
      </c>
      <c r="L151" cm="1">
        <f t="array" ref="L151">+INDEX(Hoja1!$B$2:$MO$7,3,$E151)</f>
        <v>0</v>
      </c>
      <c r="M151" cm="1">
        <f t="array" ref="M151">+INDEX(Hoja1!$B$2:$MO$7,4,$E151)</f>
        <v>0</v>
      </c>
      <c r="N151" cm="1">
        <f t="array" ref="N151">+INDEX(Hoja1!$B$2:$MO$7,5,$E151)</f>
        <v>0</v>
      </c>
      <c r="O151" cm="1">
        <f t="array" ref="O151">+INDEX(Hoja1!$B$2:$MO$7,6,$E151)</f>
        <v>0</v>
      </c>
      <c r="P151" s="13">
        <f t="shared" si="89"/>
        <v>0</v>
      </c>
      <c r="Q151" s="13">
        <f t="shared" si="90"/>
        <v>0</v>
      </c>
      <c r="R151">
        <f t="shared" si="73"/>
        <v>0</v>
      </c>
      <c r="S151">
        <f t="shared" si="74"/>
        <v>0</v>
      </c>
      <c r="T151">
        <f t="shared" si="75"/>
        <v>0</v>
      </c>
      <c r="U151">
        <f t="shared" si="76"/>
        <v>0</v>
      </c>
      <c r="V151">
        <f t="shared" si="77"/>
        <v>0</v>
      </c>
      <c r="W151">
        <f t="shared" si="78"/>
        <v>0</v>
      </c>
      <c r="X151">
        <f t="shared" si="79"/>
        <v>0</v>
      </c>
      <c r="Y151">
        <f t="shared" si="80"/>
        <v>0</v>
      </c>
      <c r="Z151">
        <f t="shared" si="81"/>
        <v>0</v>
      </c>
      <c r="AA151">
        <f t="shared" si="82"/>
        <v>0</v>
      </c>
      <c r="AB151">
        <f t="shared" si="83"/>
        <v>0</v>
      </c>
      <c r="AC151">
        <f t="shared" si="84"/>
        <v>0</v>
      </c>
      <c r="AD151">
        <f t="shared" si="63"/>
        <v>0</v>
      </c>
      <c r="AE151">
        <f t="shared" si="64"/>
        <v>0</v>
      </c>
      <c r="AF151">
        <f t="shared" si="65"/>
        <v>0</v>
      </c>
      <c r="AG151">
        <f t="shared" si="66"/>
        <v>0</v>
      </c>
      <c r="AH151">
        <f t="shared" si="67"/>
        <v>0</v>
      </c>
      <c r="AI151">
        <f t="shared" si="68"/>
        <v>0</v>
      </c>
      <c r="AJ151">
        <f>+TODO_PACIENTES[[#This Row],[Aislamiento Domiciliario]]+TODO_PACIENTES[[#This Row],[Aislamiento en Hoteles]]+TODO_PACIENTES[[#This Row],[Hospitalizados en Sala]]+TODO_PACIENTES[[#This Row],[Hospitalizados en UCI]]</f>
        <v>0</v>
      </c>
      <c r="AK151">
        <f t="shared" si="69"/>
        <v>0</v>
      </c>
      <c r="AL151">
        <f>+TODO_PACIENTES[[#This Row],[Personas con Medidas Sanitarias]]-AJ150</f>
        <v>0</v>
      </c>
      <c r="AM151">
        <f>+IFERROR(TODO_PACIENTES[[#This Row],[Variación Personas Medidas Sanitarias]]/AJ150,0)</f>
        <v>0</v>
      </c>
    </row>
    <row r="152" spans="1:39" x14ac:dyDescent="0.2">
      <c r="A152" s="12" t="str">
        <f t="shared" si="85"/>
        <v>OUT TIME</v>
      </c>
      <c r="B152" s="12" t="str">
        <f t="shared" si="86"/>
        <v>no</v>
      </c>
      <c r="C152" s="12">
        <v>146</v>
      </c>
      <c r="D152" s="1">
        <f t="shared" si="87"/>
        <v>44045</v>
      </c>
      <c r="E152" s="11">
        <f t="shared" si="88"/>
        <v>146</v>
      </c>
      <c r="F152" cm="1">
        <f t="array" ref="F152">+INDEX(Hoja1!$B$2:$MO$7,1,E152)</f>
        <v>0</v>
      </c>
      <c r="G152">
        <f t="shared" si="70"/>
        <v>0</v>
      </c>
      <c r="H152" cm="1">
        <f t="array" ref="H152">+INDEX(Hoja1!$B$2:$MO$7,2,$E152)</f>
        <v>0</v>
      </c>
      <c r="I152">
        <f t="shared" si="71"/>
        <v>0</v>
      </c>
      <c r="J152">
        <f t="shared" si="62"/>
        <v>0</v>
      </c>
      <c r="K152">
        <f t="shared" si="72"/>
        <v>0</v>
      </c>
      <c r="L152" cm="1">
        <f t="array" ref="L152">+INDEX(Hoja1!$B$2:$MO$7,3,$E152)</f>
        <v>0</v>
      </c>
      <c r="M152" cm="1">
        <f t="array" ref="M152">+INDEX(Hoja1!$B$2:$MO$7,4,$E152)</f>
        <v>0</v>
      </c>
      <c r="N152" cm="1">
        <f t="array" ref="N152">+INDEX(Hoja1!$B$2:$MO$7,5,$E152)</f>
        <v>0</v>
      </c>
      <c r="O152" cm="1">
        <f t="array" ref="O152">+INDEX(Hoja1!$B$2:$MO$7,6,$E152)</f>
        <v>0</v>
      </c>
      <c r="P152" s="13">
        <f t="shared" si="89"/>
        <v>0</v>
      </c>
      <c r="Q152" s="13">
        <f t="shared" si="90"/>
        <v>0</v>
      </c>
      <c r="R152">
        <f t="shared" si="73"/>
        <v>0</v>
      </c>
      <c r="S152">
        <f t="shared" si="74"/>
        <v>0</v>
      </c>
      <c r="T152">
        <f t="shared" si="75"/>
        <v>0</v>
      </c>
      <c r="U152">
        <f t="shared" si="76"/>
        <v>0</v>
      </c>
      <c r="V152">
        <f t="shared" si="77"/>
        <v>0</v>
      </c>
      <c r="W152">
        <f t="shared" si="78"/>
        <v>0</v>
      </c>
      <c r="X152">
        <f t="shared" si="79"/>
        <v>0</v>
      </c>
      <c r="Y152">
        <f t="shared" si="80"/>
        <v>0</v>
      </c>
      <c r="Z152">
        <f t="shared" si="81"/>
        <v>0</v>
      </c>
      <c r="AA152">
        <f t="shared" si="82"/>
        <v>0</v>
      </c>
      <c r="AB152">
        <f t="shared" si="83"/>
        <v>0</v>
      </c>
      <c r="AC152">
        <f t="shared" si="84"/>
        <v>0</v>
      </c>
      <c r="AD152">
        <f t="shared" si="63"/>
        <v>0</v>
      </c>
      <c r="AE152">
        <f t="shared" si="64"/>
        <v>0</v>
      </c>
      <c r="AF152">
        <f t="shared" si="65"/>
        <v>0</v>
      </c>
      <c r="AG152">
        <f t="shared" si="66"/>
        <v>0</v>
      </c>
      <c r="AH152">
        <f t="shared" si="67"/>
        <v>0</v>
      </c>
      <c r="AI152">
        <f t="shared" si="68"/>
        <v>0</v>
      </c>
      <c r="AJ152">
        <f>+TODO_PACIENTES[[#This Row],[Aislamiento Domiciliario]]+TODO_PACIENTES[[#This Row],[Aislamiento en Hoteles]]+TODO_PACIENTES[[#This Row],[Hospitalizados en Sala]]+TODO_PACIENTES[[#This Row],[Hospitalizados en UCI]]</f>
        <v>0</v>
      </c>
      <c r="AK152">
        <f t="shared" si="69"/>
        <v>0</v>
      </c>
      <c r="AL152">
        <f>+TODO_PACIENTES[[#This Row],[Personas con Medidas Sanitarias]]-AJ151</f>
        <v>0</v>
      </c>
      <c r="AM152">
        <f>+IFERROR(TODO_PACIENTES[[#This Row],[Variación Personas Medidas Sanitarias]]/AJ151,0)</f>
        <v>0</v>
      </c>
    </row>
    <row r="153" spans="1:39" x14ac:dyDescent="0.2">
      <c r="A153" s="12" t="str">
        <f t="shared" si="85"/>
        <v>OUT TIME</v>
      </c>
      <c r="B153" s="12" t="str">
        <f t="shared" si="86"/>
        <v>no</v>
      </c>
      <c r="C153" s="12">
        <v>147</v>
      </c>
      <c r="D153" s="1">
        <f t="shared" si="87"/>
        <v>44046</v>
      </c>
      <c r="E153" s="11">
        <f t="shared" si="88"/>
        <v>147</v>
      </c>
      <c r="F153" cm="1">
        <f t="array" ref="F153">+INDEX(Hoja1!$B$2:$MO$7,1,E153)</f>
        <v>0</v>
      </c>
      <c r="G153">
        <f t="shared" si="70"/>
        <v>0</v>
      </c>
      <c r="H153" cm="1">
        <f t="array" ref="H153">+INDEX(Hoja1!$B$2:$MO$7,2,$E153)</f>
        <v>0</v>
      </c>
      <c r="I153">
        <f t="shared" si="71"/>
        <v>0</v>
      </c>
      <c r="J153">
        <f t="shared" si="62"/>
        <v>0</v>
      </c>
      <c r="K153">
        <f t="shared" si="72"/>
        <v>0</v>
      </c>
      <c r="L153" cm="1">
        <f t="array" ref="L153">+INDEX(Hoja1!$B$2:$MO$7,3,$E153)</f>
        <v>0</v>
      </c>
      <c r="M153" cm="1">
        <f t="array" ref="M153">+INDEX(Hoja1!$B$2:$MO$7,4,$E153)</f>
        <v>0</v>
      </c>
      <c r="N153" cm="1">
        <f t="array" ref="N153">+INDEX(Hoja1!$B$2:$MO$7,5,$E153)</f>
        <v>0</v>
      </c>
      <c r="O153" cm="1">
        <f t="array" ref="O153">+INDEX(Hoja1!$B$2:$MO$7,6,$E153)</f>
        <v>0</v>
      </c>
      <c r="P153" s="13">
        <f t="shared" si="89"/>
        <v>0</v>
      </c>
      <c r="Q153" s="13">
        <f t="shared" si="90"/>
        <v>0</v>
      </c>
      <c r="R153">
        <f t="shared" si="73"/>
        <v>0</v>
      </c>
      <c r="S153">
        <f t="shared" si="74"/>
        <v>0</v>
      </c>
      <c r="T153">
        <f t="shared" si="75"/>
        <v>0</v>
      </c>
      <c r="U153">
        <f t="shared" si="76"/>
        <v>0</v>
      </c>
      <c r="V153">
        <f t="shared" si="77"/>
        <v>0</v>
      </c>
      <c r="W153">
        <f t="shared" si="78"/>
        <v>0</v>
      </c>
      <c r="X153">
        <f t="shared" si="79"/>
        <v>0</v>
      </c>
      <c r="Y153">
        <f t="shared" si="80"/>
        <v>0</v>
      </c>
      <c r="Z153">
        <f t="shared" si="81"/>
        <v>0</v>
      </c>
      <c r="AA153">
        <f t="shared" si="82"/>
        <v>0</v>
      </c>
      <c r="AB153">
        <f t="shared" si="83"/>
        <v>0</v>
      </c>
      <c r="AC153">
        <f t="shared" si="84"/>
        <v>0</v>
      </c>
      <c r="AD153">
        <f t="shared" si="63"/>
        <v>0</v>
      </c>
      <c r="AE153">
        <f t="shared" si="64"/>
        <v>0</v>
      </c>
      <c r="AF153">
        <f t="shared" si="65"/>
        <v>0</v>
      </c>
      <c r="AG153">
        <f t="shared" si="66"/>
        <v>0</v>
      </c>
      <c r="AH153">
        <f t="shared" si="67"/>
        <v>0</v>
      </c>
      <c r="AI153">
        <f t="shared" si="68"/>
        <v>0</v>
      </c>
      <c r="AJ153">
        <f>+TODO_PACIENTES[[#This Row],[Aislamiento Domiciliario]]+TODO_PACIENTES[[#This Row],[Aislamiento en Hoteles]]+TODO_PACIENTES[[#This Row],[Hospitalizados en Sala]]+TODO_PACIENTES[[#This Row],[Hospitalizados en UCI]]</f>
        <v>0</v>
      </c>
      <c r="AK153">
        <f t="shared" si="69"/>
        <v>0</v>
      </c>
      <c r="AL153">
        <f>+TODO_PACIENTES[[#This Row],[Personas con Medidas Sanitarias]]-AJ152</f>
        <v>0</v>
      </c>
      <c r="AM153">
        <f>+IFERROR(TODO_PACIENTES[[#This Row],[Variación Personas Medidas Sanitarias]]/AJ152,0)</f>
        <v>0</v>
      </c>
    </row>
    <row r="154" spans="1:39" x14ac:dyDescent="0.2">
      <c r="A154" s="12" t="str">
        <f t="shared" si="85"/>
        <v>OUT TIME</v>
      </c>
      <c r="B154" s="12" t="str">
        <f t="shared" si="86"/>
        <v>no</v>
      </c>
      <c r="C154" s="12">
        <v>148</v>
      </c>
      <c r="D154" s="1">
        <f t="shared" si="87"/>
        <v>44047</v>
      </c>
      <c r="E154" s="11">
        <f t="shared" si="88"/>
        <v>148</v>
      </c>
      <c r="F154" cm="1">
        <f t="array" ref="F154">+INDEX(Hoja1!$B$2:$MO$7,1,E154)</f>
        <v>0</v>
      </c>
      <c r="G154">
        <f t="shared" si="70"/>
        <v>0</v>
      </c>
      <c r="H154" cm="1">
        <f t="array" ref="H154">+INDEX(Hoja1!$B$2:$MO$7,2,$E154)</f>
        <v>0</v>
      </c>
      <c r="I154">
        <f t="shared" si="71"/>
        <v>0</v>
      </c>
      <c r="J154">
        <f t="shared" si="62"/>
        <v>0</v>
      </c>
      <c r="K154">
        <f t="shared" si="72"/>
        <v>0</v>
      </c>
      <c r="L154" cm="1">
        <f t="array" ref="L154">+INDEX(Hoja1!$B$2:$MO$7,3,$E154)</f>
        <v>0</v>
      </c>
      <c r="M154" cm="1">
        <f t="array" ref="M154">+INDEX(Hoja1!$B$2:$MO$7,4,$E154)</f>
        <v>0</v>
      </c>
      <c r="N154" cm="1">
        <f t="array" ref="N154">+INDEX(Hoja1!$B$2:$MO$7,5,$E154)</f>
        <v>0</v>
      </c>
      <c r="O154" cm="1">
        <f t="array" ref="O154">+INDEX(Hoja1!$B$2:$MO$7,6,$E154)</f>
        <v>0</v>
      </c>
      <c r="P154" s="13">
        <f t="shared" si="89"/>
        <v>0</v>
      </c>
      <c r="Q154" s="13">
        <f t="shared" si="90"/>
        <v>0</v>
      </c>
      <c r="R154">
        <f t="shared" si="73"/>
        <v>0</v>
      </c>
      <c r="S154">
        <f t="shared" si="74"/>
        <v>0</v>
      </c>
      <c r="T154">
        <f t="shared" si="75"/>
        <v>0</v>
      </c>
      <c r="U154">
        <f t="shared" si="76"/>
        <v>0</v>
      </c>
      <c r="V154">
        <f t="shared" si="77"/>
        <v>0</v>
      </c>
      <c r="W154">
        <f t="shared" si="78"/>
        <v>0</v>
      </c>
      <c r="X154">
        <f t="shared" si="79"/>
        <v>0</v>
      </c>
      <c r="Y154">
        <f t="shared" si="80"/>
        <v>0</v>
      </c>
      <c r="Z154">
        <f t="shared" si="81"/>
        <v>0</v>
      </c>
      <c r="AA154">
        <f t="shared" si="82"/>
        <v>0</v>
      </c>
      <c r="AB154">
        <f t="shared" si="83"/>
        <v>0</v>
      </c>
      <c r="AC154">
        <f t="shared" si="84"/>
        <v>0</v>
      </c>
      <c r="AD154">
        <f t="shared" si="63"/>
        <v>0</v>
      </c>
      <c r="AE154">
        <f t="shared" si="64"/>
        <v>0</v>
      </c>
      <c r="AF154">
        <f t="shared" si="65"/>
        <v>0</v>
      </c>
      <c r="AG154">
        <f t="shared" si="66"/>
        <v>0</v>
      </c>
      <c r="AH154">
        <f t="shared" si="67"/>
        <v>0</v>
      </c>
      <c r="AI154">
        <f t="shared" si="68"/>
        <v>0</v>
      </c>
      <c r="AJ154">
        <f>+TODO_PACIENTES[[#This Row],[Aislamiento Domiciliario]]+TODO_PACIENTES[[#This Row],[Aislamiento en Hoteles]]+TODO_PACIENTES[[#This Row],[Hospitalizados en Sala]]+TODO_PACIENTES[[#This Row],[Hospitalizados en UCI]]</f>
        <v>0</v>
      </c>
      <c r="AK154">
        <f t="shared" si="69"/>
        <v>0</v>
      </c>
      <c r="AL154">
        <f>+TODO_PACIENTES[[#This Row],[Personas con Medidas Sanitarias]]-AJ153</f>
        <v>0</v>
      </c>
      <c r="AM154">
        <f>+IFERROR(TODO_PACIENTES[[#This Row],[Variación Personas Medidas Sanitarias]]/AJ153,0)</f>
        <v>0</v>
      </c>
    </row>
    <row r="155" spans="1:39" x14ac:dyDescent="0.2">
      <c r="A155" s="12" t="str">
        <f t="shared" si="85"/>
        <v>OUT TIME</v>
      </c>
      <c r="B155" s="12" t="str">
        <f t="shared" si="86"/>
        <v>no</v>
      </c>
      <c r="C155" s="12">
        <v>149</v>
      </c>
      <c r="D155" s="1">
        <f t="shared" si="87"/>
        <v>44048</v>
      </c>
      <c r="E155" s="11">
        <f t="shared" si="88"/>
        <v>149</v>
      </c>
      <c r="F155" cm="1">
        <f t="array" ref="F155">+INDEX(Hoja1!$B$2:$MO$7,1,E155)</f>
        <v>0</v>
      </c>
      <c r="G155">
        <f t="shared" si="70"/>
        <v>0</v>
      </c>
      <c r="H155" cm="1">
        <f t="array" ref="H155">+INDEX(Hoja1!$B$2:$MO$7,2,$E155)</f>
        <v>0</v>
      </c>
      <c r="I155">
        <f t="shared" si="71"/>
        <v>0</v>
      </c>
      <c r="J155">
        <f t="shared" si="62"/>
        <v>0</v>
      </c>
      <c r="K155">
        <f t="shared" si="72"/>
        <v>0</v>
      </c>
      <c r="L155" cm="1">
        <f t="array" ref="L155">+INDEX(Hoja1!$B$2:$MO$7,3,$E155)</f>
        <v>0</v>
      </c>
      <c r="M155" cm="1">
        <f t="array" ref="M155">+INDEX(Hoja1!$B$2:$MO$7,4,$E155)</f>
        <v>0</v>
      </c>
      <c r="N155" cm="1">
        <f t="array" ref="N155">+INDEX(Hoja1!$B$2:$MO$7,5,$E155)</f>
        <v>0</v>
      </c>
      <c r="O155" cm="1">
        <f t="array" ref="O155">+INDEX(Hoja1!$B$2:$MO$7,6,$E155)</f>
        <v>0</v>
      </c>
      <c r="P155" s="13">
        <f t="shared" si="89"/>
        <v>0</v>
      </c>
      <c r="Q155" s="13">
        <f t="shared" si="90"/>
        <v>0</v>
      </c>
      <c r="R155">
        <f t="shared" si="73"/>
        <v>0</v>
      </c>
      <c r="S155">
        <f t="shared" si="74"/>
        <v>0</v>
      </c>
      <c r="T155">
        <f t="shared" si="75"/>
        <v>0</v>
      </c>
      <c r="U155">
        <f t="shared" si="76"/>
        <v>0</v>
      </c>
      <c r="V155">
        <f t="shared" si="77"/>
        <v>0</v>
      </c>
      <c r="W155">
        <f t="shared" si="78"/>
        <v>0</v>
      </c>
      <c r="X155">
        <f t="shared" si="79"/>
        <v>0</v>
      </c>
      <c r="Y155">
        <f t="shared" si="80"/>
        <v>0</v>
      </c>
      <c r="Z155">
        <f t="shared" si="81"/>
        <v>0</v>
      </c>
      <c r="AA155">
        <f t="shared" si="82"/>
        <v>0</v>
      </c>
      <c r="AB155">
        <f t="shared" si="83"/>
        <v>0</v>
      </c>
      <c r="AC155">
        <f t="shared" si="84"/>
        <v>0</v>
      </c>
      <c r="AD155">
        <f t="shared" si="63"/>
        <v>0</v>
      </c>
      <c r="AE155">
        <f t="shared" si="64"/>
        <v>0</v>
      </c>
      <c r="AF155">
        <f t="shared" si="65"/>
        <v>0</v>
      </c>
      <c r="AG155">
        <f t="shared" si="66"/>
        <v>0</v>
      </c>
      <c r="AH155">
        <f t="shared" si="67"/>
        <v>0</v>
      </c>
      <c r="AI155">
        <f t="shared" si="68"/>
        <v>0</v>
      </c>
      <c r="AJ155">
        <f>+TODO_PACIENTES[[#This Row],[Aislamiento Domiciliario]]+TODO_PACIENTES[[#This Row],[Aislamiento en Hoteles]]+TODO_PACIENTES[[#This Row],[Hospitalizados en Sala]]+TODO_PACIENTES[[#This Row],[Hospitalizados en UCI]]</f>
        <v>0</v>
      </c>
      <c r="AK155">
        <f t="shared" si="69"/>
        <v>0</v>
      </c>
      <c r="AL155">
        <f>+TODO_PACIENTES[[#This Row],[Personas con Medidas Sanitarias]]-AJ154</f>
        <v>0</v>
      </c>
      <c r="AM155">
        <f>+IFERROR(TODO_PACIENTES[[#This Row],[Variación Personas Medidas Sanitarias]]/AJ154,0)</f>
        <v>0</v>
      </c>
    </row>
    <row r="156" spans="1:39" x14ac:dyDescent="0.2">
      <c r="A156" s="12" t="str">
        <f t="shared" si="85"/>
        <v>OUT TIME</v>
      </c>
      <c r="B156" s="12" t="str">
        <f t="shared" si="86"/>
        <v>no</v>
      </c>
      <c r="C156" s="12">
        <v>150</v>
      </c>
      <c r="D156" s="1">
        <f t="shared" si="87"/>
        <v>44049</v>
      </c>
      <c r="E156" s="11">
        <f t="shared" si="88"/>
        <v>150</v>
      </c>
      <c r="F156" cm="1">
        <f t="array" ref="F156">+INDEX(Hoja1!$B$2:$MO$7,1,E156)</f>
        <v>0</v>
      </c>
      <c r="G156">
        <f t="shared" si="70"/>
        <v>0</v>
      </c>
      <c r="H156" cm="1">
        <f t="array" ref="H156">+INDEX(Hoja1!$B$2:$MO$7,2,$E156)</f>
        <v>0</v>
      </c>
      <c r="I156">
        <f t="shared" si="71"/>
        <v>0</v>
      </c>
      <c r="J156">
        <f t="shared" si="62"/>
        <v>0</v>
      </c>
      <c r="K156">
        <f t="shared" si="72"/>
        <v>0</v>
      </c>
      <c r="L156" cm="1">
        <f t="array" ref="L156">+INDEX(Hoja1!$B$2:$MO$7,3,$E156)</f>
        <v>0</v>
      </c>
      <c r="M156" cm="1">
        <f t="array" ref="M156">+INDEX(Hoja1!$B$2:$MO$7,4,$E156)</f>
        <v>0</v>
      </c>
      <c r="N156" cm="1">
        <f t="array" ref="N156">+INDEX(Hoja1!$B$2:$MO$7,5,$E156)</f>
        <v>0</v>
      </c>
      <c r="O156" cm="1">
        <f t="array" ref="O156">+INDEX(Hoja1!$B$2:$MO$7,6,$E156)</f>
        <v>0</v>
      </c>
      <c r="P156" s="13">
        <f t="shared" si="89"/>
        <v>0</v>
      </c>
      <c r="Q156" s="13">
        <f t="shared" si="90"/>
        <v>0</v>
      </c>
      <c r="R156">
        <f t="shared" si="73"/>
        <v>0</v>
      </c>
      <c r="S156">
        <f t="shared" si="74"/>
        <v>0</v>
      </c>
      <c r="T156">
        <f t="shared" si="75"/>
        <v>0</v>
      </c>
      <c r="U156">
        <f t="shared" si="76"/>
        <v>0</v>
      </c>
      <c r="V156">
        <f t="shared" si="77"/>
        <v>0</v>
      </c>
      <c r="W156">
        <f t="shared" si="78"/>
        <v>0</v>
      </c>
      <c r="X156">
        <f t="shared" si="79"/>
        <v>0</v>
      </c>
      <c r="Y156">
        <f t="shared" si="80"/>
        <v>0</v>
      </c>
      <c r="Z156">
        <f t="shared" si="81"/>
        <v>0</v>
      </c>
      <c r="AA156">
        <f t="shared" si="82"/>
        <v>0</v>
      </c>
      <c r="AB156">
        <f t="shared" si="83"/>
        <v>0</v>
      </c>
      <c r="AC156">
        <f t="shared" si="84"/>
        <v>0</v>
      </c>
      <c r="AD156">
        <f t="shared" si="63"/>
        <v>0</v>
      </c>
      <c r="AE156">
        <f t="shared" si="64"/>
        <v>0</v>
      </c>
      <c r="AF156">
        <f t="shared" si="65"/>
        <v>0</v>
      </c>
      <c r="AG156">
        <f t="shared" si="66"/>
        <v>0</v>
      </c>
      <c r="AH156">
        <f t="shared" si="67"/>
        <v>0</v>
      </c>
      <c r="AI156">
        <f t="shared" si="68"/>
        <v>0</v>
      </c>
      <c r="AJ156">
        <f>+TODO_PACIENTES[[#This Row],[Aislamiento Domiciliario]]+TODO_PACIENTES[[#This Row],[Aislamiento en Hoteles]]+TODO_PACIENTES[[#This Row],[Hospitalizados en Sala]]+TODO_PACIENTES[[#This Row],[Hospitalizados en UCI]]</f>
        <v>0</v>
      </c>
      <c r="AK156">
        <f t="shared" si="69"/>
        <v>0</v>
      </c>
      <c r="AL156">
        <f>+TODO_PACIENTES[[#This Row],[Personas con Medidas Sanitarias]]-AJ155</f>
        <v>0</v>
      </c>
      <c r="AM156">
        <f>+IFERROR(TODO_PACIENTES[[#This Row],[Variación Personas Medidas Sanitarias]]/AJ155,0)</f>
        <v>0</v>
      </c>
    </row>
    <row r="157" spans="1:39" x14ac:dyDescent="0.2">
      <c r="A157" s="12" t="str">
        <f t="shared" si="85"/>
        <v>OUT TIME</v>
      </c>
      <c r="B157" s="12" t="str">
        <f t="shared" si="86"/>
        <v>no</v>
      </c>
      <c r="C157" s="12">
        <v>151</v>
      </c>
      <c r="D157" s="1">
        <f t="shared" si="87"/>
        <v>44050</v>
      </c>
      <c r="E157" s="11">
        <f t="shared" si="88"/>
        <v>151</v>
      </c>
      <c r="F157" cm="1">
        <f t="array" ref="F157">+INDEX(Hoja1!$B$2:$MO$7,1,E157)</f>
        <v>0</v>
      </c>
      <c r="G157">
        <f t="shared" si="70"/>
        <v>0</v>
      </c>
      <c r="H157" cm="1">
        <f t="array" ref="H157">+INDEX(Hoja1!$B$2:$MO$7,2,$E157)</f>
        <v>0</v>
      </c>
      <c r="I157">
        <f t="shared" si="71"/>
        <v>0</v>
      </c>
      <c r="J157">
        <f t="shared" si="62"/>
        <v>0</v>
      </c>
      <c r="K157">
        <f t="shared" si="72"/>
        <v>0</v>
      </c>
      <c r="L157" cm="1">
        <f t="array" ref="L157">+INDEX(Hoja1!$B$2:$MO$7,3,$E157)</f>
        <v>0</v>
      </c>
      <c r="M157" cm="1">
        <f t="array" ref="M157">+INDEX(Hoja1!$B$2:$MO$7,4,$E157)</f>
        <v>0</v>
      </c>
      <c r="N157" cm="1">
        <f t="array" ref="N157">+INDEX(Hoja1!$B$2:$MO$7,5,$E157)</f>
        <v>0</v>
      </c>
      <c r="O157" cm="1">
        <f t="array" ref="O157">+INDEX(Hoja1!$B$2:$MO$7,6,$E157)</f>
        <v>0</v>
      </c>
      <c r="P157" s="13">
        <f t="shared" si="89"/>
        <v>0</v>
      </c>
      <c r="Q157" s="13">
        <f t="shared" si="90"/>
        <v>0</v>
      </c>
      <c r="R157">
        <f t="shared" si="73"/>
        <v>0</v>
      </c>
      <c r="S157">
        <f t="shared" si="74"/>
        <v>0</v>
      </c>
      <c r="T157">
        <f t="shared" si="75"/>
        <v>0</v>
      </c>
      <c r="U157">
        <f t="shared" si="76"/>
        <v>0</v>
      </c>
      <c r="V157">
        <f t="shared" si="77"/>
        <v>0</v>
      </c>
      <c r="W157">
        <f t="shared" si="78"/>
        <v>0</v>
      </c>
      <c r="X157">
        <f t="shared" si="79"/>
        <v>0</v>
      </c>
      <c r="Y157">
        <f t="shared" si="80"/>
        <v>0</v>
      </c>
      <c r="Z157">
        <f t="shared" si="81"/>
        <v>0</v>
      </c>
      <c r="AA157">
        <f t="shared" si="82"/>
        <v>0</v>
      </c>
      <c r="AB157">
        <f t="shared" si="83"/>
        <v>0</v>
      </c>
      <c r="AC157">
        <f t="shared" si="84"/>
        <v>0</v>
      </c>
      <c r="AD157">
        <f t="shared" si="63"/>
        <v>0</v>
      </c>
      <c r="AE157">
        <f t="shared" si="64"/>
        <v>0</v>
      </c>
      <c r="AF157">
        <f t="shared" si="65"/>
        <v>0</v>
      </c>
      <c r="AG157">
        <f t="shared" si="66"/>
        <v>0</v>
      </c>
      <c r="AH157">
        <f t="shared" si="67"/>
        <v>0</v>
      </c>
      <c r="AI157">
        <f t="shared" si="68"/>
        <v>0</v>
      </c>
      <c r="AJ157">
        <f>+TODO_PACIENTES[[#This Row],[Aislamiento Domiciliario]]+TODO_PACIENTES[[#This Row],[Aislamiento en Hoteles]]+TODO_PACIENTES[[#This Row],[Hospitalizados en Sala]]+TODO_PACIENTES[[#This Row],[Hospitalizados en UCI]]</f>
        <v>0</v>
      </c>
      <c r="AK157">
        <f t="shared" si="69"/>
        <v>0</v>
      </c>
      <c r="AL157">
        <f>+TODO_PACIENTES[[#This Row],[Personas con Medidas Sanitarias]]-AJ156</f>
        <v>0</v>
      </c>
      <c r="AM157">
        <f>+IFERROR(TODO_PACIENTES[[#This Row],[Variación Personas Medidas Sanitarias]]/AJ156,0)</f>
        <v>0</v>
      </c>
    </row>
    <row r="158" spans="1:39" x14ac:dyDescent="0.2">
      <c r="A158" s="12" t="str">
        <f t="shared" si="85"/>
        <v>OUT TIME</v>
      </c>
      <c r="B158" s="12" t="str">
        <f t="shared" si="86"/>
        <v>no</v>
      </c>
      <c r="C158" s="12">
        <v>152</v>
      </c>
      <c r="D158" s="1">
        <f t="shared" si="87"/>
        <v>44051</v>
      </c>
      <c r="E158" s="11">
        <f t="shared" si="88"/>
        <v>152</v>
      </c>
      <c r="F158" cm="1">
        <f t="array" ref="F158">+INDEX(Hoja1!$B$2:$MO$7,1,E158)</f>
        <v>0</v>
      </c>
      <c r="G158">
        <f t="shared" si="70"/>
        <v>0</v>
      </c>
      <c r="H158" cm="1">
        <f t="array" ref="H158">+INDEX(Hoja1!$B$2:$MO$7,2,$E158)</f>
        <v>0</v>
      </c>
      <c r="I158">
        <f t="shared" si="71"/>
        <v>0</v>
      </c>
      <c r="J158">
        <f t="shared" si="62"/>
        <v>0</v>
      </c>
      <c r="K158">
        <f t="shared" si="72"/>
        <v>0</v>
      </c>
      <c r="L158" cm="1">
        <f t="array" ref="L158">+INDEX(Hoja1!$B$2:$MO$7,3,$E158)</f>
        <v>0</v>
      </c>
      <c r="M158" cm="1">
        <f t="array" ref="M158">+INDEX(Hoja1!$B$2:$MO$7,4,$E158)</f>
        <v>0</v>
      </c>
      <c r="N158" cm="1">
        <f t="array" ref="N158">+INDEX(Hoja1!$B$2:$MO$7,5,$E158)</f>
        <v>0</v>
      </c>
      <c r="O158" cm="1">
        <f t="array" ref="O158">+INDEX(Hoja1!$B$2:$MO$7,6,$E158)</f>
        <v>0</v>
      </c>
      <c r="P158" s="13">
        <f t="shared" si="89"/>
        <v>0</v>
      </c>
      <c r="Q158" s="13">
        <f t="shared" si="90"/>
        <v>0</v>
      </c>
      <c r="R158">
        <f t="shared" si="73"/>
        <v>0</v>
      </c>
      <c r="S158">
        <f t="shared" si="74"/>
        <v>0</v>
      </c>
      <c r="T158">
        <f t="shared" si="75"/>
        <v>0</v>
      </c>
      <c r="U158">
        <f t="shared" si="76"/>
        <v>0</v>
      </c>
      <c r="V158">
        <f t="shared" si="77"/>
        <v>0</v>
      </c>
      <c r="W158">
        <f t="shared" si="78"/>
        <v>0</v>
      </c>
      <c r="X158">
        <f t="shared" si="79"/>
        <v>0</v>
      </c>
      <c r="Y158">
        <f t="shared" si="80"/>
        <v>0</v>
      </c>
      <c r="Z158">
        <f t="shared" si="81"/>
        <v>0</v>
      </c>
      <c r="AA158">
        <f t="shared" si="82"/>
        <v>0</v>
      </c>
      <c r="AB158">
        <f t="shared" si="83"/>
        <v>0</v>
      </c>
      <c r="AC158">
        <f t="shared" si="84"/>
        <v>0</v>
      </c>
      <c r="AD158">
        <f t="shared" si="63"/>
        <v>0</v>
      </c>
      <c r="AE158">
        <f t="shared" si="64"/>
        <v>0</v>
      </c>
      <c r="AF158">
        <f t="shared" si="65"/>
        <v>0</v>
      </c>
      <c r="AG158">
        <f t="shared" si="66"/>
        <v>0</v>
      </c>
      <c r="AH158">
        <f t="shared" si="67"/>
        <v>0</v>
      </c>
      <c r="AI158">
        <f t="shared" si="68"/>
        <v>0</v>
      </c>
      <c r="AJ158">
        <f>+TODO_PACIENTES[[#This Row],[Aislamiento Domiciliario]]+TODO_PACIENTES[[#This Row],[Aislamiento en Hoteles]]+TODO_PACIENTES[[#This Row],[Hospitalizados en Sala]]+TODO_PACIENTES[[#This Row],[Hospitalizados en UCI]]</f>
        <v>0</v>
      </c>
      <c r="AK158">
        <f t="shared" si="69"/>
        <v>0</v>
      </c>
      <c r="AL158">
        <f>+TODO_PACIENTES[[#This Row],[Personas con Medidas Sanitarias]]-AJ157</f>
        <v>0</v>
      </c>
      <c r="AM158">
        <f>+IFERROR(TODO_PACIENTES[[#This Row],[Variación Personas Medidas Sanitarias]]/AJ157,0)</f>
        <v>0</v>
      </c>
    </row>
    <row r="159" spans="1:39" x14ac:dyDescent="0.2">
      <c r="A159" s="12" t="str">
        <f t="shared" si="85"/>
        <v>OUT TIME</v>
      </c>
      <c r="B159" s="12" t="str">
        <f t="shared" si="86"/>
        <v>no</v>
      </c>
      <c r="C159" s="12">
        <v>153</v>
      </c>
      <c r="D159" s="1">
        <f t="shared" si="87"/>
        <v>44052</v>
      </c>
      <c r="E159" s="11">
        <f t="shared" si="88"/>
        <v>153</v>
      </c>
      <c r="F159" cm="1">
        <f t="array" ref="F159">+INDEX(Hoja1!$B$2:$MO$7,1,E159)</f>
        <v>0</v>
      </c>
      <c r="G159">
        <f t="shared" si="70"/>
        <v>0</v>
      </c>
      <c r="H159" cm="1">
        <f t="array" ref="H159">+INDEX(Hoja1!$B$2:$MO$7,2,$E159)</f>
        <v>0</v>
      </c>
      <c r="I159">
        <f t="shared" si="71"/>
        <v>0</v>
      </c>
      <c r="J159">
        <f t="shared" si="62"/>
        <v>0</v>
      </c>
      <c r="K159">
        <f t="shared" si="72"/>
        <v>0</v>
      </c>
      <c r="L159" cm="1">
        <f t="array" ref="L159">+INDEX(Hoja1!$B$2:$MO$7,3,$E159)</f>
        <v>0</v>
      </c>
      <c r="M159" cm="1">
        <f t="array" ref="M159">+INDEX(Hoja1!$B$2:$MO$7,4,$E159)</f>
        <v>0</v>
      </c>
      <c r="N159" cm="1">
        <f t="array" ref="N159">+INDEX(Hoja1!$B$2:$MO$7,5,$E159)</f>
        <v>0</v>
      </c>
      <c r="O159" cm="1">
        <f t="array" ref="O159">+INDEX(Hoja1!$B$2:$MO$7,6,$E159)</f>
        <v>0</v>
      </c>
      <c r="P159" s="13">
        <f t="shared" si="89"/>
        <v>0</v>
      </c>
      <c r="Q159" s="13">
        <f t="shared" si="90"/>
        <v>0</v>
      </c>
      <c r="R159">
        <f t="shared" si="73"/>
        <v>0</v>
      </c>
      <c r="S159">
        <f t="shared" si="74"/>
        <v>0</v>
      </c>
      <c r="T159">
        <f t="shared" si="75"/>
        <v>0</v>
      </c>
      <c r="U159">
        <f t="shared" si="76"/>
        <v>0</v>
      </c>
      <c r="V159">
        <f t="shared" si="77"/>
        <v>0</v>
      </c>
      <c r="W159">
        <f t="shared" si="78"/>
        <v>0</v>
      </c>
      <c r="X159">
        <f t="shared" si="79"/>
        <v>0</v>
      </c>
      <c r="Y159">
        <f t="shared" si="80"/>
        <v>0</v>
      </c>
      <c r="Z159">
        <f t="shared" si="81"/>
        <v>0</v>
      </c>
      <c r="AA159">
        <f t="shared" si="82"/>
        <v>0</v>
      </c>
      <c r="AB159">
        <f t="shared" si="83"/>
        <v>0</v>
      </c>
      <c r="AC159">
        <f t="shared" si="84"/>
        <v>0</v>
      </c>
      <c r="AD159">
        <f t="shared" si="63"/>
        <v>0</v>
      </c>
      <c r="AE159">
        <f t="shared" si="64"/>
        <v>0</v>
      </c>
      <c r="AF159">
        <f t="shared" si="65"/>
        <v>0</v>
      </c>
      <c r="AG159">
        <f t="shared" si="66"/>
        <v>0</v>
      </c>
      <c r="AH159">
        <f t="shared" si="67"/>
        <v>0</v>
      </c>
      <c r="AI159">
        <f t="shared" si="68"/>
        <v>0</v>
      </c>
      <c r="AJ159">
        <f>+TODO_PACIENTES[[#This Row],[Aislamiento Domiciliario]]+TODO_PACIENTES[[#This Row],[Aislamiento en Hoteles]]+TODO_PACIENTES[[#This Row],[Hospitalizados en Sala]]+TODO_PACIENTES[[#This Row],[Hospitalizados en UCI]]</f>
        <v>0</v>
      </c>
      <c r="AK159">
        <f t="shared" si="69"/>
        <v>0</v>
      </c>
      <c r="AL159">
        <f>+TODO_PACIENTES[[#This Row],[Personas con Medidas Sanitarias]]-AJ158</f>
        <v>0</v>
      </c>
      <c r="AM159">
        <f>+IFERROR(TODO_PACIENTES[[#This Row],[Variación Personas Medidas Sanitarias]]/AJ158,0)</f>
        <v>0</v>
      </c>
    </row>
    <row r="160" spans="1:39" x14ac:dyDescent="0.2">
      <c r="A160" s="12" t="str">
        <f t="shared" si="85"/>
        <v>OUT TIME</v>
      </c>
      <c r="B160" s="12" t="str">
        <f t="shared" si="86"/>
        <v>no</v>
      </c>
      <c r="C160" s="12">
        <v>154</v>
      </c>
      <c r="D160" s="1">
        <f t="shared" si="87"/>
        <v>44053</v>
      </c>
      <c r="E160" s="11">
        <f t="shared" si="88"/>
        <v>154</v>
      </c>
      <c r="F160" cm="1">
        <f t="array" ref="F160">+INDEX(Hoja1!$B$2:$MO$7,1,E160)</f>
        <v>0</v>
      </c>
      <c r="G160">
        <f t="shared" si="70"/>
        <v>0</v>
      </c>
      <c r="H160" cm="1">
        <f t="array" ref="H160">+INDEX(Hoja1!$B$2:$MO$7,2,$E160)</f>
        <v>0</v>
      </c>
      <c r="I160">
        <f t="shared" si="71"/>
        <v>0</v>
      </c>
      <c r="J160">
        <f t="shared" si="62"/>
        <v>0</v>
      </c>
      <c r="K160">
        <f t="shared" si="72"/>
        <v>0</v>
      </c>
      <c r="L160" cm="1">
        <f t="array" ref="L160">+INDEX(Hoja1!$B$2:$MO$7,3,$E160)</f>
        <v>0</v>
      </c>
      <c r="M160" cm="1">
        <f t="array" ref="M160">+INDEX(Hoja1!$B$2:$MO$7,4,$E160)</f>
        <v>0</v>
      </c>
      <c r="N160" cm="1">
        <f t="array" ref="N160">+INDEX(Hoja1!$B$2:$MO$7,5,$E160)</f>
        <v>0</v>
      </c>
      <c r="O160" cm="1">
        <f t="array" ref="O160">+INDEX(Hoja1!$B$2:$MO$7,6,$E160)</f>
        <v>0</v>
      </c>
      <c r="P160" s="13">
        <f t="shared" si="89"/>
        <v>0</v>
      </c>
      <c r="Q160" s="13">
        <f t="shared" si="90"/>
        <v>0</v>
      </c>
      <c r="R160">
        <f t="shared" si="73"/>
        <v>0</v>
      </c>
      <c r="S160">
        <f t="shared" si="74"/>
        <v>0</v>
      </c>
      <c r="T160">
        <f t="shared" si="75"/>
        <v>0</v>
      </c>
      <c r="U160">
        <f t="shared" si="76"/>
        <v>0</v>
      </c>
      <c r="V160">
        <f t="shared" si="77"/>
        <v>0</v>
      </c>
      <c r="W160">
        <f t="shared" si="78"/>
        <v>0</v>
      </c>
      <c r="X160">
        <f t="shared" si="79"/>
        <v>0</v>
      </c>
      <c r="Y160">
        <f t="shared" si="80"/>
        <v>0</v>
      </c>
      <c r="Z160">
        <f t="shared" si="81"/>
        <v>0</v>
      </c>
      <c r="AA160">
        <f t="shared" si="82"/>
        <v>0</v>
      </c>
      <c r="AB160">
        <f t="shared" si="83"/>
        <v>0</v>
      </c>
      <c r="AC160">
        <f t="shared" si="84"/>
        <v>0</v>
      </c>
      <c r="AD160">
        <f t="shared" si="63"/>
        <v>0</v>
      </c>
      <c r="AE160">
        <f t="shared" si="64"/>
        <v>0</v>
      </c>
      <c r="AF160">
        <f t="shared" si="65"/>
        <v>0</v>
      </c>
      <c r="AG160">
        <f t="shared" si="66"/>
        <v>0</v>
      </c>
      <c r="AH160">
        <f t="shared" si="67"/>
        <v>0</v>
      </c>
      <c r="AI160">
        <f t="shared" si="68"/>
        <v>0</v>
      </c>
      <c r="AJ160">
        <f>+TODO_PACIENTES[[#This Row],[Aislamiento Domiciliario]]+TODO_PACIENTES[[#This Row],[Aislamiento en Hoteles]]+TODO_PACIENTES[[#This Row],[Hospitalizados en Sala]]+TODO_PACIENTES[[#This Row],[Hospitalizados en UCI]]</f>
        <v>0</v>
      </c>
      <c r="AK160">
        <f t="shared" si="69"/>
        <v>0</v>
      </c>
      <c r="AL160">
        <f>+TODO_PACIENTES[[#This Row],[Personas con Medidas Sanitarias]]-AJ159</f>
        <v>0</v>
      </c>
      <c r="AM160">
        <f>+IFERROR(TODO_PACIENTES[[#This Row],[Variación Personas Medidas Sanitarias]]/AJ159,0)</f>
        <v>0</v>
      </c>
    </row>
    <row r="161" spans="1:39" x14ac:dyDescent="0.2">
      <c r="A161" s="12" t="str">
        <f t="shared" si="85"/>
        <v>OUT TIME</v>
      </c>
      <c r="B161" s="12" t="str">
        <f t="shared" si="86"/>
        <v>no</v>
      </c>
      <c r="C161" s="12">
        <v>155</v>
      </c>
      <c r="D161" s="1">
        <f t="shared" si="87"/>
        <v>44054</v>
      </c>
      <c r="E161" s="11">
        <f t="shared" si="88"/>
        <v>155</v>
      </c>
      <c r="F161" cm="1">
        <f t="array" ref="F161">+INDEX(Hoja1!$B$2:$MO$7,1,E161)</f>
        <v>0</v>
      </c>
      <c r="G161">
        <f t="shared" si="70"/>
        <v>0</v>
      </c>
      <c r="H161" cm="1">
        <f t="array" ref="H161">+INDEX(Hoja1!$B$2:$MO$7,2,$E161)</f>
        <v>0</v>
      </c>
      <c r="I161">
        <f t="shared" si="71"/>
        <v>0</v>
      </c>
      <c r="J161">
        <f t="shared" si="62"/>
        <v>0</v>
      </c>
      <c r="K161">
        <f t="shared" si="72"/>
        <v>0</v>
      </c>
      <c r="L161" cm="1">
        <f t="array" ref="L161">+INDEX(Hoja1!$B$2:$MO$7,3,$E161)</f>
        <v>0</v>
      </c>
      <c r="M161" cm="1">
        <f t="array" ref="M161">+INDEX(Hoja1!$B$2:$MO$7,4,$E161)</f>
        <v>0</v>
      </c>
      <c r="N161" cm="1">
        <f t="array" ref="N161">+INDEX(Hoja1!$B$2:$MO$7,5,$E161)</f>
        <v>0</v>
      </c>
      <c r="O161" cm="1">
        <f t="array" ref="O161">+INDEX(Hoja1!$B$2:$MO$7,6,$E161)</f>
        <v>0</v>
      </c>
      <c r="P161" s="13">
        <f t="shared" si="89"/>
        <v>0</v>
      </c>
      <c r="Q161" s="13">
        <f t="shared" si="90"/>
        <v>0</v>
      </c>
      <c r="R161">
        <f t="shared" si="73"/>
        <v>0</v>
      </c>
      <c r="S161">
        <f t="shared" si="74"/>
        <v>0</v>
      </c>
      <c r="T161">
        <f t="shared" si="75"/>
        <v>0</v>
      </c>
      <c r="U161">
        <f t="shared" si="76"/>
        <v>0</v>
      </c>
      <c r="V161">
        <f t="shared" si="77"/>
        <v>0</v>
      </c>
      <c r="W161">
        <f t="shared" si="78"/>
        <v>0</v>
      </c>
      <c r="X161">
        <f t="shared" si="79"/>
        <v>0</v>
      </c>
      <c r="Y161">
        <f t="shared" si="80"/>
        <v>0</v>
      </c>
      <c r="Z161">
        <f t="shared" si="81"/>
        <v>0</v>
      </c>
      <c r="AA161">
        <f t="shared" si="82"/>
        <v>0</v>
      </c>
      <c r="AB161">
        <f t="shared" si="83"/>
        <v>0</v>
      </c>
      <c r="AC161">
        <f t="shared" si="84"/>
        <v>0</v>
      </c>
      <c r="AD161">
        <f t="shared" si="63"/>
        <v>0</v>
      </c>
      <c r="AE161">
        <f t="shared" si="64"/>
        <v>0</v>
      </c>
      <c r="AF161">
        <f t="shared" si="65"/>
        <v>0</v>
      </c>
      <c r="AG161">
        <f t="shared" si="66"/>
        <v>0</v>
      </c>
      <c r="AH161">
        <f t="shared" si="67"/>
        <v>0</v>
      </c>
      <c r="AI161">
        <f t="shared" si="68"/>
        <v>0</v>
      </c>
      <c r="AJ161">
        <f>+TODO_PACIENTES[[#This Row],[Aislamiento Domiciliario]]+TODO_PACIENTES[[#This Row],[Aislamiento en Hoteles]]+TODO_PACIENTES[[#This Row],[Hospitalizados en Sala]]+TODO_PACIENTES[[#This Row],[Hospitalizados en UCI]]</f>
        <v>0</v>
      </c>
      <c r="AK161">
        <f t="shared" si="69"/>
        <v>0</v>
      </c>
      <c r="AL161">
        <f>+TODO_PACIENTES[[#This Row],[Personas con Medidas Sanitarias]]-AJ160</f>
        <v>0</v>
      </c>
      <c r="AM161">
        <f>+IFERROR(TODO_PACIENTES[[#This Row],[Variación Personas Medidas Sanitarias]]/AJ160,0)</f>
        <v>0</v>
      </c>
    </row>
    <row r="162" spans="1:39" x14ac:dyDescent="0.2">
      <c r="A162" s="12" t="str">
        <f t="shared" si="85"/>
        <v>OUT TIME</v>
      </c>
      <c r="B162" s="12" t="str">
        <f t="shared" si="86"/>
        <v>no</v>
      </c>
      <c r="C162" s="12">
        <v>156</v>
      </c>
      <c r="D162" s="1">
        <f t="shared" si="87"/>
        <v>44055</v>
      </c>
      <c r="E162" s="11">
        <f t="shared" si="88"/>
        <v>156</v>
      </c>
      <c r="F162" cm="1">
        <f t="array" ref="F162">+INDEX(Hoja1!$B$2:$MO$7,1,E162)</f>
        <v>0</v>
      </c>
      <c r="G162">
        <f t="shared" si="70"/>
        <v>0</v>
      </c>
      <c r="H162" cm="1">
        <f t="array" ref="H162">+INDEX(Hoja1!$B$2:$MO$7,2,$E162)</f>
        <v>0</v>
      </c>
      <c r="I162">
        <f t="shared" si="71"/>
        <v>0</v>
      </c>
      <c r="J162">
        <f t="shared" si="62"/>
        <v>0</v>
      </c>
      <c r="K162">
        <f t="shared" si="72"/>
        <v>0</v>
      </c>
      <c r="L162" cm="1">
        <f t="array" ref="L162">+INDEX(Hoja1!$B$2:$MO$7,3,$E162)</f>
        <v>0</v>
      </c>
      <c r="M162" cm="1">
        <f t="array" ref="M162">+INDEX(Hoja1!$B$2:$MO$7,4,$E162)</f>
        <v>0</v>
      </c>
      <c r="N162" cm="1">
        <f t="array" ref="N162">+INDEX(Hoja1!$B$2:$MO$7,5,$E162)</f>
        <v>0</v>
      </c>
      <c r="O162" cm="1">
        <f t="array" ref="O162">+INDEX(Hoja1!$B$2:$MO$7,6,$E162)</f>
        <v>0</v>
      </c>
      <c r="P162" s="13">
        <f t="shared" si="89"/>
        <v>0</v>
      </c>
      <c r="Q162" s="13">
        <f t="shared" si="90"/>
        <v>0</v>
      </c>
      <c r="R162">
        <f t="shared" si="73"/>
        <v>0</v>
      </c>
      <c r="S162">
        <f t="shared" si="74"/>
        <v>0</v>
      </c>
      <c r="T162">
        <f t="shared" si="75"/>
        <v>0</v>
      </c>
      <c r="U162">
        <f t="shared" si="76"/>
        <v>0</v>
      </c>
      <c r="V162">
        <f t="shared" si="77"/>
        <v>0</v>
      </c>
      <c r="W162">
        <f t="shared" si="78"/>
        <v>0</v>
      </c>
      <c r="X162">
        <f t="shared" si="79"/>
        <v>0</v>
      </c>
      <c r="Y162">
        <f t="shared" si="80"/>
        <v>0</v>
      </c>
      <c r="Z162">
        <f t="shared" si="81"/>
        <v>0</v>
      </c>
      <c r="AA162">
        <f t="shared" si="82"/>
        <v>0</v>
      </c>
      <c r="AB162">
        <f t="shared" si="83"/>
        <v>0</v>
      </c>
      <c r="AC162">
        <f t="shared" si="84"/>
        <v>0</v>
      </c>
      <c r="AD162">
        <f t="shared" si="63"/>
        <v>0</v>
      </c>
      <c r="AE162">
        <f t="shared" si="64"/>
        <v>0</v>
      </c>
      <c r="AF162">
        <f t="shared" si="65"/>
        <v>0</v>
      </c>
      <c r="AG162">
        <f t="shared" si="66"/>
        <v>0</v>
      </c>
      <c r="AH162">
        <f t="shared" si="67"/>
        <v>0</v>
      </c>
      <c r="AI162">
        <f t="shared" si="68"/>
        <v>0</v>
      </c>
      <c r="AJ162">
        <f>+TODO_PACIENTES[[#This Row],[Aislamiento Domiciliario]]+TODO_PACIENTES[[#This Row],[Aislamiento en Hoteles]]+TODO_PACIENTES[[#This Row],[Hospitalizados en Sala]]+TODO_PACIENTES[[#This Row],[Hospitalizados en UCI]]</f>
        <v>0</v>
      </c>
      <c r="AK162">
        <f t="shared" si="69"/>
        <v>0</v>
      </c>
      <c r="AL162">
        <f>+TODO_PACIENTES[[#This Row],[Personas con Medidas Sanitarias]]-AJ161</f>
        <v>0</v>
      </c>
      <c r="AM162">
        <f>+IFERROR(TODO_PACIENTES[[#This Row],[Variación Personas Medidas Sanitarias]]/AJ161,0)</f>
        <v>0</v>
      </c>
    </row>
    <row r="163" spans="1:39" x14ac:dyDescent="0.2">
      <c r="A163" s="12" t="str">
        <f t="shared" si="85"/>
        <v>OUT TIME</v>
      </c>
      <c r="B163" s="12" t="str">
        <f t="shared" si="86"/>
        <v>no</v>
      </c>
      <c r="C163" s="12">
        <v>157</v>
      </c>
      <c r="D163" s="1">
        <f t="shared" si="87"/>
        <v>44056</v>
      </c>
      <c r="E163" s="11">
        <f t="shared" si="88"/>
        <v>157</v>
      </c>
      <c r="F163" cm="1">
        <f t="array" ref="F163">+INDEX(Hoja1!$B$2:$MO$7,1,E163)</f>
        <v>0</v>
      </c>
      <c r="G163">
        <f t="shared" si="70"/>
        <v>0</v>
      </c>
      <c r="H163" cm="1">
        <f t="array" ref="H163">+INDEX(Hoja1!$B$2:$MO$7,2,$E163)</f>
        <v>0</v>
      </c>
      <c r="I163">
        <f t="shared" si="71"/>
        <v>0</v>
      </c>
      <c r="J163">
        <f t="shared" si="62"/>
        <v>0</v>
      </c>
      <c r="K163">
        <f t="shared" si="72"/>
        <v>0</v>
      </c>
      <c r="L163" cm="1">
        <f t="array" ref="L163">+INDEX(Hoja1!$B$2:$MO$7,3,$E163)</f>
        <v>0</v>
      </c>
      <c r="M163" cm="1">
        <f t="array" ref="M163">+INDEX(Hoja1!$B$2:$MO$7,4,$E163)</f>
        <v>0</v>
      </c>
      <c r="N163" cm="1">
        <f t="array" ref="N163">+INDEX(Hoja1!$B$2:$MO$7,5,$E163)</f>
        <v>0</v>
      </c>
      <c r="O163" cm="1">
        <f t="array" ref="O163">+INDEX(Hoja1!$B$2:$MO$7,6,$E163)</f>
        <v>0</v>
      </c>
      <c r="P163" s="13">
        <f t="shared" si="89"/>
        <v>0</v>
      </c>
      <c r="Q163" s="13">
        <f t="shared" si="90"/>
        <v>0</v>
      </c>
      <c r="R163">
        <f t="shared" si="73"/>
        <v>0</v>
      </c>
      <c r="S163">
        <f t="shared" si="74"/>
        <v>0</v>
      </c>
      <c r="T163">
        <f t="shared" si="75"/>
        <v>0</v>
      </c>
      <c r="U163">
        <f t="shared" si="76"/>
        <v>0</v>
      </c>
      <c r="V163">
        <f t="shared" si="77"/>
        <v>0</v>
      </c>
      <c r="W163">
        <f t="shared" si="78"/>
        <v>0</v>
      </c>
      <c r="X163">
        <f t="shared" si="79"/>
        <v>0</v>
      </c>
      <c r="Y163">
        <f t="shared" si="80"/>
        <v>0</v>
      </c>
      <c r="Z163">
        <f t="shared" si="81"/>
        <v>0</v>
      </c>
      <c r="AA163">
        <f t="shared" si="82"/>
        <v>0</v>
      </c>
      <c r="AB163">
        <f t="shared" si="83"/>
        <v>0</v>
      </c>
      <c r="AC163">
        <f t="shared" si="84"/>
        <v>0</v>
      </c>
      <c r="AD163">
        <f t="shared" si="63"/>
        <v>0</v>
      </c>
      <c r="AE163">
        <f t="shared" si="64"/>
        <v>0</v>
      </c>
      <c r="AF163">
        <f t="shared" si="65"/>
        <v>0</v>
      </c>
      <c r="AG163">
        <f t="shared" si="66"/>
        <v>0</v>
      </c>
      <c r="AH163">
        <f t="shared" si="67"/>
        <v>0</v>
      </c>
      <c r="AI163">
        <f t="shared" si="68"/>
        <v>0</v>
      </c>
      <c r="AJ163">
        <f>+TODO_PACIENTES[[#This Row],[Aislamiento Domiciliario]]+TODO_PACIENTES[[#This Row],[Aislamiento en Hoteles]]+TODO_PACIENTES[[#This Row],[Hospitalizados en Sala]]+TODO_PACIENTES[[#This Row],[Hospitalizados en UCI]]</f>
        <v>0</v>
      </c>
      <c r="AK163">
        <f t="shared" si="69"/>
        <v>0</v>
      </c>
      <c r="AL163">
        <f>+TODO_PACIENTES[[#This Row],[Personas con Medidas Sanitarias]]-AJ162</f>
        <v>0</v>
      </c>
      <c r="AM163">
        <f>+IFERROR(TODO_PACIENTES[[#This Row],[Variación Personas Medidas Sanitarias]]/AJ162,0)</f>
        <v>0</v>
      </c>
    </row>
    <row r="164" spans="1:39" x14ac:dyDescent="0.2">
      <c r="A164" s="12" t="str">
        <f t="shared" si="85"/>
        <v>OUT TIME</v>
      </c>
      <c r="B164" s="12" t="str">
        <f t="shared" si="86"/>
        <v>no</v>
      </c>
      <c r="C164" s="12">
        <v>158</v>
      </c>
      <c r="D164" s="1">
        <f t="shared" si="87"/>
        <v>44057</v>
      </c>
      <c r="E164" s="11">
        <f t="shared" si="88"/>
        <v>158</v>
      </c>
      <c r="F164" cm="1">
        <f t="array" ref="F164">+INDEX(Hoja1!$B$2:$MO$7,1,E164)</f>
        <v>0</v>
      </c>
      <c r="G164">
        <f t="shared" si="70"/>
        <v>0</v>
      </c>
      <c r="H164" cm="1">
        <f t="array" ref="H164">+INDEX(Hoja1!$B$2:$MO$7,2,$E164)</f>
        <v>0</v>
      </c>
      <c r="I164">
        <f t="shared" si="71"/>
        <v>0</v>
      </c>
      <c r="J164">
        <f t="shared" si="62"/>
        <v>0</v>
      </c>
      <c r="K164">
        <f t="shared" si="72"/>
        <v>0</v>
      </c>
      <c r="L164" cm="1">
        <f t="array" ref="L164">+INDEX(Hoja1!$B$2:$MO$7,3,$E164)</f>
        <v>0</v>
      </c>
      <c r="M164" cm="1">
        <f t="array" ref="M164">+INDEX(Hoja1!$B$2:$MO$7,4,$E164)</f>
        <v>0</v>
      </c>
      <c r="N164" cm="1">
        <f t="array" ref="N164">+INDEX(Hoja1!$B$2:$MO$7,5,$E164)</f>
        <v>0</v>
      </c>
      <c r="O164" cm="1">
        <f t="array" ref="O164">+INDEX(Hoja1!$B$2:$MO$7,6,$E164)</f>
        <v>0</v>
      </c>
      <c r="P164" s="13">
        <f t="shared" si="89"/>
        <v>0</v>
      </c>
      <c r="Q164" s="13">
        <f t="shared" si="90"/>
        <v>0</v>
      </c>
      <c r="R164">
        <f t="shared" si="73"/>
        <v>0</v>
      </c>
      <c r="S164">
        <f t="shared" si="74"/>
        <v>0</v>
      </c>
      <c r="T164">
        <f t="shared" si="75"/>
        <v>0</v>
      </c>
      <c r="U164">
        <f t="shared" si="76"/>
        <v>0</v>
      </c>
      <c r="V164">
        <f t="shared" si="77"/>
        <v>0</v>
      </c>
      <c r="W164">
        <f t="shared" si="78"/>
        <v>0</v>
      </c>
      <c r="X164">
        <f t="shared" si="79"/>
        <v>0</v>
      </c>
      <c r="Y164">
        <f t="shared" si="80"/>
        <v>0</v>
      </c>
      <c r="Z164">
        <f t="shared" si="81"/>
        <v>0</v>
      </c>
      <c r="AA164">
        <f t="shared" si="82"/>
        <v>0</v>
      </c>
      <c r="AB164">
        <f t="shared" si="83"/>
        <v>0</v>
      </c>
      <c r="AC164">
        <f t="shared" si="84"/>
        <v>0</v>
      </c>
      <c r="AD164">
        <f t="shared" si="63"/>
        <v>0</v>
      </c>
      <c r="AE164">
        <f t="shared" si="64"/>
        <v>0</v>
      </c>
      <c r="AF164">
        <f t="shared" si="65"/>
        <v>0</v>
      </c>
      <c r="AG164">
        <f t="shared" si="66"/>
        <v>0</v>
      </c>
      <c r="AH164">
        <f t="shared" si="67"/>
        <v>0</v>
      </c>
      <c r="AI164">
        <f t="shared" si="68"/>
        <v>0</v>
      </c>
      <c r="AJ164">
        <f>+TODO_PACIENTES[[#This Row],[Aislamiento Domiciliario]]+TODO_PACIENTES[[#This Row],[Aislamiento en Hoteles]]+TODO_PACIENTES[[#This Row],[Hospitalizados en Sala]]+TODO_PACIENTES[[#This Row],[Hospitalizados en UCI]]</f>
        <v>0</v>
      </c>
      <c r="AK164">
        <f t="shared" si="69"/>
        <v>0</v>
      </c>
      <c r="AL164">
        <f>+TODO_PACIENTES[[#This Row],[Personas con Medidas Sanitarias]]-AJ163</f>
        <v>0</v>
      </c>
      <c r="AM164">
        <f>+IFERROR(TODO_PACIENTES[[#This Row],[Variación Personas Medidas Sanitarias]]/AJ163,0)</f>
        <v>0</v>
      </c>
    </row>
    <row r="165" spans="1:39" x14ac:dyDescent="0.2">
      <c r="A165" s="12" t="str">
        <f t="shared" si="85"/>
        <v>OUT TIME</v>
      </c>
      <c r="B165" s="12" t="str">
        <f t="shared" si="86"/>
        <v>no</v>
      </c>
      <c r="C165" s="12">
        <v>159</v>
      </c>
      <c r="D165" s="1">
        <f t="shared" si="87"/>
        <v>44058</v>
      </c>
      <c r="E165" s="11">
        <f t="shared" si="88"/>
        <v>159</v>
      </c>
      <c r="F165" cm="1">
        <f t="array" ref="F165">+INDEX(Hoja1!$B$2:$MO$7,1,E165)</f>
        <v>0</v>
      </c>
      <c r="G165">
        <f t="shared" si="70"/>
        <v>0</v>
      </c>
      <c r="H165" cm="1">
        <f t="array" ref="H165">+INDEX(Hoja1!$B$2:$MO$7,2,$E165)</f>
        <v>0</v>
      </c>
      <c r="I165">
        <f t="shared" si="71"/>
        <v>0</v>
      </c>
      <c r="J165">
        <f t="shared" si="62"/>
        <v>0</v>
      </c>
      <c r="K165">
        <f t="shared" si="72"/>
        <v>0</v>
      </c>
      <c r="L165" cm="1">
        <f t="array" ref="L165">+INDEX(Hoja1!$B$2:$MO$7,3,$E165)</f>
        <v>0</v>
      </c>
      <c r="M165" cm="1">
        <f t="array" ref="M165">+INDEX(Hoja1!$B$2:$MO$7,4,$E165)</f>
        <v>0</v>
      </c>
      <c r="N165" cm="1">
        <f t="array" ref="N165">+INDEX(Hoja1!$B$2:$MO$7,5,$E165)</f>
        <v>0</v>
      </c>
      <c r="O165" cm="1">
        <f t="array" ref="O165">+INDEX(Hoja1!$B$2:$MO$7,6,$E165)</f>
        <v>0</v>
      </c>
      <c r="P165" s="13">
        <f t="shared" si="89"/>
        <v>0</v>
      </c>
      <c r="Q165" s="13">
        <f t="shared" si="90"/>
        <v>0</v>
      </c>
      <c r="R165">
        <f t="shared" si="73"/>
        <v>0</v>
      </c>
      <c r="S165">
        <f t="shared" si="74"/>
        <v>0</v>
      </c>
      <c r="T165">
        <f t="shared" si="75"/>
        <v>0</v>
      </c>
      <c r="U165">
        <f t="shared" si="76"/>
        <v>0</v>
      </c>
      <c r="V165">
        <f t="shared" si="77"/>
        <v>0</v>
      </c>
      <c r="W165">
        <f t="shared" si="78"/>
        <v>0</v>
      </c>
      <c r="X165">
        <f t="shared" si="79"/>
        <v>0</v>
      </c>
      <c r="Y165">
        <f t="shared" si="80"/>
        <v>0</v>
      </c>
      <c r="Z165">
        <f t="shared" si="81"/>
        <v>0</v>
      </c>
      <c r="AA165">
        <f t="shared" si="82"/>
        <v>0</v>
      </c>
      <c r="AB165">
        <f t="shared" si="83"/>
        <v>0</v>
      </c>
      <c r="AC165">
        <f t="shared" si="84"/>
        <v>0</v>
      </c>
      <c r="AD165">
        <f t="shared" si="63"/>
        <v>0</v>
      </c>
      <c r="AE165">
        <f t="shared" si="64"/>
        <v>0</v>
      </c>
      <c r="AF165">
        <f t="shared" si="65"/>
        <v>0</v>
      </c>
      <c r="AG165">
        <f t="shared" si="66"/>
        <v>0</v>
      </c>
      <c r="AH165">
        <f t="shared" si="67"/>
        <v>0</v>
      </c>
      <c r="AI165">
        <f t="shared" si="68"/>
        <v>0</v>
      </c>
      <c r="AJ165">
        <f>+TODO_PACIENTES[[#This Row],[Aislamiento Domiciliario]]+TODO_PACIENTES[[#This Row],[Aislamiento en Hoteles]]+TODO_PACIENTES[[#This Row],[Hospitalizados en Sala]]+TODO_PACIENTES[[#This Row],[Hospitalizados en UCI]]</f>
        <v>0</v>
      </c>
      <c r="AK165">
        <f t="shared" si="69"/>
        <v>0</v>
      </c>
      <c r="AL165">
        <f>+TODO_PACIENTES[[#This Row],[Personas con Medidas Sanitarias]]-AJ164</f>
        <v>0</v>
      </c>
      <c r="AM165">
        <f>+IFERROR(TODO_PACIENTES[[#This Row],[Variación Personas Medidas Sanitarias]]/AJ164,0)</f>
        <v>0</v>
      </c>
    </row>
    <row r="166" spans="1:39" x14ac:dyDescent="0.2">
      <c r="A166" s="12" t="str">
        <f t="shared" si="85"/>
        <v>OUT TIME</v>
      </c>
      <c r="B166" s="12" t="str">
        <f t="shared" si="86"/>
        <v>no</v>
      </c>
      <c r="C166" s="12">
        <v>160</v>
      </c>
      <c r="D166" s="1">
        <f t="shared" si="87"/>
        <v>44059</v>
      </c>
      <c r="E166" s="11">
        <f t="shared" si="88"/>
        <v>160</v>
      </c>
      <c r="F166" cm="1">
        <f t="array" ref="F166">+INDEX(Hoja1!$B$2:$MO$7,1,E166)</f>
        <v>0</v>
      </c>
      <c r="G166">
        <f t="shared" si="70"/>
        <v>0</v>
      </c>
      <c r="H166" cm="1">
        <f t="array" ref="H166">+INDEX(Hoja1!$B$2:$MO$7,2,$E166)</f>
        <v>0</v>
      </c>
      <c r="I166">
        <f t="shared" si="71"/>
        <v>0</v>
      </c>
      <c r="J166">
        <f t="shared" si="62"/>
        <v>0</v>
      </c>
      <c r="K166">
        <f t="shared" si="72"/>
        <v>0</v>
      </c>
      <c r="L166" cm="1">
        <f t="array" ref="L166">+INDEX(Hoja1!$B$2:$MO$7,3,$E166)</f>
        <v>0</v>
      </c>
      <c r="M166" cm="1">
        <f t="array" ref="M166">+INDEX(Hoja1!$B$2:$MO$7,4,$E166)</f>
        <v>0</v>
      </c>
      <c r="N166" cm="1">
        <f t="array" ref="N166">+INDEX(Hoja1!$B$2:$MO$7,5,$E166)</f>
        <v>0</v>
      </c>
      <c r="O166" cm="1">
        <f t="array" ref="O166">+INDEX(Hoja1!$B$2:$MO$7,6,$E166)</f>
        <v>0</v>
      </c>
      <c r="P166" s="13">
        <f t="shared" si="89"/>
        <v>0</v>
      </c>
      <c r="Q166" s="13">
        <f t="shared" si="90"/>
        <v>0</v>
      </c>
      <c r="R166">
        <f t="shared" si="73"/>
        <v>0</v>
      </c>
      <c r="S166">
        <f t="shared" si="74"/>
        <v>0</v>
      </c>
      <c r="T166">
        <f t="shared" si="75"/>
        <v>0</v>
      </c>
      <c r="U166">
        <f t="shared" si="76"/>
        <v>0</v>
      </c>
      <c r="V166">
        <f t="shared" si="77"/>
        <v>0</v>
      </c>
      <c r="W166">
        <f t="shared" si="78"/>
        <v>0</v>
      </c>
      <c r="X166">
        <f t="shared" si="79"/>
        <v>0</v>
      </c>
      <c r="Y166">
        <f t="shared" si="80"/>
        <v>0</v>
      </c>
      <c r="Z166">
        <f t="shared" si="81"/>
        <v>0</v>
      </c>
      <c r="AA166">
        <f t="shared" si="82"/>
        <v>0</v>
      </c>
      <c r="AB166">
        <f t="shared" si="83"/>
        <v>0</v>
      </c>
      <c r="AC166">
        <f t="shared" si="84"/>
        <v>0</v>
      </c>
      <c r="AD166">
        <f t="shared" si="63"/>
        <v>0</v>
      </c>
      <c r="AE166">
        <f t="shared" si="64"/>
        <v>0</v>
      </c>
      <c r="AF166">
        <f t="shared" si="65"/>
        <v>0</v>
      </c>
      <c r="AG166">
        <f t="shared" si="66"/>
        <v>0</v>
      </c>
      <c r="AH166">
        <f t="shared" si="67"/>
        <v>0</v>
      </c>
      <c r="AI166">
        <f t="shared" si="68"/>
        <v>0</v>
      </c>
      <c r="AJ166">
        <f>+TODO_PACIENTES[[#This Row],[Aislamiento Domiciliario]]+TODO_PACIENTES[[#This Row],[Aislamiento en Hoteles]]+TODO_PACIENTES[[#This Row],[Hospitalizados en Sala]]+TODO_PACIENTES[[#This Row],[Hospitalizados en UCI]]</f>
        <v>0</v>
      </c>
      <c r="AK166">
        <f t="shared" si="69"/>
        <v>0</v>
      </c>
      <c r="AL166">
        <f>+TODO_PACIENTES[[#This Row],[Personas con Medidas Sanitarias]]-AJ165</f>
        <v>0</v>
      </c>
      <c r="AM166">
        <f>+IFERROR(TODO_PACIENTES[[#This Row],[Variación Personas Medidas Sanitarias]]/AJ165,0)</f>
        <v>0</v>
      </c>
    </row>
    <row r="167" spans="1:39" x14ac:dyDescent="0.2">
      <c r="A167" s="12" t="str">
        <f t="shared" si="85"/>
        <v>OUT TIME</v>
      </c>
      <c r="B167" s="12" t="str">
        <f t="shared" si="86"/>
        <v>no</v>
      </c>
      <c r="C167" s="12">
        <v>161</v>
      </c>
      <c r="D167" s="1">
        <f t="shared" si="87"/>
        <v>44060</v>
      </c>
      <c r="E167" s="11">
        <f t="shared" si="88"/>
        <v>161</v>
      </c>
      <c r="F167" cm="1">
        <f t="array" ref="F167">+INDEX(Hoja1!$B$2:$MO$7,1,E167)</f>
        <v>0</v>
      </c>
      <c r="G167">
        <f t="shared" si="70"/>
        <v>0</v>
      </c>
      <c r="H167" cm="1">
        <f t="array" ref="H167">+INDEX(Hoja1!$B$2:$MO$7,2,$E167)</f>
        <v>0</v>
      </c>
      <c r="I167">
        <f t="shared" si="71"/>
        <v>0</v>
      </c>
      <c r="J167">
        <f t="shared" si="62"/>
        <v>0</v>
      </c>
      <c r="K167">
        <f t="shared" si="72"/>
        <v>0</v>
      </c>
      <c r="L167" cm="1">
        <f t="array" ref="L167">+INDEX(Hoja1!$B$2:$MO$7,3,$E167)</f>
        <v>0</v>
      </c>
      <c r="M167" cm="1">
        <f t="array" ref="M167">+INDEX(Hoja1!$B$2:$MO$7,4,$E167)</f>
        <v>0</v>
      </c>
      <c r="N167" cm="1">
        <f t="array" ref="N167">+INDEX(Hoja1!$B$2:$MO$7,5,$E167)</f>
        <v>0</v>
      </c>
      <c r="O167" cm="1">
        <f t="array" ref="O167">+INDEX(Hoja1!$B$2:$MO$7,6,$E167)</f>
        <v>0</v>
      </c>
      <c r="P167" s="13">
        <f t="shared" si="89"/>
        <v>0</v>
      </c>
      <c r="Q167" s="13">
        <f t="shared" si="90"/>
        <v>0</v>
      </c>
      <c r="R167">
        <f t="shared" si="73"/>
        <v>0</v>
      </c>
      <c r="S167">
        <f t="shared" si="74"/>
        <v>0</v>
      </c>
      <c r="T167">
        <f t="shared" si="75"/>
        <v>0</v>
      </c>
      <c r="U167">
        <f t="shared" si="76"/>
        <v>0</v>
      </c>
      <c r="V167">
        <f t="shared" si="77"/>
        <v>0</v>
      </c>
      <c r="W167">
        <f t="shared" si="78"/>
        <v>0</v>
      </c>
      <c r="X167">
        <f t="shared" si="79"/>
        <v>0</v>
      </c>
      <c r="Y167">
        <f t="shared" si="80"/>
        <v>0</v>
      </c>
      <c r="Z167">
        <f t="shared" si="81"/>
        <v>0</v>
      </c>
      <c r="AA167">
        <f t="shared" si="82"/>
        <v>0</v>
      </c>
      <c r="AB167">
        <f t="shared" si="83"/>
        <v>0</v>
      </c>
      <c r="AC167">
        <f t="shared" si="84"/>
        <v>0</v>
      </c>
      <c r="AD167">
        <f t="shared" si="63"/>
        <v>0</v>
      </c>
      <c r="AE167">
        <f t="shared" si="64"/>
        <v>0</v>
      </c>
      <c r="AF167">
        <f t="shared" si="65"/>
        <v>0</v>
      </c>
      <c r="AG167">
        <f t="shared" si="66"/>
        <v>0</v>
      </c>
      <c r="AH167">
        <f t="shared" si="67"/>
        <v>0</v>
      </c>
      <c r="AI167">
        <f t="shared" si="68"/>
        <v>0</v>
      </c>
      <c r="AJ167">
        <f>+TODO_PACIENTES[[#This Row],[Aislamiento Domiciliario]]+TODO_PACIENTES[[#This Row],[Aislamiento en Hoteles]]+TODO_PACIENTES[[#This Row],[Hospitalizados en Sala]]+TODO_PACIENTES[[#This Row],[Hospitalizados en UCI]]</f>
        <v>0</v>
      </c>
      <c r="AK167">
        <f t="shared" si="69"/>
        <v>0</v>
      </c>
      <c r="AL167">
        <f>+TODO_PACIENTES[[#This Row],[Personas con Medidas Sanitarias]]-AJ166</f>
        <v>0</v>
      </c>
      <c r="AM167">
        <f>+IFERROR(TODO_PACIENTES[[#This Row],[Variación Personas Medidas Sanitarias]]/AJ166,0)</f>
        <v>0</v>
      </c>
    </row>
    <row r="168" spans="1:39" x14ac:dyDescent="0.2">
      <c r="A168" s="12" t="str">
        <f t="shared" si="85"/>
        <v>OUT TIME</v>
      </c>
      <c r="B168" s="12" t="str">
        <f t="shared" si="86"/>
        <v>no</v>
      </c>
      <c r="C168" s="12">
        <v>162</v>
      </c>
      <c r="D168" s="1">
        <f t="shared" si="87"/>
        <v>44061</v>
      </c>
      <c r="E168" s="11">
        <f t="shared" si="88"/>
        <v>162</v>
      </c>
      <c r="F168" cm="1">
        <f t="array" ref="F168">+INDEX(Hoja1!$B$2:$MO$7,1,E168)</f>
        <v>0</v>
      </c>
      <c r="G168">
        <f t="shared" si="70"/>
        <v>0</v>
      </c>
      <c r="H168" cm="1">
        <f t="array" ref="H168">+INDEX(Hoja1!$B$2:$MO$7,2,$E168)</f>
        <v>0</v>
      </c>
      <c r="I168">
        <f t="shared" si="71"/>
        <v>0</v>
      </c>
      <c r="J168">
        <f t="shared" si="62"/>
        <v>0</v>
      </c>
      <c r="K168">
        <f t="shared" si="72"/>
        <v>0</v>
      </c>
      <c r="L168" cm="1">
        <f t="array" ref="L168">+INDEX(Hoja1!$B$2:$MO$7,3,$E168)</f>
        <v>0</v>
      </c>
      <c r="M168" cm="1">
        <f t="array" ref="M168">+INDEX(Hoja1!$B$2:$MO$7,4,$E168)</f>
        <v>0</v>
      </c>
      <c r="N168" cm="1">
        <f t="array" ref="N168">+INDEX(Hoja1!$B$2:$MO$7,5,$E168)</f>
        <v>0</v>
      </c>
      <c r="O168" cm="1">
        <f t="array" ref="O168">+INDEX(Hoja1!$B$2:$MO$7,6,$E168)</f>
        <v>0</v>
      </c>
      <c r="P168" s="13">
        <f t="shared" si="89"/>
        <v>0</v>
      </c>
      <c r="Q168" s="13">
        <f t="shared" si="90"/>
        <v>0</v>
      </c>
      <c r="R168">
        <f t="shared" si="73"/>
        <v>0</v>
      </c>
      <c r="S168">
        <f t="shared" si="74"/>
        <v>0</v>
      </c>
      <c r="T168">
        <f t="shared" si="75"/>
        <v>0</v>
      </c>
      <c r="U168">
        <f t="shared" si="76"/>
        <v>0</v>
      </c>
      <c r="V168">
        <f t="shared" si="77"/>
        <v>0</v>
      </c>
      <c r="W168">
        <f t="shared" si="78"/>
        <v>0</v>
      </c>
      <c r="X168">
        <f t="shared" si="79"/>
        <v>0</v>
      </c>
      <c r="Y168">
        <f t="shared" si="80"/>
        <v>0</v>
      </c>
      <c r="Z168">
        <f t="shared" si="81"/>
        <v>0</v>
      </c>
      <c r="AA168">
        <f t="shared" si="82"/>
        <v>0</v>
      </c>
      <c r="AB168">
        <f t="shared" si="83"/>
        <v>0</v>
      </c>
      <c r="AC168">
        <f t="shared" si="84"/>
        <v>0</v>
      </c>
      <c r="AD168">
        <f t="shared" si="63"/>
        <v>0</v>
      </c>
      <c r="AE168">
        <f t="shared" si="64"/>
        <v>0</v>
      </c>
      <c r="AF168">
        <f t="shared" si="65"/>
        <v>0</v>
      </c>
      <c r="AG168">
        <f t="shared" si="66"/>
        <v>0</v>
      </c>
      <c r="AH168">
        <f t="shared" si="67"/>
        <v>0</v>
      </c>
      <c r="AI168">
        <f t="shared" si="68"/>
        <v>0</v>
      </c>
      <c r="AJ168">
        <f>+TODO_PACIENTES[[#This Row],[Aislamiento Domiciliario]]+TODO_PACIENTES[[#This Row],[Aislamiento en Hoteles]]+TODO_PACIENTES[[#This Row],[Hospitalizados en Sala]]+TODO_PACIENTES[[#This Row],[Hospitalizados en UCI]]</f>
        <v>0</v>
      </c>
      <c r="AK168">
        <f t="shared" si="69"/>
        <v>0</v>
      </c>
      <c r="AL168">
        <f>+TODO_PACIENTES[[#This Row],[Personas con Medidas Sanitarias]]-AJ167</f>
        <v>0</v>
      </c>
      <c r="AM168">
        <f>+IFERROR(TODO_PACIENTES[[#This Row],[Variación Personas Medidas Sanitarias]]/AJ167,0)</f>
        <v>0</v>
      </c>
    </row>
    <row r="169" spans="1:39" x14ac:dyDescent="0.2">
      <c r="A169" s="12" t="str">
        <f t="shared" si="85"/>
        <v>OUT TIME</v>
      </c>
      <c r="B169" s="12" t="str">
        <f t="shared" si="86"/>
        <v>no</v>
      </c>
      <c r="C169" s="12">
        <v>163</v>
      </c>
      <c r="D169" s="1">
        <f t="shared" si="87"/>
        <v>44062</v>
      </c>
      <c r="E169" s="11">
        <f t="shared" si="88"/>
        <v>163</v>
      </c>
      <c r="F169" cm="1">
        <f t="array" ref="F169">+INDEX(Hoja1!$B$2:$MO$7,1,E169)</f>
        <v>0</v>
      </c>
      <c r="G169">
        <f t="shared" si="70"/>
        <v>0</v>
      </c>
      <c r="H169" cm="1">
        <f t="array" ref="H169">+INDEX(Hoja1!$B$2:$MO$7,2,$E169)</f>
        <v>0</v>
      </c>
      <c r="I169">
        <f t="shared" si="71"/>
        <v>0</v>
      </c>
      <c r="J169">
        <f t="shared" si="62"/>
        <v>0</v>
      </c>
      <c r="K169">
        <f t="shared" si="72"/>
        <v>0</v>
      </c>
      <c r="L169" cm="1">
        <f t="array" ref="L169">+INDEX(Hoja1!$B$2:$MO$7,3,$E169)</f>
        <v>0</v>
      </c>
      <c r="M169" cm="1">
        <f t="array" ref="M169">+INDEX(Hoja1!$B$2:$MO$7,4,$E169)</f>
        <v>0</v>
      </c>
      <c r="N169" cm="1">
        <f t="array" ref="N169">+INDEX(Hoja1!$B$2:$MO$7,5,$E169)</f>
        <v>0</v>
      </c>
      <c r="O169" cm="1">
        <f t="array" ref="O169">+INDEX(Hoja1!$B$2:$MO$7,6,$E169)</f>
        <v>0</v>
      </c>
      <c r="P169" s="13">
        <f t="shared" si="89"/>
        <v>0</v>
      </c>
      <c r="Q169" s="13">
        <f t="shared" si="90"/>
        <v>0</v>
      </c>
      <c r="R169">
        <f t="shared" si="73"/>
        <v>0</v>
      </c>
      <c r="S169">
        <f t="shared" si="74"/>
        <v>0</v>
      </c>
      <c r="T169">
        <f t="shared" si="75"/>
        <v>0</v>
      </c>
      <c r="U169">
        <f t="shared" si="76"/>
        <v>0</v>
      </c>
      <c r="V169">
        <f t="shared" si="77"/>
        <v>0</v>
      </c>
      <c r="W169">
        <f t="shared" si="78"/>
        <v>0</v>
      </c>
      <c r="X169">
        <f t="shared" si="79"/>
        <v>0</v>
      </c>
      <c r="Y169">
        <f t="shared" si="80"/>
        <v>0</v>
      </c>
      <c r="Z169">
        <f t="shared" si="81"/>
        <v>0</v>
      </c>
      <c r="AA169">
        <f t="shared" si="82"/>
        <v>0</v>
      </c>
      <c r="AB169">
        <f t="shared" si="83"/>
        <v>0</v>
      </c>
      <c r="AC169">
        <f t="shared" si="84"/>
        <v>0</v>
      </c>
      <c r="AD169">
        <f t="shared" si="63"/>
        <v>0</v>
      </c>
      <c r="AE169">
        <f t="shared" si="64"/>
        <v>0</v>
      </c>
      <c r="AF169">
        <f t="shared" si="65"/>
        <v>0</v>
      </c>
      <c r="AG169">
        <f t="shared" si="66"/>
        <v>0</v>
      </c>
      <c r="AH169">
        <f t="shared" si="67"/>
        <v>0</v>
      </c>
      <c r="AI169">
        <f t="shared" si="68"/>
        <v>0</v>
      </c>
      <c r="AJ169">
        <f>+TODO_PACIENTES[[#This Row],[Aislamiento Domiciliario]]+TODO_PACIENTES[[#This Row],[Aislamiento en Hoteles]]+TODO_PACIENTES[[#This Row],[Hospitalizados en Sala]]+TODO_PACIENTES[[#This Row],[Hospitalizados en UCI]]</f>
        <v>0</v>
      </c>
      <c r="AK169">
        <f t="shared" si="69"/>
        <v>0</v>
      </c>
      <c r="AL169">
        <f>+TODO_PACIENTES[[#This Row],[Personas con Medidas Sanitarias]]-AJ168</f>
        <v>0</v>
      </c>
      <c r="AM169">
        <f>+IFERROR(TODO_PACIENTES[[#This Row],[Variación Personas Medidas Sanitarias]]/AJ168,0)</f>
        <v>0</v>
      </c>
    </row>
    <row r="170" spans="1:39" x14ac:dyDescent="0.2">
      <c r="A170" s="12" t="str">
        <f t="shared" si="85"/>
        <v>OUT TIME</v>
      </c>
      <c r="B170" s="12" t="str">
        <f t="shared" si="86"/>
        <v>no</v>
      </c>
      <c r="C170" s="12">
        <v>164</v>
      </c>
      <c r="D170" s="1">
        <f t="shared" si="87"/>
        <v>44063</v>
      </c>
      <c r="E170" s="11">
        <f t="shared" si="88"/>
        <v>164</v>
      </c>
      <c r="F170" cm="1">
        <f t="array" ref="F170">+INDEX(Hoja1!$B$2:$MO$7,1,E170)</f>
        <v>0</v>
      </c>
      <c r="G170">
        <f t="shared" si="70"/>
        <v>0</v>
      </c>
      <c r="H170" cm="1">
        <f t="array" ref="H170">+INDEX(Hoja1!$B$2:$MO$7,2,$E170)</f>
        <v>0</v>
      </c>
      <c r="I170">
        <f t="shared" si="71"/>
        <v>0</v>
      </c>
      <c r="J170">
        <f t="shared" si="62"/>
        <v>0</v>
      </c>
      <c r="K170">
        <f t="shared" si="72"/>
        <v>0</v>
      </c>
      <c r="L170" cm="1">
        <f t="array" ref="L170">+INDEX(Hoja1!$B$2:$MO$7,3,$E170)</f>
        <v>0</v>
      </c>
      <c r="M170" cm="1">
        <f t="array" ref="M170">+INDEX(Hoja1!$B$2:$MO$7,4,$E170)</f>
        <v>0</v>
      </c>
      <c r="N170" cm="1">
        <f t="array" ref="N170">+INDEX(Hoja1!$B$2:$MO$7,5,$E170)</f>
        <v>0</v>
      </c>
      <c r="O170" cm="1">
        <f t="array" ref="O170">+INDEX(Hoja1!$B$2:$MO$7,6,$E170)</f>
        <v>0</v>
      </c>
      <c r="P170" s="13">
        <f t="shared" si="89"/>
        <v>0</v>
      </c>
      <c r="Q170" s="13">
        <f t="shared" si="90"/>
        <v>0</v>
      </c>
      <c r="R170">
        <f t="shared" si="73"/>
        <v>0</v>
      </c>
      <c r="S170">
        <f t="shared" si="74"/>
        <v>0</v>
      </c>
      <c r="T170">
        <f t="shared" si="75"/>
        <v>0</v>
      </c>
      <c r="U170">
        <f t="shared" si="76"/>
        <v>0</v>
      </c>
      <c r="V170">
        <f t="shared" si="77"/>
        <v>0</v>
      </c>
      <c r="W170">
        <f t="shared" si="78"/>
        <v>0</v>
      </c>
      <c r="X170">
        <f t="shared" si="79"/>
        <v>0</v>
      </c>
      <c r="Y170">
        <f t="shared" si="80"/>
        <v>0</v>
      </c>
      <c r="Z170">
        <f t="shared" si="81"/>
        <v>0</v>
      </c>
      <c r="AA170">
        <f t="shared" si="82"/>
        <v>0</v>
      </c>
      <c r="AB170">
        <f t="shared" si="83"/>
        <v>0</v>
      </c>
      <c r="AC170">
        <f t="shared" si="84"/>
        <v>0</v>
      </c>
      <c r="AD170">
        <f t="shared" si="63"/>
        <v>0</v>
      </c>
      <c r="AE170">
        <f t="shared" si="64"/>
        <v>0</v>
      </c>
      <c r="AF170">
        <f t="shared" si="65"/>
        <v>0</v>
      </c>
      <c r="AG170">
        <f t="shared" si="66"/>
        <v>0</v>
      </c>
      <c r="AH170">
        <f t="shared" si="67"/>
        <v>0</v>
      </c>
      <c r="AI170">
        <f t="shared" si="68"/>
        <v>0</v>
      </c>
      <c r="AJ170">
        <f>+TODO_PACIENTES[[#This Row],[Aislamiento Domiciliario]]+TODO_PACIENTES[[#This Row],[Aislamiento en Hoteles]]+TODO_PACIENTES[[#This Row],[Hospitalizados en Sala]]+TODO_PACIENTES[[#This Row],[Hospitalizados en UCI]]</f>
        <v>0</v>
      </c>
      <c r="AK170">
        <f t="shared" si="69"/>
        <v>0</v>
      </c>
      <c r="AL170">
        <f>+TODO_PACIENTES[[#This Row],[Personas con Medidas Sanitarias]]-AJ169</f>
        <v>0</v>
      </c>
      <c r="AM170">
        <f>+IFERROR(TODO_PACIENTES[[#This Row],[Variación Personas Medidas Sanitarias]]/AJ169,0)</f>
        <v>0</v>
      </c>
    </row>
    <row r="171" spans="1:39" x14ac:dyDescent="0.2">
      <c r="A171" s="12" t="str">
        <f t="shared" si="85"/>
        <v>OUT TIME</v>
      </c>
      <c r="B171" s="12" t="str">
        <f t="shared" si="86"/>
        <v>no</v>
      </c>
      <c r="C171" s="12">
        <v>165</v>
      </c>
      <c r="D171" s="1">
        <f t="shared" si="87"/>
        <v>44064</v>
      </c>
      <c r="E171" s="11">
        <f t="shared" si="88"/>
        <v>165</v>
      </c>
      <c r="F171" cm="1">
        <f t="array" ref="F171">+INDEX(Hoja1!$B$2:$MO$7,1,E171)</f>
        <v>0</v>
      </c>
      <c r="G171">
        <f t="shared" si="70"/>
        <v>0</v>
      </c>
      <c r="H171" cm="1">
        <f t="array" ref="H171">+INDEX(Hoja1!$B$2:$MO$7,2,$E171)</f>
        <v>0</v>
      </c>
      <c r="I171">
        <f t="shared" si="71"/>
        <v>0</v>
      </c>
      <c r="J171">
        <f t="shared" si="62"/>
        <v>0</v>
      </c>
      <c r="K171">
        <f t="shared" si="72"/>
        <v>0</v>
      </c>
      <c r="L171" cm="1">
        <f t="array" ref="L171">+INDEX(Hoja1!$B$2:$MO$7,3,$E171)</f>
        <v>0</v>
      </c>
      <c r="M171" cm="1">
        <f t="array" ref="M171">+INDEX(Hoja1!$B$2:$MO$7,4,$E171)</f>
        <v>0</v>
      </c>
      <c r="N171" cm="1">
        <f t="array" ref="N171">+INDEX(Hoja1!$B$2:$MO$7,5,$E171)</f>
        <v>0</v>
      </c>
      <c r="O171" cm="1">
        <f t="array" ref="O171">+INDEX(Hoja1!$B$2:$MO$7,6,$E171)</f>
        <v>0</v>
      </c>
      <c r="P171" s="13">
        <f t="shared" si="89"/>
        <v>0</v>
      </c>
      <c r="Q171" s="13">
        <f t="shared" si="90"/>
        <v>0</v>
      </c>
      <c r="R171">
        <f t="shared" si="73"/>
        <v>0</v>
      </c>
      <c r="S171">
        <f t="shared" si="74"/>
        <v>0</v>
      </c>
      <c r="T171">
        <f t="shared" si="75"/>
        <v>0</v>
      </c>
      <c r="U171">
        <f t="shared" si="76"/>
        <v>0</v>
      </c>
      <c r="V171">
        <f t="shared" si="77"/>
        <v>0</v>
      </c>
      <c r="W171">
        <f t="shared" si="78"/>
        <v>0</v>
      </c>
      <c r="X171">
        <f t="shared" si="79"/>
        <v>0</v>
      </c>
      <c r="Y171">
        <f t="shared" si="80"/>
        <v>0</v>
      </c>
      <c r="Z171">
        <f t="shared" si="81"/>
        <v>0</v>
      </c>
      <c r="AA171">
        <f t="shared" si="82"/>
        <v>0</v>
      </c>
      <c r="AB171">
        <f t="shared" si="83"/>
        <v>0</v>
      </c>
      <c r="AC171">
        <f t="shared" si="84"/>
        <v>0</v>
      </c>
      <c r="AD171">
        <f t="shared" si="63"/>
        <v>0</v>
      </c>
      <c r="AE171">
        <f t="shared" si="64"/>
        <v>0</v>
      </c>
      <c r="AF171">
        <f t="shared" si="65"/>
        <v>0</v>
      </c>
      <c r="AG171">
        <f t="shared" si="66"/>
        <v>0</v>
      </c>
      <c r="AH171">
        <f t="shared" si="67"/>
        <v>0</v>
      </c>
      <c r="AI171">
        <f t="shared" si="68"/>
        <v>0</v>
      </c>
      <c r="AJ171">
        <f>+TODO_PACIENTES[[#This Row],[Aislamiento Domiciliario]]+TODO_PACIENTES[[#This Row],[Aislamiento en Hoteles]]+TODO_PACIENTES[[#This Row],[Hospitalizados en Sala]]+TODO_PACIENTES[[#This Row],[Hospitalizados en UCI]]</f>
        <v>0</v>
      </c>
      <c r="AK171">
        <f t="shared" si="69"/>
        <v>0</v>
      </c>
      <c r="AL171">
        <f>+TODO_PACIENTES[[#This Row],[Personas con Medidas Sanitarias]]-AJ170</f>
        <v>0</v>
      </c>
      <c r="AM171">
        <f>+IFERROR(TODO_PACIENTES[[#This Row],[Variación Personas Medidas Sanitarias]]/AJ170,0)</f>
        <v>0</v>
      </c>
    </row>
    <row r="172" spans="1:39" x14ac:dyDescent="0.2">
      <c r="A172" s="12" t="str">
        <f t="shared" si="85"/>
        <v>OUT TIME</v>
      </c>
      <c r="B172" s="12" t="str">
        <f t="shared" si="86"/>
        <v>no</v>
      </c>
      <c r="C172" s="12">
        <v>166</v>
      </c>
      <c r="D172" s="1">
        <f t="shared" si="87"/>
        <v>44065</v>
      </c>
      <c r="E172" s="11">
        <f t="shared" si="88"/>
        <v>166</v>
      </c>
      <c r="F172" cm="1">
        <f t="array" ref="F172">+INDEX(Hoja1!$B$2:$MO$7,1,E172)</f>
        <v>0</v>
      </c>
      <c r="G172">
        <f t="shared" si="70"/>
        <v>0</v>
      </c>
      <c r="H172" cm="1">
        <f t="array" ref="H172">+INDEX(Hoja1!$B$2:$MO$7,2,$E172)</f>
        <v>0</v>
      </c>
      <c r="I172">
        <f t="shared" si="71"/>
        <v>0</v>
      </c>
      <c r="J172">
        <f t="shared" si="62"/>
        <v>0</v>
      </c>
      <c r="K172">
        <f t="shared" si="72"/>
        <v>0</v>
      </c>
      <c r="L172" cm="1">
        <f t="array" ref="L172">+INDEX(Hoja1!$B$2:$MO$7,3,$E172)</f>
        <v>0</v>
      </c>
      <c r="M172" cm="1">
        <f t="array" ref="M172">+INDEX(Hoja1!$B$2:$MO$7,4,$E172)</f>
        <v>0</v>
      </c>
      <c r="N172" cm="1">
        <f t="array" ref="N172">+INDEX(Hoja1!$B$2:$MO$7,5,$E172)</f>
        <v>0</v>
      </c>
      <c r="O172" cm="1">
        <f t="array" ref="O172">+INDEX(Hoja1!$B$2:$MO$7,6,$E172)</f>
        <v>0</v>
      </c>
      <c r="P172" s="13">
        <f t="shared" si="89"/>
        <v>0</v>
      </c>
      <c r="Q172" s="13">
        <f t="shared" si="90"/>
        <v>0</v>
      </c>
      <c r="R172">
        <f t="shared" si="73"/>
        <v>0</v>
      </c>
      <c r="S172">
        <f t="shared" si="74"/>
        <v>0</v>
      </c>
      <c r="T172">
        <f t="shared" si="75"/>
        <v>0</v>
      </c>
      <c r="U172">
        <f t="shared" si="76"/>
        <v>0</v>
      </c>
      <c r="V172">
        <f t="shared" si="77"/>
        <v>0</v>
      </c>
      <c r="W172">
        <f t="shared" si="78"/>
        <v>0</v>
      </c>
      <c r="X172">
        <f t="shared" si="79"/>
        <v>0</v>
      </c>
      <c r="Y172">
        <f t="shared" si="80"/>
        <v>0</v>
      </c>
      <c r="Z172">
        <f t="shared" si="81"/>
        <v>0</v>
      </c>
      <c r="AA172">
        <f t="shared" si="82"/>
        <v>0</v>
      </c>
      <c r="AB172">
        <f t="shared" si="83"/>
        <v>0</v>
      </c>
      <c r="AC172">
        <f t="shared" si="84"/>
        <v>0</v>
      </c>
      <c r="AD172">
        <f t="shared" si="63"/>
        <v>0</v>
      </c>
      <c r="AE172">
        <f t="shared" si="64"/>
        <v>0</v>
      </c>
      <c r="AF172">
        <f t="shared" si="65"/>
        <v>0</v>
      </c>
      <c r="AG172">
        <f t="shared" si="66"/>
        <v>0</v>
      </c>
      <c r="AH172">
        <f t="shared" si="67"/>
        <v>0</v>
      </c>
      <c r="AI172">
        <f t="shared" si="68"/>
        <v>0</v>
      </c>
      <c r="AJ172">
        <f>+TODO_PACIENTES[[#This Row],[Aislamiento Domiciliario]]+TODO_PACIENTES[[#This Row],[Aislamiento en Hoteles]]+TODO_PACIENTES[[#This Row],[Hospitalizados en Sala]]+TODO_PACIENTES[[#This Row],[Hospitalizados en UCI]]</f>
        <v>0</v>
      </c>
      <c r="AK172">
        <f t="shared" si="69"/>
        <v>0</v>
      </c>
      <c r="AL172">
        <f>+TODO_PACIENTES[[#This Row],[Personas con Medidas Sanitarias]]-AJ171</f>
        <v>0</v>
      </c>
      <c r="AM172">
        <f>+IFERROR(TODO_PACIENTES[[#This Row],[Variación Personas Medidas Sanitarias]]/AJ171,0)</f>
        <v>0</v>
      </c>
    </row>
    <row r="173" spans="1:39" x14ac:dyDescent="0.2">
      <c r="A173" s="12" t="str">
        <f t="shared" si="85"/>
        <v>OUT TIME</v>
      </c>
      <c r="B173" s="12" t="str">
        <f t="shared" si="86"/>
        <v>no</v>
      </c>
      <c r="C173" s="12">
        <v>167</v>
      </c>
      <c r="D173" s="1">
        <f t="shared" si="87"/>
        <v>44066</v>
      </c>
      <c r="E173" s="11">
        <f t="shared" si="88"/>
        <v>167</v>
      </c>
      <c r="F173" cm="1">
        <f t="array" ref="F173">+INDEX(Hoja1!$B$2:$MO$7,1,E173)</f>
        <v>0</v>
      </c>
      <c r="G173">
        <f t="shared" si="70"/>
        <v>0</v>
      </c>
      <c r="H173" cm="1">
        <f t="array" ref="H173">+INDEX(Hoja1!$B$2:$MO$7,2,$E173)</f>
        <v>0</v>
      </c>
      <c r="I173">
        <f t="shared" si="71"/>
        <v>0</v>
      </c>
      <c r="J173">
        <f t="shared" si="62"/>
        <v>0</v>
      </c>
      <c r="K173">
        <f t="shared" si="72"/>
        <v>0</v>
      </c>
      <c r="L173" cm="1">
        <f t="array" ref="L173">+INDEX(Hoja1!$B$2:$MO$7,3,$E173)</f>
        <v>0</v>
      </c>
      <c r="M173" cm="1">
        <f t="array" ref="M173">+INDEX(Hoja1!$B$2:$MO$7,4,$E173)</f>
        <v>0</v>
      </c>
      <c r="N173" cm="1">
        <f t="array" ref="N173">+INDEX(Hoja1!$B$2:$MO$7,5,$E173)</f>
        <v>0</v>
      </c>
      <c r="O173" cm="1">
        <f t="array" ref="O173">+INDEX(Hoja1!$B$2:$MO$7,6,$E173)</f>
        <v>0</v>
      </c>
      <c r="P173" s="13">
        <f t="shared" si="89"/>
        <v>0</v>
      </c>
      <c r="Q173" s="13">
        <f t="shared" si="90"/>
        <v>0</v>
      </c>
      <c r="R173">
        <f t="shared" si="73"/>
        <v>0</v>
      </c>
      <c r="S173">
        <f t="shared" si="74"/>
        <v>0</v>
      </c>
      <c r="T173">
        <f t="shared" si="75"/>
        <v>0</v>
      </c>
      <c r="U173">
        <f t="shared" si="76"/>
        <v>0</v>
      </c>
      <c r="V173">
        <f t="shared" si="77"/>
        <v>0</v>
      </c>
      <c r="W173">
        <f t="shared" si="78"/>
        <v>0</v>
      </c>
      <c r="X173">
        <f t="shared" si="79"/>
        <v>0</v>
      </c>
      <c r="Y173">
        <f t="shared" si="80"/>
        <v>0</v>
      </c>
      <c r="Z173">
        <f t="shared" si="81"/>
        <v>0</v>
      </c>
      <c r="AA173">
        <f t="shared" si="82"/>
        <v>0</v>
      </c>
      <c r="AB173">
        <f t="shared" si="83"/>
        <v>0</v>
      </c>
      <c r="AC173">
        <f t="shared" si="84"/>
        <v>0</v>
      </c>
      <c r="AD173">
        <f t="shared" si="63"/>
        <v>0</v>
      </c>
      <c r="AE173">
        <f t="shared" si="64"/>
        <v>0</v>
      </c>
      <c r="AF173">
        <f t="shared" si="65"/>
        <v>0</v>
      </c>
      <c r="AG173">
        <f t="shared" si="66"/>
        <v>0</v>
      </c>
      <c r="AH173">
        <f t="shared" si="67"/>
        <v>0</v>
      </c>
      <c r="AI173">
        <f t="shared" si="68"/>
        <v>0</v>
      </c>
      <c r="AJ173">
        <f>+TODO_PACIENTES[[#This Row],[Aislamiento Domiciliario]]+TODO_PACIENTES[[#This Row],[Aislamiento en Hoteles]]+TODO_PACIENTES[[#This Row],[Hospitalizados en Sala]]+TODO_PACIENTES[[#This Row],[Hospitalizados en UCI]]</f>
        <v>0</v>
      </c>
      <c r="AK173">
        <f t="shared" si="69"/>
        <v>0</v>
      </c>
      <c r="AL173">
        <f>+TODO_PACIENTES[[#This Row],[Personas con Medidas Sanitarias]]-AJ172</f>
        <v>0</v>
      </c>
      <c r="AM173">
        <f>+IFERROR(TODO_PACIENTES[[#This Row],[Variación Personas Medidas Sanitarias]]/AJ172,0)</f>
        <v>0</v>
      </c>
    </row>
    <row r="174" spans="1:39" x14ac:dyDescent="0.2">
      <c r="A174" s="12" t="str">
        <f t="shared" si="85"/>
        <v>OUT TIME</v>
      </c>
      <c r="B174" s="12" t="str">
        <f t="shared" si="86"/>
        <v>no</v>
      </c>
      <c r="C174" s="12">
        <v>168</v>
      </c>
      <c r="D174" s="1">
        <f t="shared" si="87"/>
        <v>44067</v>
      </c>
      <c r="E174" s="11">
        <f t="shared" si="88"/>
        <v>168</v>
      </c>
      <c r="F174" cm="1">
        <f t="array" ref="F174">+INDEX(Hoja1!$B$2:$MO$7,1,E174)</f>
        <v>0</v>
      </c>
      <c r="G174">
        <f t="shared" si="70"/>
        <v>0</v>
      </c>
      <c r="H174" cm="1">
        <f t="array" ref="H174">+INDEX(Hoja1!$B$2:$MO$7,2,$E174)</f>
        <v>0</v>
      </c>
      <c r="I174">
        <f t="shared" si="71"/>
        <v>0</v>
      </c>
      <c r="J174">
        <f t="shared" si="62"/>
        <v>0</v>
      </c>
      <c r="K174">
        <f t="shared" si="72"/>
        <v>0</v>
      </c>
      <c r="L174" cm="1">
        <f t="array" ref="L174">+INDEX(Hoja1!$B$2:$MO$7,3,$E174)</f>
        <v>0</v>
      </c>
      <c r="M174" cm="1">
        <f t="array" ref="M174">+INDEX(Hoja1!$B$2:$MO$7,4,$E174)</f>
        <v>0</v>
      </c>
      <c r="N174" cm="1">
        <f t="array" ref="N174">+INDEX(Hoja1!$B$2:$MO$7,5,$E174)</f>
        <v>0</v>
      </c>
      <c r="O174" cm="1">
        <f t="array" ref="O174">+INDEX(Hoja1!$B$2:$MO$7,6,$E174)</f>
        <v>0</v>
      </c>
      <c r="P174" s="13">
        <f t="shared" si="89"/>
        <v>0</v>
      </c>
      <c r="Q174" s="13">
        <f t="shared" si="90"/>
        <v>0</v>
      </c>
      <c r="R174">
        <f t="shared" si="73"/>
        <v>0</v>
      </c>
      <c r="S174">
        <f t="shared" si="74"/>
        <v>0</v>
      </c>
      <c r="T174">
        <f t="shared" si="75"/>
        <v>0</v>
      </c>
      <c r="U174">
        <f t="shared" si="76"/>
        <v>0</v>
      </c>
      <c r="V174">
        <f t="shared" si="77"/>
        <v>0</v>
      </c>
      <c r="W174">
        <f t="shared" si="78"/>
        <v>0</v>
      </c>
      <c r="X174">
        <f t="shared" si="79"/>
        <v>0</v>
      </c>
      <c r="Y174">
        <f t="shared" si="80"/>
        <v>0</v>
      </c>
      <c r="Z174">
        <f t="shared" si="81"/>
        <v>0</v>
      </c>
      <c r="AA174">
        <f t="shared" si="82"/>
        <v>0</v>
      </c>
      <c r="AB174">
        <f t="shared" si="83"/>
        <v>0</v>
      </c>
      <c r="AC174">
        <f t="shared" si="84"/>
        <v>0</v>
      </c>
      <c r="AD174">
        <f t="shared" si="63"/>
        <v>0</v>
      </c>
      <c r="AE174">
        <f t="shared" si="64"/>
        <v>0</v>
      </c>
      <c r="AF174">
        <f t="shared" si="65"/>
        <v>0</v>
      </c>
      <c r="AG174">
        <f t="shared" si="66"/>
        <v>0</v>
      </c>
      <c r="AH174">
        <f t="shared" si="67"/>
        <v>0</v>
      </c>
      <c r="AI174">
        <f t="shared" si="68"/>
        <v>0</v>
      </c>
      <c r="AJ174">
        <f>+TODO_PACIENTES[[#This Row],[Aislamiento Domiciliario]]+TODO_PACIENTES[[#This Row],[Aislamiento en Hoteles]]+TODO_PACIENTES[[#This Row],[Hospitalizados en Sala]]+TODO_PACIENTES[[#This Row],[Hospitalizados en UCI]]</f>
        <v>0</v>
      </c>
      <c r="AK174">
        <f t="shared" si="69"/>
        <v>0</v>
      </c>
      <c r="AL174">
        <f>+TODO_PACIENTES[[#This Row],[Personas con Medidas Sanitarias]]-AJ173</f>
        <v>0</v>
      </c>
      <c r="AM174">
        <f>+IFERROR(TODO_PACIENTES[[#This Row],[Variación Personas Medidas Sanitarias]]/AJ173,0)</f>
        <v>0</v>
      </c>
    </row>
    <row r="175" spans="1:39" x14ac:dyDescent="0.2">
      <c r="A175" s="12" t="str">
        <f t="shared" si="85"/>
        <v>OUT TIME</v>
      </c>
      <c r="B175" s="12" t="str">
        <f t="shared" si="86"/>
        <v>no</v>
      </c>
      <c r="C175" s="12">
        <v>169</v>
      </c>
      <c r="D175" s="1">
        <f t="shared" si="87"/>
        <v>44068</v>
      </c>
      <c r="E175" s="11">
        <f t="shared" si="88"/>
        <v>169</v>
      </c>
      <c r="F175" cm="1">
        <f t="array" ref="F175">+INDEX(Hoja1!$B$2:$MO$7,1,E175)</f>
        <v>0</v>
      </c>
      <c r="G175">
        <f t="shared" si="70"/>
        <v>0</v>
      </c>
      <c r="H175" cm="1">
        <f t="array" ref="H175">+INDEX(Hoja1!$B$2:$MO$7,2,$E175)</f>
        <v>0</v>
      </c>
      <c r="I175">
        <f t="shared" si="71"/>
        <v>0</v>
      </c>
      <c r="J175">
        <f t="shared" si="62"/>
        <v>0</v>
      </c>
      <c r="K175">
        <f t="shared" si="72"/>
        <v>0</v>
      </c>
      <c r="L175" cm="1">
        <f t="array" ref="L175">+INDEX(Hoja1!$B$2:$MO$7,3,$E175)</f>
        <v>0</v>
      </c>
      <c r="M175" cm="1">
        <f t="array" ref="M175">+INDEX(Hoja1!$B$2:$MO$7,4,$E175)</f>
        <v>0</v>
      </c>
      <c r="N175" cm="1">
        <f t="array" ref="N175">+INDEX(Hoja1!$B$2:$MO$7,5,$E175)</f>
        <v>0</v>
      </c>
      <c r="O175" cm="1">
        <f t="array" ref="O175">+INDEX(Hoja1!$B$2:$MO$7,6,$E175)</f>
        <v>0</v>
      </c>
      <c r="P175" s="13">
        <f t="shared" si="89"/>
        <v>0</v>
      </c>
      <c r="Q175" s="13">
        <f t="shared" si="90"/>
        <v>0</v>
      </c>
      <c r="R175">
        <f t="shared" si="73"/>
        <v>0</v>
      </c>
      <c r="S175">
        <f t="shared" si="74"/>
        <v>0</v>
      </c>
      <c r="T175">
        <f t="shared" si="75"/>
        <v>0</v>
      </c>
      <c r="U175">
        <f t="shared" si="76"/>
        <v>0</v>
      </c>
      <c r="V175">
        <f t="shared" si="77"/>
        <v>0</v>
      </c>
      <c r="W175">
        <f t="shared" si="78"/>
        <v>0</v>
      </c>
      <c r="X175">
        <f t="shared" si="79"/>
        <v>0</v>
      </c>
      <c r="Y175">
        <f t="shared" si="80"/>
        <v>0</v>
      </c>
      <c r="Z175">
        <f t="shared" si="81"/>
        <v>0</v>
      </c>
      <c r="AA175">
        <f t="shared" si="82"/>
        <v>0</v>
      </c>
      <c r="AB175">
        <f t="shared" si="83"/>
        <v>0</v>
      </c>
      <c r="AC175">
        <f t="shared" si="84"/>
        <v>0</v>
      </c>
      <c r="AD175">
        <f t="shared" si="63"/>
        <v>0</v>
      </c>
      <c r="AE175">
        <f t="shared" si="64"/>
        <v>0</v>
      </c>
      <c r="AF175">
        <f t="shared" si="65"/>
        <v>0</v>
      </c>
      <c r="AG175">
        <f t="shared" si="66"/>
        <v>0</v>
      </c>
      <c r="AH175">
        <f t="shared" si="67"/>
        <v>0</v>
      </c>
      <c r="AI175">
        <f t="shared" si="68"/>
        <v>0</v>
      </c>
      <c r="AJ175">
        <f>+TODO_PACIENTES[[#This Row],[Aislamiento Domiciliario]]+TODO_PACIENTES[[#This Row],[Aislamiento en Hoteles]]+TODO_PACIENTES[[#This Row],[Hospitalizados en Sala]]+TODO_PACIENTES[[#This Row],[Hospitalizados en UCI]]</f>
        <v>0</v>
      </c>
      <c r="AK175">
        <f t="shared" si="69"/>
        <v>0</v>
      </c>
      <c r="AL175">
        <f>+TODO_PACIENTES[[#This Row],[Personas con Medidas Sanitarias]]-AJ174</f>
        <v>0</v>
      </c>
      <c r="AM175">
        <f>+IFERROR(TODO_PACIENTES[[#This Row],[Variación Personas Medidas Sanitarias]]/AJ174,0)</f>
        <v>0</v>
      </c>
    </row>
    <row r="176" spans="1:39" x14ac:dyDescent="0.2">
      <c r="A176" s="12" t="str">
        <f t="shared" si="85"/>
        <v>OUT TIME</v>
      </c>
      <c r="B176" s="12" t="str">
        <f t="shared" si="86"/>
        <v>no</v>
      </c>
      <c r="C176" s="12">
        <v>170</v>
      </c>
      <c r="D176" s="1">
        <f t="shared" si="87"/>
        <v>44069</v>
      </c>
      <c r="E176" s="11">
        <f t="shared" si="88"/>
        <v>170</v>
      </c>
      <c r="F176" cm="1">
        <f t="array" ref="F176">+INDEX(Hoja1!$B$2:$MO$7,1,E176)</f>
        <v>0</v>
      </c>
      <c r="G176">
        <f t="shared" si="70"/>
        <v>0</v>
      </c>
      <c r="H176" cm="1">
        <f t="array" ref="H176">+INDEX(Hoja1!$B$2:$MO$7,2,$E176)</f>
        <v>0</v>
      </c>
      <c r="I176">
        <f t="shared" si="71"/>
        <v>0</v>
      </c>
      <c r="J176">
        <f t="shared" si="62"/>
        <v>0</v>
      </c>
      <c r="K176">
        <f t="shared" si="72"/>
        <v>0</v>
      </c>
      <c r="L176" cm="1">
        <f t="array" ref="L176">+INDEX(Hoja1!$B$2:$MO$7,3,$E176)</f>
        <v>0</v>
      </c>
      <c r="M176" cm="1">
        <f t="array" ref="M176">+INDEX(Hoja1!$B$2:$MO$7,4,$E176)</f>
        <v>0</v>
      </c>
      <c r="N176" cm="1">
        <f t="array" ref="N176">+INDEX(Hoja1!$B$2:$MO$7,5,$E176)</f>
        <v>0</v>
      </c>
      <c r="O176" cm="1">
        <f t="array" ref="O176">+INDEX(Hoja1!$B$2:$MO$7,6,$E176)</f>
        <v>0</v>
      </c>
      <c r="P176" s="13">
        <f t="shared" si="89"/>
        <v>0</v>
      </c>
      <c r="Q176" s="13">
        <f t="shared" si="90"/>
        <v>0</v>
      </c>
      <c r="R176">
        <f t="shared" si="73"/>
        <v>0</v>
      </c>
      <c r="S176">
        <f t="shared" si="74"/>
        <v>0</v>
      </c>
      <c r="T176">
        <f t="shared" si="75"/>
        <v>0</v>
      </c>
      <c r="U176">
        <f t="shared" si="76"/>
        <v>0</v>
      </c>
      <c r="V176">
        <f t="shared" si="77"/>
        <v>0</v>
      </c>
      <c r="W176">
        <f t="shared" si="78"/>
        <v>0</v>
      </c>
      <c r="X176">
        <f t="shared" si="79"/>
        <v>0</v>
      </c>
      <c r="Y176">
        <f t="shared" si="80"/>
        <v>0</v>
      </c>
      <c r="Z176">
        <f t="shared" si="81"/>
        <v>0</v>
      </c>
      <c r="AA176">
        <f t="shared" si="82"/>
        <v>0</v>
      </c>
      <c r="AB176">
        <f t="shared" si="83"/>
        <v>0</v>
      </c>
      <c r="AC176">
        <f t="shared" si="84"/>
        <v>0</v>
      </c>
      <c r="AD176">
        <f t="shared" si="63"/>
        <v>0</v>
      </c>
      <c r="AE176">
        <f t="shared" si="64"/>
        <v>0</v>
      </c>
      <c r="AF176">
        <f t="shared" si="65"/>
        <v>0</v>
      </c>
      <c r="AG176">
        <f t="shared" si="66"/>
        <v>0</v>
      </c>
      <c r="AH176">
        <f t="shared" si="67"/>
        <v>0</v>
      </c>
      <c r="AI176">
        <f t="shared" si="68"/>
        <v>0</v>
      </c>
      <c r="AJ176">
        <f>+TODO_PACIENTES[[#This Row],[Aislamiento Domiciliario]]+TODO_PACIENTES[[#This Row],[Aislamiento en Hoteles]]+TODO_PACIENTES[[#This Row],[Hospitalizados en Sala]]+TODO_PACIENTES[[#This Row],[Hospitalizados en UCI]]</f>
        <v>0</v>
      </c>
      <c r="AK176">
        <f t="shared" si="69"/>
        <v>0</v>
      </c>
      <c r="AL176">
        <f>+TODO_PACIENTES[[#This Row],[Personas con Medidas Sanitarias]]-AJ175</f>
        <v>0</v>
      </c>
      <c r="AM176">
        <f>+IFERROR(TODO_PACIENTES[[#This Row],[Variación Personas Medidas Sanitarias]]/AJ175,0)</f>
        <v>0</v>
      </c>
    </row>
    <row r="177" spans="1:39" x14ac:dyDescent="0.2">
      <c r="A177" s="12" t="str">
        <f t="shared" si="85"/>
        <v>OUT TIME</v>
      </c>
      <c r="B177" s="12" t="str">
        <f t="shared" si="86"/>
        <v>no</v>
      </c>
      <c r="C177" s="12">
        <v>171</v>
      </c>
      <c r="D177" s="1">
        <f t="shared" si="87"/>
        <v>44070</v>
      </c>
      <c r="E177" s="11">
        <f t="shared" si="88"/>
        <v>171</v>
      </c>
      <c r="F177" cm="1">
        <f t="array" ref="F177">+INDEX(Hoja1!$B$2:$MO$7,1,E177)</f>
        <v>0</v>
      </c>
      <c r="G177">
        <f t="shared" si="70"/>
        <v>0</v>
      </c>
      <c r="H177" cm="1">
        <f t="array" ref="H177">+INDEX(Hoja1!$B$2:$MO$7,2,$E177)</f>
        <v>0</v>
      </c>
      <c r="I177">
        <f t="shared" si="71"/>
        <v>0</v>
      </c>
      <c r="J177">
        <f t="shared" si="62"/>
        <v>0</v>
      </c>
      <c r="K177">
        <f t="shared" si="72"/>
        <v>0</v>
      </c>
      <c r="L177" cm="1">
        <f t="array" ref="L177">+INDEX(Hoja1!$B$2:$MO$7,3,$E177)</f>
        <v>0</v>
      </c>
      <c r="M177" cm="1">
        <f t="array" ref="M177">+INDEX(Hoja1!$B$2:$MO$7,4,$E177)</f>
        <v>0</v>
      </c>
      <c r="N177" cm="1">
        <f t="array" ref="N177">+INDEX(Hoja1!$B$2:$MO$7,5,$E177)</f>
        <v>0</v>
      </c>
      <c r="O177" cm="1">
        <f t="array" ref="O177">+INDEX(Hoja1!$B$2:$MO$7,6,$E177)</f>
        <v>0</v>
      </c>
      <c r="P177" s="13">
        <f t="shared" si="89"/>
        <v>0</v>
      </c>
      <c r="Q177" s="13">
        <f t="shared" si="90"/>
        <v>0</v>
      </c>
      <c r="R177">
        <f t="shared" si="73"/>
        <v>0</v>
      </c>
      <c r="S177">
        <f t="shared" si="74"/>
        <v>0</v>
      </c>
      <c r="T177">
        <f t="shared" si="75"/>
        <v>0</v>
      </c>
      <c r="U177">
        <f t="shared" si="76"/>
        <v>0</v>
      </c>
      <c r="V177">
        <f t="shared" si="77"/>
        <v>0</v>
      </c>
      <c r="W177">
        <f t="shared" si="78"/>
        <v>0</v>
      </c>
      <c r="X177">
        <f t="shared" si="79"/>
        <v>0</v>
      </c>
      <c r="Y177">
        <f t="shared" si="80"/>
        <v>0</v>
      </c>
      <c r="Z177">
        <f t="shared" si="81"/>
        <v>0</v>
      </c>
      <c r="AA177">
        <f t="shared" si="82"/>
        <v>0</v>
      </c>
      <c r="AB177">
        <f t="shared" si="83"/>
        <v>0</v>
      </c>
      <c r="AC177">
        <f t="shared" si="84"/>
        <v>0</v>
      </c>
      <c r="AD177">
        <f t="shared" si="63"/>
        <v>0</v>
      </c>
      <c r="AE177">
        <f t="shared" si="64"/>
        <v>0</v>
      </c>
      <c r="AF177">
        <f t="shared" si="65"/>
        <v>0</v>
      </c>
      <c r="AG177">
        <f t="shared" si="66"/>
        <v>0</v>
      </c>
      <c r="AH177">
        <f t="shared" si="67"/>
        <v>0</v>
      </c>
      <c r="AI177">
        <f t="shared" si="68"/>
        <v>0</v>
      </c>
      <c r="AJ177">
        <f>+TODO_PACIENTES[[#This Row],[Aislamiento Domiciliario]]+TODO_PACIENTES[[#This Row],[Aislamiento en Hoteles]]+TODO_PACIENTES[[#This Row],[Hospitalizados en Sala]]+TODO_PACIENTES[[#This Row],[Hospitalizados en UCI]]</f>
        <v>0</v>
      </c>
      <c r="AK177">
        <f t="shared" si="69"/>
        <v>0</v>
      </c>
      <c r="AL177">
        <f>+TODO_PACIENTES[[#This Row],[Personas con Medidas Sanitarias]]-AJ176</f>
        <v>0</v>
      </c>
      <c r="AM177">
        <f>+IFERROR(TODO_PACIENTES[[#This Row],[Variación Personas Medidas Sanitarias]]/AJ176,0)</f>
        <v>0</v>
      </c>
    </row>
    <row r="178" spans="1:39" x14ac:dyDescent="0.2">
      <c r="A178" s="12" t="str">
        <f t="shared" si="85"/>
        <v>OUT TIME</v>
      </c>
      <c r="B178" s="12" t="str">
        <f t="shared" si="86"/>
        <v>no</v>
      </c>
      <c r="C178" s="12">
        <v>172</v>
      </c>
      <c r="D178" s="1">
        <f t="shared" si="87"/>
        <v>44071</v>
      </c>
      <c r="E178" s="11">
        <f t="shared" si="88"/>
        <v>172</v>
      </c>
      <c r="F178" cm="1">
        <f t="array" ref="F178">+INDEX(Hoja1!$B$2:$MO$7,1,E178)</f>
        <v>0</v>
      </c>
      <c r="G178">
        <f t="shared" si="70"/>
        <v>0</v>
      </c>
      <c r="H178" cm="1">
        <f t="array" ref="H178">+INDEX(Hoja1!$B$2:$MO$7,2,$E178)</f>
        <v>0</v>
      </c>
      <c r="I178">
        <f t="shared" si="71"/>
        <v>0</v>
      </c>
      <c r="J178">
        <f t="shared" si="62"/>
        <v>0</v>
      </c>
      <c r="K178">
        <f t="shared" si="72"/>
        <v>0</v>
      </c>
      <c r="L178" cm="1">
        <f t="array" ref="L178">+INDEX(Hoja1!$B$2:$MO$7,3,$E178)</f>
        <v>0</v>
      </c>
      <c r="M178" cm="1">
        <f t="array" ref="M178">+INDEX(Hoja1!$B$2:$MO$7,4,$E178)</f>
        <v>0</v>
      </c>
      <c r="N178" cm="1">
        <f t="array" ref="N178">+INDEX(Hoja1!$B$2:$MO$7,5,$E178)</f>
        <v>0</v>
      </c>
      <c r="O178" cm="1">
        <f t="array" ref="O178">+INDEX(Hoja1!$B$2:$MO$7,6,$E178)</f>
        <v>0</v>
      </c>
      <c r="P178" s="13">
        <f t="shared" si="89"/>
        <v>0</v>
      </c>
      <c r="Q178" s="13">
        <f t="shared" si="90"/>
        <v>0</v>
      </c>
      <c r="R178">
        <f t="shared" si="73"/>
        <v>0</v>
      </c>
      <c r="S178">
        <f t="shared" si="74"/>
        <v>0</v>
      </c>
      <c r="T178">
        <f t="shared" si="75"/>
        <v>0</v>
      </c>
      <c r="U178">
        <f t="shared" si="76"/>
        <v>0</v>
      </c>
      <c r="V178">
        <f t="shared" si="77"/>
        <v>0</v>
      </c>
      <c r="W178">
        <f t="shared" si="78"/>
        <v>0</v>
      </c>
      <c r="X178">
        <f t="shared" si="79"/>
        <v>0</v>
      </c>
      <c r="Y178">
        <f t="shared" si="80"/>
        <v>0</v>
      </c>
      <c r="Z178">
        <f t="shared" si="81"/>
        <v>0</v>
      </c>
      <c r="AA178">
        <f t="shared" si="82"/>
        <v>0</v>
      </c>
      <c r="AB178">
        <f t="shared" si="83"/>
        <v>0</v>
      </c>
      <c r="AC178">
        <f t="shared" si="84"/>
        <v>0</v>
      </c>
      <c r="AD178">
        <f t="shared" si="63"/>
        <v>0</v>
      </c>
      <c r="AE178">
        <f t="shared" si="64"/>
        <v>0</v>
      </c>
      <c r="AF178">
        <f t="shared" si="65"/>
        <v>0</v>
      </c>
      <c r="AG178">
        <f t="shared" si="66"/>
        <v>0</v>
      </c>
      <c r="AH178">
        <f t="shared" si="67"/>
        <v>0</v>
      </c>
      <c r="AI178">
        <f t="shared" si="68"/>
        <v>0</v>
      </c>
      <c r="AJ178">
        <f>+TODO_PACIENTES[[#This Row],[Aislamiento Domiciliario]]+TODO_PACIENTES[[#This Row],[Aislamiento en Hoteles]]+TODO_PACIENTES[[#This Row],[Hospitalizados en Sala]]+TODO_PACIENTES[[#This Row],[Hospitalizados en UCI]]</f>
        <v>0</v>
      </c>
      <c r="AK178">
        <f t="shared" si="69"/>
        <v>0</v>
      </c>
      <c r="AL178">
        <f>+TODO_PACIENTES[[#This Row],[Personas con Medidas Sanitarias]]-AJ177</f>
        <v>0</v>
      </c>
      <c r="AM178">
        <f>+IFERROR(TODO_PACIENTES[[#This Row],[Variación Personas Medidas Sanitarias]]/AJ177,0)</f>
        <v>0</v>
      </c>
    </row>
    <row r="179" spans="1:39" x14ac:dyDescent="0.2">
      <c r="A179" s="12" t="str">
        <f t="shared" si="85"/>
        <v>OUT TIME</v>
      </c>
      <c r="B179" s="12" t="str">
        <f t="shared" si="86"/>
        <v>no</v>
      </c>
      <c r="C179" s="12">
        <v>173</v>
      </c>
      <c r="D179" s="1">
        <f t="shared" si="87"/>
        <v>44072</v>
      </c>
      <c r="E179" s="11">
        <f t="shared" si="88"/>
        <v>173</v>
      </c>
      <c r="F179" cm="1">
        <f t="array" ref="F179">+INDEX(Hoja1!$B$2:$MO$7,1,E179)</f>
        <v>0</v>
      </c>
      <c r="G179">
        <f t="shared" si="70"/>
        <v>0</v>
      </c>
      <c r="H179" cm="1">
        <f t="array" ref="H179">+INDEX(Hoja1!$B$2:$MO$7,2,$E179)</f>
        <v>0</v>
      </c>
      <c r="I179">
        <f t="shared" si="71"/>
        <v>0</v>
      </c>
      <c r="J179">
        <f t="shared" si="62"/>
        <v>0</v>
      </c>
      <c r="K179">
        <f t="shared" si="72"/>
        <v>0</v>
      </c>
      <c r="L179" cm="1">
        <f t="array" ref="L179">+INDEX(Hoja1!$B$2:$MO$7,3,$E179)</f>
        <v>0</v>
      </c>
      <c r="M179" cm="1">
        <f t="array" ref="M179">+INDEX(Hoja1!$B$2:$MO$7,4,$E179)</f>
        <v>0</v>
      </c>
      <c r="N179" cm="1">
        <f t="array" ref="N179">+INDEX(Hoja1!$B$2:$MO$7,5,$E179)</f>
        <v>0</v>
      </c>
      <c r="O179" cm="1">
        <f t="array" ref="O179">+INDEX(Hoja1!$B$2:$MO$7,6,$E179)</f>
        <v>0</v>
      </c>
      <c r="P179" s="13">
        <f t="shared" si="89"/>
        <v>0</v>
      </c>
      <c r="Q179" s="13">
        <f t="shared" si="90"/>
        <v>0</v>
      </c>
      <c r="R179">
        <f t="shared" si="73"/>
        <v>0</v>
      </c>
      <c r="S179">
        <f t="shared" si="74"/>
        <v>0</v>
      </c>
      <c r="T179">
        <f t="shared" si="75"/>
        <v>0</v>
      </c>
      <c r="U179">
        <f t="shared" si="76"/>
        <v>0</v>
      </c>
      <c r="V179">
        <f t="shared" si="77"/>
        <v>0</v>
      </c>
      <c r="W179">
        <f t="shared" si="78"/>
        <v>0</v>
      </c>
      <c r="X179">
        <f t="shared" si="79"/>
        <v>0</v>
      </c>
      <c r="Y179">
        <f t="shared" si="80"/>
        <v>0</v>
      </c>
      <c r="Z179">
        <f t="shared" si="81"/>
        <v>0</v>
      </c>
      <c r="AA179">
        <f t="shared" si="82"/>
        <v>0</v>
      </c>
      <c r="AB179">
        <f t="shared" si="83"/>
        <v>0</v>
      </c>
      <c r="AC179">
        <f t="shared" si="84"/>
        <v>0</v>
      </c>
      <c r="AD179">
        <f t="shared" si="63"/>
        <v>0</v>
      </c>
      <c r="AE179">
        <f t="shared" si="64"/>
        <v>0</v>
      </c>
      <c r="AF179">
        <f t="shared" si="65"/>
        <v>0</v>
      </c>
      <c r="AG179">
        <f t="shared" si="66"/>
        <v>0</v>
      </c>
      <c r="AH179">
        <f t="shared" si="67"/>
        <v>0</v>
      </c>
      <c r="AI179">
        <f t="shared" si="68"/>
        <v>0</v>
      </c>
      <c r="AJ179">
        <f>+TODO_PACIENTES[[#This Row],[Aislamiento Domiciliario]]+TODO_PACIENTES[[#This Row],[Aislamiento en Hoteles]]+TODO_PACIENTES[[#This Row],[Hospitalizados en Sala]]+TODO_PACIENTES[[#This Row],[Hospitalizados en UCI]]</f>
        <v>0</v>
      </c>
      <c r="AK179">
        <f t="shared" si="69"/>
        <v>0</v>
      </c>
      <c r="AL179">
        <f>+TODO_PACIENTES[[#This Row],[Personas con Medidas Sanitarias]]-AJ178</f>
        <v>0</v>
      </c>
      <c r="AM179">
        <f>+IFERROR(TODO_PACIENTES[[#This Row],[Variación Personas Medidas Sanitarias]]/AJ178,0)</f>
        <v>0</v>
      </c>
    </row>
    <row r="180" spans="1:39" x14ac:dyDescent="0.2">
      <c r="A180" s="12" t="str">
        <f t="shared" si="85"/>
        <v>OUT TIME</v>
      </c>
      <c r="B180" s="12" t="str">
        <f t="shared" si="86"/>
        <v>no</v>
      </c>
      <c r="C180" s="12">
        <v>174</v>
      </c>
      <c r="D180" s="1">
        <f t="shared" si="87"/>
        <v>44073</v>
      </c>
      <c r="E180" s="11">
        <f t="shared" si="88"/>
        <v>174</v>
      </c>
      <c r="F180" cm="1">
        <f t="array" ref="F180">+INDEX(Hoja1!$B$2:$MO$7,1,E180)</f>
        <v>0</v>
      </c>
      <c r="G180">
        <f t="shared" si="70"/>
        <v>0</v>
      </c>
      <c r="H180" cm="1">
        <f t="array" ref="H180">+INDEX(Hoja1!$B$2:$MO$7,2,$E180)</f>
        <v>0</v>
      </c>
      <c r="I180">
        <f t="shared" si="71"/>
        <v>0</v>
      </c>
      <c r="J180">
        <f t="shared" si="62"/>
        <v>0</v>
      </c>
      <c r="K180">
        <f t="shared" si="72"/>
        <v>0</v>
      </c>
      <c r="L180" cm="1">
        <f t="array" ref="L180">+INDEX(Hoja1!$B$2:$MO$7,3,$E180)</f>
        <v>0</v>
      </c>
      <c r="M180" cm="1">
        <f t="array" ref="M180">+INDEX(Hoja1!$B$2:$MO$7,4,$E180)</f>
        <v>0</v>
      </c>
      <c r="N180" cm="1">
        <f t="array" ref="N180">+INDEX(Hoja1!$B$2:$MO$7,5,$E180)</f>
        <v>0</v>
      </c>
      <c r="O180" cm="1">
        <f t="array" ref="O180">+INDEX(Hoja1!$B$2:$MO$7,6,$E180)</f>
        <v>0</v>
      </c>
      <c r="P180" s="13">
        <f t="shared" si="89"/>
        <v>0</v>
      </c>
      <c r="Q180" s="13">
        <f t="shared" si="90"/>
        <v>0</v>
      </c>
      <c r="R180">
        <f t="shared" si="73"/>
        <v>0</v>
      </c>
      <c r="S180">
        <f t="shared" si="74"/>
        <v>0</v>
      </c>
      <c r="T180">
        <f t="shared" si="75"/>
        <v>0</v>
      </c>
      <c r="U180">
        <f t="shared" si="76"/>
        <v>0</v>
      </c>
      <c r="V180">
        <f t="shared" si="77"/>
        <v>0</v>
      </c>
      <c r="W180">
        <f t="shared" si="78"/>
        <v>0</v>
      </c>
      <c r="X180">
        <f t="shared" si="79"/>
        <v>0</v>
      </c>
      <c r="Y180">
        <f t="shared" si="80"/>
        <v>0</v>
      </c>
      <c r="Z180">
        <f t="shared" si="81"/>
        <v>0</v>
      </c>
      <c r="AA180">
        <f t="shared" si="82"/>
        <v>0</v>
      </c>
      <c r="AB180">
        <f t="shared" si="83"/>
        <v>0</v>
      </c>
      <c r="AC180">
        <f t="shared" si="84"/>
        <v>0</v>
      </c>
      <c r="AD180">
        <f t="shared" si="63"/>
        <v>0</v>
      </c>
      <c r="AE180">
        <f t="shared" si="64"/>
        <v>0</v>
      </c>
      <c r="AF180">
        <f t="shared" si="65"/>
        <v>0</v>
      </c>
      <c r="AG180">
        <f t="shared" si="66"/>
        <v>0</v>
      </c>
      <c r="AH180">
        <f t="shared" si="67"/>
        <v>0</v>
      </c>
      <c r="AI180">
        <f t="shared" si="68"/>
        <v>0</v>
      </c>
      <c r="AJ180">
        <f>+TODO_PACIENTES[[#This Row],[Aislamiento Domiciliario]]+TODO_PACIENTES[[#This Row],[Aislamiento en Hoteles]]+TODO_PACIENTES[[#This Row],[Hospitalizados en Sala]]+TODO_PACIENTES[[#This Row],[Hospitalizados en UCI]]</f>
        <v>0</v>
      </c>
      <c r="AK180">
        <f t="shared" si="69"/>
        <v>0</v>
      </c>
      <c r="AL180">
        <f>+TODO_PACIENTES[[#This Row],[Personas con Medidas Sanitarias]]-AJ179</f>
        <v>0</v>
      </c>
      <c r="AM180">
        <f>+IFERROR(TODO_PACIENTES[[#This Row],[Variación Personas Medidas Sanitarias]]/AJ179,0)</f>
        <v>0</v>
      </c>
    </row>
    <row r="181" spans="1:39" x14ac:dyDescent="0.2">
      <c r="A181" s="12" t="str">
        <f t="shared" si="85"/>
        <v>OUT TIME</v>
      </c>
      <c r="B181" s="12" t="str">
        <f t="shared" si="86"/>
        <v>no</v>
      </c>
      <c r="C181" s="12">
        <v>175</v>
      </c>
      <c r="D181" s="1">
        <f t="shared" si="87"/>
        <v>44074</v>
      </c>
      <c r="E181" s="11">
        <f t="shared" si="88"/>
        <v>175</v>
      </c>
      <c r="F181" cm="1">
        <f t="array" ref="F181">+INDEX(Hoja1!$B$2:$MO$7,1,E181)</f>
        <v>0</v>
      </c>
      <c r="G181">
        <f t="shared" si="70"/>
        <v>0</v>
      </c>
      <c r="H181" cm="1">
        <f t="array" ref="H181">+INDEX(Hoja1!$B$2:$MO$7,2,$E181)</f>
        <v>0</v>
      </c>
      <c r="I181">
        <f t="shared" si="71"/>
        <v>0</v>
      </c>
      <c r="J181">
        <f t="shared" si="62"/>
        <v>0</v>
      </c>
      <c r="K181">
        <f t="shared" si="72"/>
        <v>0</v>
      </c>
      <c r="L181" cm="1">
        <f t="array" ref="L181">+INDEX(Hoja1!$B$2:$MO$7,3,$E181)</f>
        <v>0</v>
      </c>
      <c r="M181" cm="1">
        <f t="array" ref="M181">+INDEX(Hoja1!$B$2:$MO$7,4,$E181)</f>
        <v>0</v>
      </c>
      <c r="N181" cm="1">
        <f t="array" ref="N181">+INDEX(Hoja1!$B$2:$MO$7,5,$E181)</f>
        <v>0</v>
      </c>
      <c r="O181" cm="1">
        <f t="array" ref="O181">+INDEX(Hoja1!$B$2:$MO$7,6,$E181)</f>
        <v>0</v>
      </c>
      <c r="P181" s="13">
        <f t="shared" si="89"/>
        <v>0</v>
      </c>
      <c r="Q181" s="13">
        <f t="shared" si="90"/>
        <v>0</v>
      </c>
      <c r="R181">
        <f t="shared" si="73"/>
        <v>0</v>
      </c>
      <c r="S181">
        <f t="shared" si="74"/>
        <v>0</v>
      </c>
      <c r="T181">
        <f t="shared" si="75"/>
        <v>0</v>
      </c>
      <c r="U181">
        <f t="shared" si="76"/>
        <v>0</v>
      </c>
      <c r="V181">
        <f t="shared" si="77"/>
        <v>0</v>
      </c>
      <c r="W181">
        <f t="shared" si="78"/>
        <v>0</v>
      </c>
      <c r="X181">
        <f t="shared" si="79"/>
        <v>0</v>
      </c>
      <c r="Y181">
        <f t="shared" si="80"/>
        <v>0</v>
      </c>
      <c r="Z181">
        <f t="shared" si="81"/>
        <v>0</v>
      </c>
      <c r="AA181">
        <f t="shared" si="82"/>
        <v>0</v>
      </c>
      <c r="AB181">
        <f t="shared" si="83"/>
        <v>0</v>
      </c>
      <c r="AC181">
        <f t="shared" si="84"/>
        <v>0</v>
      </c>
      <c r="AD181">
        <f t="shared" si="63"/>
        <v>0</v>
      </c>
      <c r="AE181">
        <f t="shared" si="64"/>
        <v>0</v>
      </c>
      <c r="AF181">
        <f t="shared" si="65"/>
        <v>0</v>
      </c>
      <c r="AG181">
        <f t="shared" si="66"/>
        <v>0</v>
      </c>
      <c r="AH181">
        <f t="shared" si="67"/>
        <v>0</v>
      </c>
      <c r="AI181">
        <f t="shared" si="68"/>
        <v>0</v>
      </c>
      <c r="AJ181">
        <f>+TODO_PACIENTES[[#This Row],[Aislamiento Domiciliario]]+TODO_PACIENTES[[#This Row],[Aislamiento en Hoteles]]+TODO_PACIENTES[[#This Row],[Hospitalizados en Sala]]+TODO_PACIENTES[[#This Row],[Hospitalizados en UCI]]</f>
        <v>0</v>
      </c>
      <c r="AK181">
        <f t="shared" si="69"/>
        <v>0</v>
      </c>
      <c r="AL181">
        <f>+TODO_PACIENTES[[#This Row],[Personas con Medidas Sanitarias]]-AJ180</f>
        <v>0</v>
      </c>
      <c r="AM181">
        <f>+IFERROR(TODO_PACIENTES[[#This Row],[Variación Personas Medidas Sanitarias]]/AJ180,0)</f>
        <v>0</v>
      </c>
    </row>
    <row r="182" spans="1:39" x14ac:dyDescent="0.2">
      <c r="A182" s="12" t="str">
        <f t="shared" si="85"/>
        <v>OUT TIME</v>
      </c>
      <c r="B182" s="12" t="str">
        <f t="shared" si="86"/>
        <v>no</v>
      </c>
      <c r="C182" s="12">
        <v>176</v>
      </c>
      <c r="D182" s="1">
        <f t="shared" si="87"/>
        <v>44075</v>
      </c>
      <c r="E182" s="11">
        <f t="shared" si="88"/>
        <v>176</v>
      </c>
      <c r="F182" cm="1">
        <f t="array" ref="F182">+INDEX(Hoja1!$B$2:$MO$7,1,E182)</f>
        <v>0</v>
      </c>
      <c r="G182">
        <f t="shared" si="70"/>
        <v>0</v>
      </c>
      <c r="H182" cm="1">
        <f t="array" ref="H182">+INDEX(Hoja1!$B$2:$MO$7,2,$E182)</f>
        <v>0</v>
      </c>
      <c r="I182">
        <f t="shared" si="71"/>
        <v>0</v>
      </c>
      <c r="J182">
        <f t="shared" si="62"/>
        <v>0</v>
      </c>
      <c r="K182">
        <f t="shared" si="72"/>
        <v>0</v>
      </c>
      <c r="L182" cm="1">
        <f t="array" ref="L182">+INDEX(Hoja1!$B$2:$MO$7,3,$E182)</f>
        <v>0</v>
      </c>
      <c r="M182" cm="1">
        <f t="array" ref="M182">+INDEX(Hoja1!$B$2:$MO$7,4,$E182)</f>
        <v>0</v>
      </c>
      <c r="N182" cm="1">
        <f t="array" ref="N182">+INDEX(Hoja1!$B$2:$MO$7,5,$E182)</f>
        <v>0</v>
      </c>
      <c r="O182" cm="1">
        <f t="array" ref="O182">+INDEX(Hoja1!$B$2:$MO$7,6,$E182)</f>
        <v>0</v>
      </c>
      <c r="P182" s="13">
        <f t="shared" si="89"/>
        <v>0</v>
      </c>
      <c r="Q182" s="13">
        <f t="shared" si="90"/>
        <v>0</v>
      </c>
      <c r="R182">
        <f t="shared" si="73"/>
        <v>0</v>
      </c>
      <c r="S182">
        <f t="shared" si="74"/>
        <v>0</v>
      </c>
      <c r="T182">
        <f t="shared" si="75"/>
        <v>0</v>
      </c>
      <c r="U182">
        <f t="shared" si="76"/>
        <v>0</v>
      </c>
      <c r="V182">
        <f t="shared" si="77"/>
        <v>0</v>
      </c>
      <c r="W182">
        <f t="shared" si="78"/>
        <v>0</v>
      </c>
      <c r="X182">
        <f t="shared" si="79"/>
        <v>0</v>
      </c>
      <c r="Y182">
        <f t="shared" si="80"/>
        <v>0</v>
      </c>
      <c r="Z182">
        <f t="shared" si="81"/>
        <v>0</v>
      </c>
      <c r="AA182">
        <f t="shared" si="82"/>
        <v>0</v>
      </c>
      <c r="AB182">
        <f t="shared" si="83"/>
        <v>0</v>
      </c>
      <c r="AC182">
        <f t="shared" si="84"/>
        <v>0</v>
      </c>
      <c r="AD182">
        <f t="shared" si="63"/>
        <v>0</v>
      </c>
      <c r="AE182">
        <f t="shared" si="64"/>
        <v>0</v>
      </c>
      <c r="AF182">
        <f t="shared" si="65"/>
        <v>0</v>
      </c>
      <c r="AG182">
        <f t="shared" si="66"/>
        <v>0</v>
      </c>
      <c r="AH182">
        <f t="shared" si="67"/>
        <v>0</v>
      </c>
      <c r="AI182">
        <f t="shared" si="68"/>
        <v>0</v>
      </c>
      <c r="AJ182">
        <f>+TODO_PACIENTES[[#This Row],[Aislamiento Domiciliario]]+TODO_PACIENTES[[#This Row],[Aislamiento en Hoteles]]+TODO_PACIENTES[[#This Row],[Hospitalizados en Sala]]+TODO_PACIENTES[[#This Row],[Hospitalizados en UCI]]</f>
        <v>0</v>
      </c>
      <c r="AK182">
        <f t="shared" si="69"/>
        <v>0</v>
      </c>
      <c r="AL182">
        <f>+TODO_PACIENTES[[#This Row],[Personas con Medidas Sanitarias]]-AJ181</f>
        <v>0</v>
      </c>
      <c r="AM182">
        <f>+IFERROR(TODO_PACIENTES[[#This Row],[Variación Personas Medidas Sanitarias]]/AJ181,0)</f>
        <v>0</v>
      </c>
    </row>
    <row r="183" spans="1:39" x14ac:dyDescent="0.2">
      <c r="A183" s="12" t="str">
        <f t="shared" si="85"/>
        <v>OUT TIME</v>
      </c>
      <c r="B183" s="12" t="str">
        <f t="shared" si="86"/>
        <v>no</v>
      </c>
      <c r="C183" s="12">
        <v>177</v>
      </c>
      <c r="D183" s="1">
        <f t="shared" si="87"/>
        <v>44076</v>
      </c>
      <c r="E183" s="11">
        <f t="shared" si="88"/>
        <v>177</v>
      </c>
      <c r="F183" cm="1">
        <f t="array" ref="F183">+INDEX(Hoja1!$B$2:$MO$7,1,E183)</f>
        <v>0</v>
      </c>
      <c r="G183">
        <f t="shared" si="70"/>
        <v>0</v>
      </c>
      <c r="H183" cm="1">
        <f t="array" ref="H183">+INDEX(Hoja1!$B$2:$MO$7,2,$E183)</f>
        <v>0</v>
      </c>
      <c r="I183">
        <f t="shared" si="71"/>
        <v>0</v>
      </c>
      <c r="J183">
        <f t="shared" si="62"/>
        <v>0</v>
      </c>
      <c r="K183">
        <f t="shared" si="72"/>
        <v>0</v>
      </c>
      <c r="L183" cm="1">
        <f t="array" ref="L183">+INDEX(Hoja1!$B$2:$MO$7,3,$E183)</f>
        <v>0</v>
      </c>
      <c r="M183" cm="1">
        <f t="array" ref="M183">+INDEX(Hoja1!$B$2:$MO$7,4,$E183)</f>
        <v>0</v>
      </c>
      <c r="N183" cm="1">
        <f t="array" ref="N183">+INDEX(Hoja1!$B$2:$MO$7,5,$E183)</f>
        <v>0</v>
      </c>
      <c r="O183" cm="1">
        <f t="array" ref="O183">+INDEX(Hoja1!$B$2:$MO$7,6,$E183)</f>
        <v>0</v>
      </c>
      <c r="P183" s="13">
        <f t="shared" si="89"/>
        <v>0</v>
      </c>
      <c r="Q183" s="13">
        <f t="shared" si="90"/>
        <v>0</v>
      </c>
      <c r="R183">
        <f t="shared" si="73"/>
        <v>0</v>
      </c>
      <c r="S183">
        <f t="shared" si="74"/>
        <v>0</v>
      </c>
      <c r="T183">
        <f t="shared" si="75"/>
        <v>0</v>
      </c>
      <c r="U183">
        <f t="shared" si="76"/>
        <v>0</v>
      </c>
      <c r="V183">
        <f t="shared" si="77"/>
        <v>0</v>
      </c>
      <c r="W183">
        <f t="shared" si="78"/>
        <v>0</v>
      </c>
      <c r="X183">
        <f t="shared" si="79"/>
        <v>0</v>
      </c>
      <c r="Y183">
        <f t="shared" si="80"/>
        <v>0</v>
      </c>
      <c r="Z183">
        <f t="shared" si="81"/>
        <v>0</v>
      </c>
      <c r="AA183">
        <f t="shared" si="82"/>
        <v>0</v>
      </c>
      <c r="AB183">
        <f t="shared" si="83"/>
        <v>0</v>
      </c>
      <c r="AC183">
        <f t="shared" si="84"/>
        <v>0</v>
      </c>
      <c r="AD183">
        <f t="shared" si="63"/>
        <v>0</v>
      </c>
      <c r="AE183">
        <f t="shared" si="64"/>
        <v>0</v>
      </c>
      <c r="AF183">
        <f t="shared" si="65"/>
        <v>0</v>
      </c>
      <c r="AG183">
        <f t="shared" si="66"/>
        <v>0</v>
      </c>
      <c r="AH183">
        <f t="shared" si="67"/>
        <v>0</v>
      </c>
      <c r="AI183">
        <f t="shared" si="68"/>
        <v>0</v>
      </c>
      <c r="AJ183">
        <f>+TODO_PACIENTES[[#This Row],[Aislamiento Domiciliario]]+TODO_PACIENTES[[#This Row],[Aislamiento en Hoteles]]+TODO_PACIENTES[[#This Row],[Hospitalizados en Sala]]+TODO_PACIENTES[[#This Row],[Hospitalizados en UCI]]</f>
        <v>0</v>
      </c>
      <c r="AK183">
        <f t="shared" si="69"/>
        <v>0</v>
      </c>
      <c r="AL183">
        <f>+TODO_PACIENTES[[#This Row],[Personas con Medidas Sanitarias]]-AJ182</f>
        <v>0</v>
      </c>
      <c r="AM183">
        <f>+IFERROR(TODO_PACIENTES[[#This Row],[Variación Personas Medidas Sanitarias]]/AJ182,0)</f>
        <v>0</v>
      </c>
    </row>
    <row r="184" spans="1:39" x14ac:dyDescent="0.2">
      <c r="A184" s="12" t="str">
        <f t="shared" si="85"/>
        <v>OUT TIME</v>
      </c>
      <c r="B184" s="12" t="str">
        <f t="shared" si="86"/>
        <v>no</v>
      </c>
      <c r="C184" s="12">
        <v>178</v>
      </c>
      <c r="D184" s="1">
        <f t="shared" si="87"/>
        <v>44077</v>
      </c>
      <c r="E184" s="11">
        <f t="shared" si="88"/>
        <v>178</v>
      </c>
      <c r="F184" cm="1">
        <f t="array" ref="F184">+INDEX(Hoja1!$B$2:$MO$7,1,E184)</f>
        <v>0</v>
      </c>
      <c r="G184">
        <f t="shared" si="70"/>
        <v>0</v>
      </c>
      <c r="H184" cm="1">
        <f t="array" ref="H184">+INDEX(Hoja1!$B$2:$MO$7,2,$E184)</f>
        <v>0</v>
      </c>
      <c r="I184">
        <f t="shared" si="71"/>
        <v>0</v>
      </c>
      <c r="J184">
        <f t="shared" si="62"/>
        <v>0</v>
      </c>
      <c r="K184">
        <f t="shared" si="72"/>
        <v>0</v>
      </c>
      <c r="L184" cm="1">
        <f t="array" ref="L184">+INDEX(Hoja1!$B$2:$MO$7,3,$E184)</f>
        <v>0</v>
      </c>
      <c r="M184" cm="1">
        <f t="array" ref="M184">+INDEX(Hoja1!$B$2:$MO$7,4,$E184)</f>
        <v>0</v>
      </c>
      <c r="N184" cm="1">
        <f t="array" ref="N184">+INDEX(Hoja1!$B$2:$MO$7,5,$E184)</f>
        <v>0</v>
      </c>
      <c r="O184" cm="1">
        <f t="array" ref="O184">+INDEX(Hoja1!$B$2:$MO$7,6,$E184)</f>
        <v>0</v>
      </c>
      <c r="P184" s="13">
        <f t="shared" si="89"/>
        <v>0</v>
      </c>
      <c r="Q184" s="13">
        <f t="shared" si="90"/>
        <v>0</v>
      </c>
      <c r="R184">
        <f t="shared" si="73"/>
        <v>0</v>
      </c>
      <c r="S184">
        <f t="shared" si="74"/>
        <v>0</v>
      </c>
      <c r="T184">
        <f t="shared" si="75"/>
        <v>0</v>
      </c>
      <c r="U184">
        <f t="shared" si="76"/>
        <v>0</v>
      </c>
      <c r="V184">
        <f t="shared" si="77"/>
        <v>0</v>
      </c>
      <c r="W184">
        <f t="shared" si="78"/>
        <v>0</v>
      </c>
      <c r="X184">
        <f t="shared" si="79"/>
        <v>0</v>
      </c>
      <c r="Y184">
        <f t="shared" si="80"/>
        <v>0</v>
      </c>
      <c r="Z184">
        <f t="shared" si="81"/>
        <v>0</v>
      </c>
      <c r="AA184">
        <f t="shared" si="82"/>
        <v>0</v>
      </c>
      <c r="AB184">
        <f t="shared" si="83"/>
        <v>0</v>
      </c>
      <c r="AC184">
        <f t="shared" si="84"/>
        <v>0</v>
      </c>
      <c r="AD184">
        <f t="shared" si="63"/>
        <v>0</v>
      </c>
      <c r="AE184">
        <f t="shared" si="64"/>
        <v>0</v>
      </c>
      <c r="AF184">
        <f t="shared" si="65"/>
        <v>0</v>
      </c>
      <c r="AG184">
        <f t="shared" si="66"/>
        <v>0</v>
      </c>
      <c r="AH184">
        <f t="shared" si="67"/>
        <v>0</v>
      </c>
      <c r="AI184">
        <f t="shared" si="68"/>
        <v>0</v>
      </c>
      <c r="AJ184">
        <f>+TODO_PACIENTES[[#This Row],[Aislamiento Domiciliario]]+TODO_PACIENTES[[#This Row],[Aislamiento en Hoteles]]+TODO_PACIENTES[[#This Row],[Hospitalizados en Sala]]+TODO_PACIENTES[[#This Row],[Hospitalizados en UCI]]</f>
        <v>0</v>
      </c>
      <c r="AK184">
        <f t="shared" si="69"/>
        <v>0</v>
      </c>
      <c r="AL184">
        <f>+TODO_PACIENTES[[#This Row],[Personas con Medidas Sanitarias]]-AJ183</f>
        <v>0</v>
      </c>
      <c r="AM184">
        <f>+IFERROR(TODO_PACIENTES[[#This Row],[Variación Personas Medidas Sanitarias]]/AJ183,0)</f>
        <v>0</v>
      </c>
    </row>
    <row r="185" spans="1:39" x14ac:dyDescent="0.2">
      <c r="A185" s="12" t="str">
        <f t="shared" si="85"/>
        <v>OUT TIME</v>
      </c>
      <c r="B185" s="12" t="str">
        <f t="shared" si="86"/>
        <v>no</v>
      </c>
      <c r="C185" s="12">
        <v>179</v>
      </c>
      <c r="D185" s="1">
        <f t="shared" si="87"/>
        <v>44078</v>
      </c>
      <c r="E185" s="11">
        <f t="shared" si="88"/>
        <v>179</v>
      </c>
      <c r="F185" cm="1">
        <f t="array" ref="F185">+INDEX(Hoja1!$B$2:$MO$7,1,E185)</f>
        <v>0</v>
      </c>
      <c r="G185">
        <f t="shared" si="70"/>
        <v>0</v>
      </c>
      <c r="H185" cm="1">
        <f t="array" ref="H185">+INDEX(Hoja1!$B$2:$MO$7,2,$E185)</f>
        <v>0</v>
      </c>
      <c r="I185">
        <f t="shared" si="71"/>
        <v>0</v>
      </c>
      <c r="J185">
        <f t="shared" si="62"/>
        <v>0</v>
      </c>
      <c r="K185">
        <f t="shared" si="72"/>
        <v>0</v>
      </c>
      <c r="L185" cm="1">
        <f t="array" ref="L185">+INDEX(Hoja1!$B$2:$MO$7,3,$E185)</f>
        <v>0</v>
      </c>
      <c r="M185" cm="1">
        <f t="array" ref="M185">+INDEX(Hoja1!$B$2:$MO$7,4,$E185)</f>
        <v>0</v>
      </c>
      <c r="N185" cm="1">
        <f t="array" ref="N185">+INDEX(Hoja1!$B$2:$MO$7,5,$E185)</f>
        <v>0</v>
      </c>
      <c r="O185" cm="1">
        <f t="array" ref="O185">+INDEX(Hoja1!$B$2:$MO$7,6,$E185)</f>
        <v>0</v>
      </c>
      <c r="P185" s="13">
        <f t="shared" si="89"/>
        <v>0</v>
      </c>
      <c r="Q185" s="13">
        <f t="shared" si="90"/>
        <v>0</v>
      </c>
      <c r="R185">
        <f t="shared" si="73"/>
        <v>0</v>
      </c>
      <c r="S185">
        <f t="shared" si="74"/>
        <v>0</v>
      </c>
      <c r="T185">
        <f t="shared" si="75"/>
        <v>0</v>
      </c>
      <c r="U185">
        <f t="shared" si="76"/>
        <v>0</v>
      </c>
      <c r="V185">
        <f t="shared" si="77"/>
        <v>0</v>
      </c>
      <c r="W185">
        <f t="shared" si="78"/>
        <v>0</v>
      </c>
      <c r="X185">
        <f t="shared" si="79"/>
        <v>0</v>
      </c>
      <c r="Y185">
        <f t="shared" si="80"/>
        <v>0</v>
      </c>
      <c r="Z185">
        <f t="shared" si="81"/>
        <v>0</v>
      </c>
      <c r="AA185">
        <f t="shared" si="82"/>
        <v>0</v>
      </c>
      <c r="AB185">
        <f t="shared" si="83"/>
        <v>0</v>
      </c>
      <c r="AC185">
        <f t="shared" si="84"/>
        <v>0</v>
      </c>
      <c r="AD185">
        <f t="shared" si="63"/>
        <v>0</v>
      </c>
      <c r="AE185">
        <f t="shared" si="64"/>
        <v>0</v>
      </c>
      <c r="AF185">
        <f t="shared" si="65"/>
        <v>0</v>
      </c>
      <c r="AG185">
        <f t="shared" si="66"/>
        <v>0</v>
      </c>
      <c r="AH185">
        <f t="shared" si="67"/>
        <v>0</v>
      </c>
      <c r="AI185">
        <f t="shared" si="68"/>
        <v>0</v>
      </c>
      <c r="AJ185">
        <f>+TODO_PACIENTES[[#This Row],[Aislamiento Domiciliario]]+TODO_PACIENTES[[#This Row],[Aislamiento en Hoteles]]+TODO_PACIENTES[[#This Row],[Hospitalizados en Sala]]+TODO_PACIENTES[[#This Row],[Hospitalizados en UCI]]</f>
        <v>0</v>
      </c>
      <c r="AK185">
        <f t="shared" si="69"/>
        <v>0</v>
      </c>
      <c r="AL185">
        <f>+TODO_PACIENTES[[#This Row],[Personas con Medidas Sanitarias]]-AJ184</f>
        <v>0</v>
      </c>
      <c r="AM185">
        <f>+IFERROR(TODO_PACIENTES[[#This Row],[Variación Personas Medidas Sanitarias]]/AJ184,0)</f>
        <v>0</v>
      </c>
    </row>
    <row r="186" spans="1:39" x14ac:dyDescent="0.2">
      <c r="A186" s="12" t="str">
        <f t="shared" si="85"/>
        <v>OUT TIME</v>
      </c>
      <c r="B186" s="12" t="str">
        <f t="shared" si="86"/>
        <v>no</v>
      </c>
      <c r="C186" s="12">
        <v>180</v>
      </c>
      <c r="D186" s="1">
        <f t="shared" si="87"/>
        <v>44079</v>
      </c>
      <c r="E186" s="11">
        <f t="shared" si="88"/>
        <v>180</v>
      </c>
      <c r="F186" cm="1">
        <f t="array" ref="F186">+INDEX(Hoja1!$B$2:$MO$7,1,E186)</f>
        <v>0</v>
      </c>
      <c r="G186">
        <f t="shared" si="70"/>
        <v>0</v>
      </c>
      <c r="H186" cm="1">
        <f t="array" ref="H186">+INDEX(Hoja1!$B$2:$MO$7,2,$E186)</f>
        <v>0</v>
      </c>
      <c r="I186">
        <f t="shared" si="71"/>
        <v>0</v>
      </c>
      <c r="J186">
        <f t="shared" si="62"/>
        <v>0</v>
      </c>
      <c r="K186">
        <f t="shared" si="72"/>
        <v>0</v>
      </c>
      <c r="L186" cm="1">
        <f t="array" ref="L186">+INDEX(Hoja1!$B$2:$MO$7,3,$E186)</f>
        <v>0</v>
      </c>
      <c r="M186" cm="1">
        <f t="array" ref="M186">+INDEX(Hoja1!$B$2:$MO$7,4,$E186)</f>
        <v>0</v>
      </c>
      <c r="N186" cm="1">
        <f t="array" ref="N186">+INDEX(Hoja1!$B$2:$MO$7,5,$E186)</f>
        <v>0</v>
      </c>
      <c r="O186" cm="1">
        <f t="array" ref="O186">+INDEX(Hoja1!$B$2:$MO$7,6,$E186)</f>
        <v>0</v>
      </c>
      <c r="P186" s="13">
        <f t="shared" si="89"/>
        <v>0</v>
      </c>
      <c r="Q186" s="13">
        <f t="shared" si="90"/>
        <v>0</v>
      </c>
      <c r="R186">
        <f t="shared" si="73"/>
        <v>0</v>
      </c>
      <c r="S186">
        <f t="shared" si="74"/>
        <v>0</v>
      </c>
      <c r="T186">
        <f t="shared" si="75"/>
        <v>0</v>
      </c>
      <c r="U186">
        <f t="shared" si="76"/>
        <v>0</v>
      </c>
      <c r="V186">
        <f t="shared" si="77"/>
        <v>0</v>
      </c>
      <c r="W186">
        <f t="shared" si="78"/>
        <v>0</v>
      </c>
      <c r="X186">
        <f t="shared" si="79"/>
        <v>0</v>
      </c>
      <c r="Y186">
        <f t="shared" si="80"/>
        <v>0</v>
      </c>
      <c r="Z186">
        <f t="shared" si="81"/>
        <v>0</v>
      </c>
      <c r="AA186">
        <f t="shared" si="82"/>
        <v>0</v>
      </c>
      <c r="AB186">
        <f t="shared" si="83"/>
        <v>0</v>
      </c>
      <c r="AC186">
        <f t="shared" si="84"/>
        <v>0</v>
      </c>
      <c r="AD186">
        <f t="shared" si="63"/>
        <v>0</v>
      </c>
      <c r="AE186">
        <f t="shared" si="64"/>
        <v>0</v>
      </c>
      <c r="AF186">
        <f t="shared" si="65"/>
        <v>0</v>
      </c>
      <c r="AG186">
        <f t="shared" si="66"/>
        <v>0</v>
      </c>
      <c r="AH186">
        <f t="shared" si="67"/>
        <v>0</v>
      </c>
      <c r="AI186">
        <f t="shared" si="68"/>
        <v>0</v>
      </c>
      <c r="AJ186">
        <f>+TODO_PACIENTES[[#This Row],[Aislamiento Domiciliario]]+TODO_PACIENTES[[#This Row],[Aislamiento en Hoteles]]+TODO_PACIENTES[[#This Row],[Hospitalizados en Sala]]+TODO_PACIENTES[[#This Row],[Hospitalizados en UCI]]</f>
        <v>0</v>
      </c>
      <c r="AK186">
        <f t="shared" si="69"/>
        <v>0</v>
      </c>
      <c r="AL186">
        <f>+TODO_PACIENTES[[#This Row],[Personas con Medidas Sanitarias]]-AJ185</f>
        <v>0</v>
      </c>
      <c r="AM186">
        <f>+IFERROR(TODO_PACIENTES[[#This Row],[Variación Personas Medidas Sanitarias]]/AJ185,0)</f>
        <v>0</v>
      </c>
    </row>
    <row r="187" spans="1:39" x14ac:dyDescent="0.2">
      <c r="A187" s="12" t="str">
        <f t="shared" si="85"/>
        <v>OUT TIME</v>
      </c>
      <c r="B187" s="12" t="str">
        <f t="shared" si="86"/>
        <v>no</v>
      </c>
      <c r="C187" s="12">
        <v>181</v>
      </c>
      <c r="D187" s="1">
        <f t="shared" si="87"/>
        <v>44080</v>
      </c>
      <c r="E187" s="11">
        <f t="shared" si="88"/>
        <v>181</v>
      </c>
      <c r="F187" cm="1">
        <f t="array" ref="F187">+INDEX(Hoja1!$B$2:$MO$7,1,E187)</f>
        <v>0</v>
      </c>
      <c r="G187">
        <f t="shared" si="70"/>
        <v>0</v>
      </c>
      <c r="H187" cm="1">
        <f t="array" ref="H187">+INDEX(Hoja1!$B$2:$MO$7,2,$E187)</f>
        <v>0</v>
      </c>
      <c r="I187">
        <f t="shared" si="71"/>
        <v>0</v>
      </c>
      <c r="J187">
        <f t="shared" si="62"/>
        <v>0</v>
      </c>
      <c r="K187">
        <f t="shared" si="72"/>
        <v>0</v>
      </c>
      <c r="L187" cm="1">
        <f t="array" ref="L187">+INDEX(Hoja1!$B$2:$MO$7,3,$E187)</f>
        <v>0</v>
      </c>
      <c r="M187" cm="1">
        <f t="array" ref="M187">+INDEX(Hoja1!$B$2:$MO$7,4,$E187)</f>
        <v>0</v>
      </c>
      <c r="N187" cm="1">
        <f t="array" ref="N187">+INDEX(Hoja1!$B$2:$MO$7,5,$E187)</f>
        <v>0</v>
      </c>
      <c r="O187" cm="1">
        <f t="array" ref="O187">+INDEX(Hoja1!$B$2:$MO$7,6,$E187)</f>
        <v>0</v>
      </c>
      <c r="P187" s="13">
        <f t="shared" si="89"/>
        <v>0</v>
      </c>
      <c r="Q187" s="13">
        <f t="shared" si="90"/>
        <v>0</v>
      </c>
      <c r="R187">
        <f t="shared" si="73"/>
        <v>0</v>
      </c>
      <c r="S187">
        <f t="shared" si="74"/>
        <v>0</v>
      </c>
      <c r="T187">
        <f t="shared" si="75"/>
        <v>0</v>
      </c>
      <c r="U187">
        <f t="shared" si="76"/>
        <v>0</v>
      </c>
      <c r="V187">
        <f t="shared" si="77"/>
        <v>0</v>
      </c>
      <c r="W187">
        <f t="shared" si="78"/>
        <v>0</v>
      </c>
      <c r="X187">
        <f t="shared" si="79"/>
        <v>0</v>
      </c>
      <c r="Y187">
        <f t="shared" si="80"/>
        <v>0</v>
      </c>
      <c r="Z187">
        <f t="shared" si="81"/>
        <v>0</v>
      </c>
      <c r="AA187">
        <f t="shared" si="82"/>
        <v>0</v>
      </c>
      <c r="AB187">
        <f t="shared" si="83"/>
        <v>0</v>
      </c>
      <c r="AC187">
        <f t="shared" si="84"/>
        <v>0</v>
      </c>
      <c r="AD187">
        <f t="shared" si="63"/>
        <v>0</v>
      </c>
      <c r="AE187">
        <f t="shared" si="64"/>
        <v>0</v>
      </c>
      <c r="AF187">
        <f t="shared" si="65"/>
        <v>0</v>
      </c>
      <c r="AG187">
        <f t="shared" si="66"/>
        <v>0</v>
      </c>
      <c r="AH187">
        <f t="shared" si="67"/>
        <v>0</v>
      </c>
      <c r="AI187">
        <f t="shared" si="68"/>
        <v>0</v>
      </c>
      <c r="AJ187">
        <f>+TODO_PACIENTES[[#This Row],[Aislamiento Domiciliario]]+TODO_PACIENTES[[#This Row],[Aislamiento en Hoteles]]+TODO_PACIENTES[[#This Row],[Hospitalizados en Sala]]+TODO_PACIENTES[[#This Row],[Hospitalizados en UCI]]</f>
        <v>0</v>
      </c>
      <c r="AK187">
        <f t="shared" si="69"/>
        <v>0</v>
      </c>
      <c r="AL187">
        <f>+TODO_PACIENTES[[#This Row],[Personas con Medidas Sanitarias]]-AJ186</f>
        <v>0</v>
      </c>
      <c r="AM187">
        <f>+IFERROR(TODO_PACIENTES[[#This Row],[Variación Personas Medidas Sanitarias]]/AJ186,0)</f>
        <v>0</v>
      </c>
    </row>
    <row r="188" spans="1:39" x14ac:dyDescent="0.2">
      <c r="A188" s="12" t="str">
        <f t="shared" si="85"/>
        <v>OUT TIME</v>
      </c>
      <c r="B188" s="12" t="str">
        <f t="shared" si="86"/>
        <v>no</v>
      </c>
      <c r="C188" s="12">
        <v>182</v>
      </c>
      <c r="D188" s="1">
        <f t="shared" si="87"/>
        <v>44081</v>
      </c>
      <c r="E188" s="11">
        <f t="shared" si="88"/>
        <v>182</v>
      </c>
      <c r="F188" cm="1">
        <f t="array" ref="F188">+INDEX(Hoja1!$B$2:$MO$7,1,E188)</f>
        <v>0</v>
      </c>
      <c r="G188">
        <f t="shared" si="70"/>
        <v>0</v>
      </c>
      <c r="H188" cm="1">
        <f t="array" ref="H188">+INDEX(Hoja1!$B$2:$MO$7,2,$E188)</f>
        <v>0</v>
      </c>
      <c r="I188">
        <f t="shared" si="71"/>
        <v>0</v>
      </c>
      <c r="J188">
        <f t="shared" si="62"/>
        <v>0</v>
      </c>
      <c r="K188">
        <f t="shared" si="72"/>
        <v>0</v>
      </c>
      <c r="L188" cm="1">
        <f t="array" ref="L188">+INDEX(Hoja1!$B$2:$MO$7,3,$E188)</f>
        <v>0</v>
      </c>
      <c r="M188" cm="1">
        <f t="array" ref="M188">+INDEX(Hoja1!$B$2:$MO$7,4,$E188)</f>
        <v>0</v>
      </c>
      <c r="N188" cm="1">
        <f t="array" ref="N188">+INDEX(Hoja1!$B$2:$MO$7,5,$E188)</f>
        <v>0</v>
      </c>
      <c r="O188" cm="1">
        <f t="array" ref="O188">+INDEX(Hoja1!$B$2:$MO$7,6,$E188)</f>
        <v>0</v>
      </c>
      <c r="P188" s="13">
        <f t="shared" si="89"/>
        <v>0</v>
      </c>
      <c r="Q188" s="13">
        <f t="shared" si="90"/>
        <v>0</v>
      </c>
      <c r="R188">
        <f t="shared" si="73"/>
        <v>0</v>
      </c>
      <c r="S188">
        <f t="shared" si="74"/>
        <v>0</v>
      </c>
      <c r="T188">
        <f t="shared" si="75"/>
        <v>0</v>
      </c>
      <c r="U188">
        <f t="shared" si="76"/>
        <v>0</v>
      </c>
      <c r="V188">
        <f t="shared" si="77"/>
        <v>0</v>
      </c>
      <c r="W188">
        <f t="shared" si="78"/>
        <v>0</v>
      </c>
      <c r="X188">
        <f t="shared" si="79"/>
        <v>0</v>
      </c>
      <c r="Y188">
        <f t="shared" si="80"/>
        <v>0</v>
      </c>
      <c r="Z188">
        <f t="shared" si="81"/>
        <v>0</v>
      </c>
      <c r="AA188">
        <f t="shared" si="82"/>
        <v>0</v>
      </c>
      <c r="AB188">
        <f t="shared" si="83"/>
        <v>0</v>
      </c>
      <c r="AC188">
        <f t="shared" si="84"/>
        <v>0</v>
      </c>
      <c r="AD188">
        <f t="shared" si="63"/>
        <v>0</v>
      </c>
      <c r="AE188">
        <f t="shared" si="64"/>
        <v>0</v>
      </c>
      <c r="AF188">
        <f t="shared" si="65"/>
        <v>0</v>
      </c>
      <c r="AG188">
        <f t="shared" si="66"/>
        <v>0</v>
      </c>
      <c r="AH188">
        <f t="shared" si="67"/>
        <v>0</v>
      </c>
      <c r="AI188">
        <f t="shared" si="68"/>
        <v>0</v>
      </c>
      <c r="AJ188">
        <f>+TODO_PACIENTES[[#This Row],[Aislamiento Domiciliario]]+TODO_PACIENTES[[#This Row],[Aislamiento en Hoteles]]+TODO_PACIENTES[[#This Row],[Hospitalizados en Sala]]+TODO_PACIENTES[[#This Row],[Hospitalizados en UCI]]</f>
        <v>0</v>
      </c>
      <c r="AK188">
        <f t="shared" si="69"/>
        <v>0</v>
      </c>
      <c r="AL188">
        <f>+TODO_PACIENTES[[#This Row],[Personas con Medidas Sanitarias]]-AJ187</f>
        <v>0</v>
      </c>
      <c r="AM188">
        <f>+IFERROR(TODO_PACIENTES[[#This Row],[Variación Personas Medidas Sanitarias]]/AJ187,0)</f>
        <v>0</v>
      </c>
    </row>
    <row r="189" spans="1:39" x14ac:dyDescent="0.2">
      <c r="A189" s="12" t="str">
        <f t="shared" si="85"/>
        <v>OUT TIME</v>
      </c>
      <c r="B189" s="12" t="str">
        <f t="shared" si="86"/>
        <v>no</v>
      </c>
      <c r="C189" s="12">
        <v>183</v>
      </c>
      <c r="D189" s="1">
        <f t="shared" si="87"/>
        <v>44082</v>
      </c>
      <c r="E189" s="11">
        <f t="shared" si="88"/>
        <v>183</v>
      </c>
      <c r="F189" cm="1">
        <f t="array" ref="F189">+INDEX(Hoja1!$B$2:$MO$7,1,E189)</f>
        <v>0</v>
      </c>
      <c r="G189">
        <f t="shared" si="70"/>
        <v>0</v>
      </c>
      <c r="H189" cm="1">
        <f t="array" ref="H189">+INDEX(Hoja1!$B$2:$MO$7,2,$E189)</f>
        <v>0</v>
      </c>
      <c r="I189">
        <f t="shared" si="71"/>
        <v>0</v>
      </c>
      <c r="J189">
        <f t="shared" si="62"/>
        <v>0</v>
      </c>
      <c r="K189">
        <f t="shared" si="72"/>
        <v>0</v>
      </c>
      <c r="L189" cm="1">
        <f t="array" ref="L189">+INDEX(Hoja1!$B$2:$MO$7,3,$E189)</f>
        <v>0</v>
      </c>
      <c r="M189" cm="1">
        <f t="array" ref="M189">+INDEX(Hoja1!$B$2:$MO$7,4,$E189)</f>
        <v>0</v>
      </c>
      <c r="N189" cm="1">
        <f t="array" ref="N189">+INDEX(Hoja1!$B$2:$MO$7,5,$E189)</f>
        <v>0</v>
      </c>
      <c r="O189" cm="1">
        <f t="array" ref="O189">+INDEX(Hoja1!$B$2:$MO$7,6,$E189)</f>
        <v>0</v>
      </c>
      <c r="P189" s="13">
        <f t="shared" si="89"/>
        <v>0</v>
      </c>
      <c r="Q189" s="13">
        <f t="shared" si="90"/>
        <v>0</v>
      </c>
      <c r="R189">
        <f t="shared" si="73"/>
        <v>0</v>
      </c>
      <c r="S189">
        <f t="shared" si="74"/>
        <v>0</v>
      </c>
      <c r="T189">
        <f t="shared" si="75"/>
        <v>0</v>
      </c>
      <c r="U189">
        <f t="shared" si="76"/>
        <v>0</v>
      </c>
      <c r="V189">
        <f t="shared" si="77"/>
        <v>0</v>
      </c>
      <c r="W189">
        <f t="shared" si="78"/>
        <v>0</v>
      </c>
      <c r="X189">
        <f t="shared" si="79"/>
        <v>0</v>
      </c>
      <c r="Y189">
        <f t="shared" si="80"/>
        <v>0</v>
      </c>
      <c r="Z189">
        <f t="shared" si="81"/>
        <v>0</v>
      </c>
      <c r="AA189">
        <f t="shared" si="82"/>
        <v>0</v>
      </c>
      <c r="AB189">
        <f t="shared" si="83"/>
        <v>0</v>
      </c>
      <c r="AC189">
        <f t="shared" si="84"/>
        <v>0</v>
      </c>
      <c r="AD189">
        <f t="shared" si="63"/>
        <v>0</v>
      </c>
      <c r="AE189">
        <f t="shared" si="64"/>
        <v>0</v>
      </c>
      <c r="AF189">
        <f t="shared" si="65"/>
        <v>0</v>
      </c>
      <c r="AG189">
        <f t="shared" si="66"/>
        <v>0</v>
      </c>
      <c r="AH189">
        <f t="shared" si="67"/>
        <v>0</v>
      </c>
      <c r="AI189">
        <f t="shared" si="68"/>
        <v>0</v>
      </c>
      <c r="AJ189">
        <f>+TODO_PACIENTES[[#This Row],[Aislamiento Domiciliario]]+TODO_PACIENTES[[#This Row],[Aislamiento en Hoteles]]+TODO_PACIENTES[[#This Row],[Hospitalizados en Sala]]+TODO_PACIENTES[[#This Row],[Hospitalizados en UCI]]</f>
        <v>0</v>
      </c>
      <c r="AK189">
        <f t="shared" si="69"/>
        <v>0</v>
      </c>
      <c r="AL189">
        <f>+TODO_PACIENTES[[#This Row],[Personas con Medidas Sanitarias]]-AJ188</f>
        <v>0</v>
      </c>
      <c r="AM189">
        <f>+IFERROR(TODO_PACIENTES[[#This Row],[Variación Personas Medidas Sanitarias]]/AJ188,0)</f>
        <v>0</v>
      </c>
    </row>
    <row r="190" spans="1:39" x14ac:dyDescent="0.2">
      <c r="A190" s="12" t="str">
        <f t="shared" si="85"/>
        <v>OUT TIME</v>
      </c>
      <c r="B190" s="12" t="str">
        <f t="shared" si="86"/>
        <v>no</v>
      </c>
      <c r="C190" s="12">
        <v>184</v>
      </c>
      <c r="D190" s="1">
        <f t="shared" si="87"/>
        <v>44083</v>
      </c>
      <c r="E190" s="11">
        <f t="shared" si="88"/>
        <v>184</v>
      </c>
      <c r="F190" cm="1">
        <f t="array" ref="F190">+INDEX(Hoja1!$B$2:$MO$7,1,E190)</f>
        <v>0</v>
      </c>
      <c r="G190">
        <f t="shared" si="70"/>
        <v>0</v>
      </c>
      <c r="H190" cm="1">
        <f t="array" ref="H190">+INDEX(Hoja1!$B$2:$MO$7,2,$E190)</f>
        <v>0</v>
      </c>
      <c r="I190">
        <f t="shared" si="71"/>
        <v>0</v>
      </c>
      <c r="J190">
        <f t="shared" si="62"/>
        <v>0</v>
      </c>
      <c r="K190">
        <f t="shared" si="72"/>
        <v>0</v>
      </c>
      <c r="L190" cm="1">
        <f t="array" ref="L190">+INDEX(Hoja1!$B$2:$MO$7,3,$E190)</f>
        <v>0</v>
      </c>
      <c r="M190" cm="1">
        <f t="array" ref="M190">+INDEX(Hoja1!$B$2:$MO$7,4,$E190)</f>
        <v>0</v>
      </c>
      <c r="N190" cm="1">
        <f t="array" ref="N190">+INDEX(Hoja1!$B$2:$MO$7,5,$E190)</f>
        <v>0</v>
      </c>
      <c r="O190" cm="1">
        <f t="array" ref="O190">+INDEX(Hoja1!$B$2:$MO$7,6,$E190)</f>
        <v>0</v>
      </c>
      <c r="P190" s="13">
        <f t="shared" si="89"/>
        <v>0</v>
      </c>
      <c r="Q190" s="13">
        <f t="shared" si="90"/>
        <v>0</v>
      </c>
      <c r="R190">
        <f t="shared" si="73"/>
        <v>0</v>
      </c>
      <c r="S190">
        <f t="shared" si="74"/>
        <v>0</v>
      </c>
      <c r="T190">
        <f t="shared" si="75"/>
        <v>0</v>
      </c>
      <c r="U190">
        <f t="shared" si="76"/>
        <v>0</v>
      </c>
      <c r="V190">
        <f t="shared" si="77"/>
        <v>0</v>
      </c>
      <c r="W190">
        <f t="shared" si="78"/>
        <v>0</v>
      </c>
      <c r="X190">
        <f t="shared" si="79"/>
        <v>0</v>
      </c>
      <c r="Y190">
        <f t="shared" si="80"/>
        <v>0</v>
      </c>
      <c r="Z190">
        <f t="shared" si="81"/>
        <v>0</v>
      </c>
      <c r="AA190">
        <f t="shared" si="82"/>
        <v>0</v>
      </c>
      <c r="AB190">
        <f t="shared" si="83"/>
        <v>0</v>
      </c>
      <c r="AC190">
        <f t="shared" si="84"/>
        <v>0</v>
      </c>
      <c r="AD190">
        <f t="shared" si="63"/>
        <v>0</v>
      </c>
      <c r="AE190">
        <f t="shared" si="64"/>
        <v>0</v>
      </c>
      <c r="AF190">
        <f t="shared" si="65"/>
        <v>0</v>
      </c>
      <c r="AG190">
        <f t="shared" si="66"/>
        <v>0</v>
      </c>
      <c r="AH190">
        <f t="shared" si="67"/>
        <v>0</v>
      </c>
      <c r="AI190">
        <f t="shared" si="68"/>
        <v>0</v>
      </c>
      <c r="AJ190">
        <f>+TODO_PACIENTES[[#This Row],[Aislamiento Domiciliario]]+TODO_PACIENTES[[#This Row],[Aislamiento en Hoteles]]+TODO_PACIENTES[[#This Row],[Hospitalizados en Sala]]+TODO_PACIENTES[[#This Row],[Hospitalizados en UCI]]</f>
        <v>0</v>
      </c>
      <c r="AK190">
        <f t="shared" si="69"/>
        <v>0</v>
      </c>
      <c r="AL190">
        <f>+TODO_PACIENTES[[#This Row],[Personas con Medidas Sanitarias]]-AJ189</f>
        <v>0</v>
      </c>
      <c r="AM190">
        <f>+IFERROR(TODO_PACIENTES[[#This Row],[Variación Personas Medidas Sanitarias]]/AJ189,0)</f>
        <v>0</v>
      </c>
    </row>
    <row r="191" spans="1:39" x14ac:dyDescent="0.2">
      <c r="A191" s="12" t="str">
        <f t="shared" si="85"/>
        <v>OUT TIME</v>
      </c>
      <c r="B191" s="12" t="str">
        <f t="shared" si="86"/>
        <v>no</v>
      </c>
      <c r="C191" s="12">
        <v>185</v>
      </c>
      <c r="D191" s="1">
        <f t="shared" si="87"/>
        <v>44084</v>
      </c>
      <c r="E191" s="11">
        <f t="shared" si="88"/>
        <v>185</v>
      </c>
      <c r="F191" cm="1">
        <f t="array" ref="F191">+INDEX(Hoja1!$B$2:$MO$7,1,E191)</f>
        <v>0</v>
      </c>
      <c r="G191">
        <f t="shared" si="70"/>
        <v>0</v>
      </c>
      <c r="H191" cm="1">
        <f t="array" ref="H191">+INDEX(Hoja1!$B$2:$MO$7,2,$E191)</f>
        <v>0</v>
      </c>
      <c r="I191">
        <f t="shared" si="71"/>
        <v>0</v>
      </c>
      <c r="J191">
        <f t="shared" si="62"/>
        <v>0</v>
      </c>
      <c r="K191">
        <f t="shared" si="72"/>
        <v>0</v>
      </c>
      <c r="L191" cm="1">
        <f t="array" ref="L191">+INDEX(Hoja1!$B$2:$MO$7,3,$E191)</f>
        <v>0</v>
      </c>
      <c r="M191" cm="1">
        <f t="array" ref="M191">+INDEX(Hoja1!$B$2:$MO$7,4,$E191)</f>
        <v>0</v>
      </c>
      <c r="N191" cm="1">
        <f t="array" ref="N191">+INDEX(Hoja1!$B$2:$MO$7,5,$E191)</f>
        <v>0</v>
      </c>
      <c r="O191" cm="1">
        <f t="array" ref="O191">+INDEX(Hoja1!$B$2:$MO$7,6,$E191)</f>
        <v>0</v>
      </c>
      <c r="P191" s="13">
        <f t="shared" si="89"/>
        <v>0</v>
      </c>
      <c r="Q191" s="13">
        <f t="shared" si="90"/>
        <v>0</v>
      </c>
      <c r="R191">
        <f t="shared" si="73"/>
        <v>0</v>
      </c>
      <c r="S191">
        <f t="shared" si="74"/>
        <v>0</v>
      </c>
      <c r="T191">
        <f t="shared" si="75"/>
        <v>0</v>
      </c>
      <c r="U191">
        <f t="shared" si="76"/>
        <v>0</v>
      </c>
      <c r="V191">
        <f t="shared" si="77"/>
        <v>0</v>
      </c>
      <c r="W191">
        <f t="shared" si="78"/>
        <v>0</v>
      </c>
      <c r="X191">
        <f t="shared" si="79"/>
        <v>0</v>
      </c>
      <c r="Y191">
        <f t="shared" si="80"/>
        <v>0</v>
      </c>
      <c r="Z191">
        <f t="shared" si="81"/>
        <v>0</v>
      </c>
      <c r="AA191">
        <f t="shared" si="82"/>
        <v>0</v>
      </c>
      <c r="AB191">
        <f t="shared" si="83"/>
        <v>0</v>
      </c>
      <c r="AC191">
        <f t="shared" si="84"/>
        <v>0</v>
      </c>
      <c r="AD191">
        <f t="shared" si="63"/>
        <v>0</v>
      </c>
      <c r="AE191">
        <f t="shared" si="64"/>
        <v>0</v>
      </c>
      <c r="AF191">
        <f t="shared" si="65"/>
        <v>0</v>
      </c>
      <c r="AG191">
        <f t="shared" si="66"/>
        <v>0</v>
      </c>
      <c r="AH191">
        <f t="shared" si="67"/>
        <v>0</v>
      </c>
      <c r="AI191">
        <f t="shared" si="68"/>
        <v>0</v>
      </c>
      <c r="AJ191">
        <f>+TODO_PACIENTES[[#This Row],[Aislamiento Domiciliario]]+TODO_PACIENTES[[#This Row],[Aislamiento en Hoteles]]+TODO_PACIENTES[[#This Row],[Hospitalizados en Sala]]+TODO_PACIENTES[[#This Row],[Hospitalizados en UCI]]</f>
        <v>0</v>
      </c>
      <c r="AK191">
        <f t="shared" si="69"/>
        <v>0</v>
      </c>
      <c r="AL191">
        <f>+TODO_PACIENTES[[#This Row],[Personas con Medidas Sanitarias]]-AJ190</f>
        <v>0</v>
      </c>
      <c r="AM191">
        <f>+IFERROR(TODO_PACIENTES[[#This Row],[Variación Personas Medidas Sanitarias]]/AJ190,0)</f>
        <v>0</v>
      </c>
    </row>
    <row r="192" spans="1:39" x14ac:dyDescent="0.2">
      <c r="A192" s="12" t="str">
        <f t="shared" si="85"/>
        <v>OUT TIME</v>
      </c>
      <c r="B192" s="12" t="str">
        <f t="shared" si="86"/>
        <v>no</v>
      </c>
      <c r="C192" s="12">
        <v>186</v>
      </c>
      <c r="D192" s="1">
        <f t="shared" si="87"/>
        <v>44085</v>
      </c>
      <c r="E192" s="11">
        <f t="shared" si="88"/>
        <v>186</v>
      </c>
      <c r="F192" cm="1">
        <f t="array" ref="F192">+INDEX(Hoja1!$B$2:$MO$7,1,E192)</f>
        <v>0</v>
      </c>
      <c r="G192">
        <f t="shared" si="70"/>
        <v>0</v>
      </c>
      <c r="H192" cm="1">
        <f t="array" ref="H192">+INDEX(Hoja1!$B$2:$MO$7,2,$E192)</f>
        <v>0</v>
      </c>
      <c r="I192">
        <f t="shared" si="71"/>
        <v>0</v>
      </c>
      <c r="J192">
        <f t="shared" si="62"/>
        <v>0</v>
      </c>
      <c r="K192">
        <f t="shared" si="72"/>
        <v>0</v>
      </c>
      <c r="L192" cm="1">
        <f t="array" ref="L192">+INDEX(Hoja1!$B$2:$MO$7,3,$E192)</f>
        <v>0</v>
      </c>
      <c r="M192" cm="1">
        <f t="array" ref="M192">+INDEX(Hoja1!$B$2:$MO$7,4,$E192)</f>
        <v>0</v>
      </c>
      <c r="N192" cm="1">
        <f t="array" ref="N192">+INDEX(Hoja1!$B$2:$MO$7,5,$E192)</f>
        <v>0</v>
      </c>
      <c r="O192" cm="1">
        <f t="array" ref="O192">+INDEX(Hoja1!$B$2:$MO$7,6,$E192)</f>
        <v>0</v>
      </c>
      <c r="P192" s="13">
        <f t="shared" si="89"/>
        <v>0</v>
      </c>
      <c r="Q192" s="13">
        <f t="shared" si="90"/>
        <v>0</v>
      </c>
      <c r="R192">
        <f t="shared" si="73"/>
        <v>0</v>
      </c>
      <c r="S192">
        <f t="shared" si="74"/>
        <v>0</v>
      </c>
      <c r="T192">
        <f t="shared" si="75"/>
        <v>0</v>
      </c>
      <c r="U192">
        <f t="shared" si="76"/>
        <v>0</v>
      </c>
      <c r="V192">
        <f t="shared" si="77"/>
        <v>0</v>
      </c>
      <c r="W192">
        <f t="shared" si="78"/>
        <v>0</v>
      </c>
      <c r="X192">
        <f t="shared" si="79"/>
        <v>0</v>
      </c>
      <c r="Y192">
        <f t="shared" si="80"/>
        <v>0</v>
      </c>
      <c r="Z192">
        <f t="shared" si="81"/>
        <v>0</v>
      </c>
      <c r="AA192">
        <f t="shared" si="82"/>
        <v>0</v>
      </c>
      <c r="AB192">
        <f t="shared" si="83"/>
        <v>0</v>
      </c>
      <c r="AC192">
        <f t="shared" si="84"/>
        <v>0</v>
      </c>
      <c r="AD192">
        <f t="shared" si="63"/>
        <v>0</v>
      </c>
      <c r="AE192">
        <f t="shared" si="64"/>
        <v>0</v>
      </c>
      <c r="AF192">
        <f t="shared" si="65"/>
        <v>0</v>
      </c>
      <c r="AG192">
        <f t="shared" si="66"/>
        <v>0</v>
      </c>
      <c r="AH192">
        <f t="shared" si="67"/>
        <v>0</v>
      </c>
      <c r="AI192">
        <f t="shared" si="68"/>
        <v>0</v>
      </c>
      <c r="AJ192">
        <f>+TODO_PACIENTES[[#This Row],[Aislamiento Domiciliario]]+TODO_PACIENTES[[#This Row],[Aislamiento en Hoteles]]+TODO_PACIENTES[[#This Row],[Hospitalizados en Sala]]+TODO_PACIENTES[[#This Row],[Hospitalizados en UCI]]</f>
        <v>0</v>
      </c>
      <c r="AK192">
        <f t="shared" si="69"/>
        <v>0</v>
      </c>
      <c r="AL192">
        <f>+TODO_PACIENTES[[#This Row],[Personas con Medidas Sanitarias]]-AJ191</f>
        <v>0</v>
      </c>
      <c r="AM192">
        <f>+IFERROR(TODO_PACIENTES[[#This Row],[Variación Personas Medidas Sanitarias]]/AJ191,0)</f>
        <v>0</v>
      </c>
    </row>
    <row r="193" spans="1:39" x14ac:dyDescent="0.2">
      <c r="A193" s="12" t="str">
        <f t="shared" si="85"/>
        <v>OUT TIME</v>
      </c>
      <c r="B193" s="12" t="str">
        <f t="shared" si="86"/>
        <v>no</v>
      </c>
      <c r="C193" s="12">
        <v>187</v>
      </c>
      <c r="D193" s="1">
        <f t="shared" si="87"/>
        <v>44086</v>
      </c>
      <c r="E193" s="11">
        <f t="shared" si="88"/>
        <v>187</v>
      </c>
      <c r="F193" cm="1">
        <f t="array" ref="F193">+INDEX(Hoja1!$B$2:$MO$7,1,E193)</f>
        <v>0</v>
      </c>
      <c r="G193">
        <f t="shared" si="70"/>
        <v>0</v>
      </c>
      <c r="H193" cm="1">
        <f t="array" ref="H193">+INDEX(Hoja1!$B$2:$MO$7,2,$E193)</f>
        <v>0</v>
      </c>
      <c r="I193">
        <f t="shared" si="71"/>
        <v>0</v>
      </c>
      <c r="J193">
        <f t="shared" si="62"/>
        <v>0</v>
      </c>
      <c r="K193">
        <f t="shared" si="72"/>
        <v>0</v>
      </c>
      <c r="L193" cm="1">
        <f t="array" ref="L193">+INDEX(Hoja1!$B$2:$MO$7,3,$E193)</f>
        <v>0</v>
      </c>
      <c r="M193" cm="1">
        <f t="array" ref="M193">+INDEX(Hoja1!$B$2:$MO$7,4,$E193)</f>
        <v>0</v>
      </c>
      <c r="N193" cm="1">
        <f t="array" ref="N193">+INDEX(Hoja1!$B$2:$MO$7,5,$E193)</f>
        <v>0</v>
      </c>
      <c r="O193" cm="1">
        <f t="array" ref="O193">+INDEX(Hoja1!$B$2:$MO$7,6,$E193)</f>
        <v>0</v>
      </c>
      <c r="P193" s="13">
        <f t="shared" si="89"/>
        <v>0</v>
      </c>
      <c r="Q193" s="13">
        <f t="shared" si="90"/>
        <v>0</v>
      </c>
      <c r="R193">
        <f t="shared" si="73"/>
        <v>0</v>
      </c>
      <c r="S193">
        <f t="shared" si="74"/>
        <v>0</v>
      </c>
      <c r="T193">
        <f t="shared" si="75"/>
        <v>0</v>
      </c>
      <c r="U193">
        <f t="shared" si="76"/>
        <v>0</v>
      </c>
      <c r="V193">
        <f t="shared" si="77"/>
        <v>0</v>
      </c>
      <c r="W193">
        <f t="shared" si="78"/>
        <v>0</v>
      </c>
      <c r="X193">
        <f t="shared" si="79"/>
        <v>0</v>
      </c>
      <c r="Y193">
        <f t="shared" si="80"/>
        <v>0</v>
      </c>
      <c r="Z193">
        <f t="shared" si="81"/>
        <v>0</v>
      </c>
      <c r="AA193">
        <f t="shared" si="82"/>
        <v>0</v>
      </c>
      <c r="AB193">
        <f t="shared" si="83"/>
        <v>0</v>
      </c>
      <c r="AC193">
        <f t="shared" si="84"/>
        <v>0</v>
      </c>
      <c r="AD193">
        <f t="shared" si="63"/>
        <v>0</v>
      </c>
      <c r="AE193">
        <f t="shared" si="64"/>
        <v>0</v>
      </c>
      <c r="AF193">
        <f t="shared" si="65"/>
        <v>0</v>
      </c>
      <c r="AG193">
        <f t="shared" si="66"/>
        <v>0</v>
      </c>
      <c r="AH193">
        <f t="shared" si="67"/>
        <v>0</v>
      </c>
      <c r="AI193">
        <f t="shared" si="68"/>
        <v>0</v>
      </c>
      <c r="AJ193">
        <f>+TODO_PACIENTES[[#This Row],[Aislamiento Domiciliario]]+TODO_PACIENTES[[#This Row],[Aislamiento en Hoteles]]+TODO_PACIENTES[[#This Row],[Hospitalizados en Sala]]+TODO_PACIENTES[[#This Row],[Hospitalizados en UCI]]</f>
        <v>0</v>
      </c>
      <c r="AK193">
        <f t="shared" si="69"/>
        <v>0</v>
      </c>
      <c r="AL193">
        <f>+TODO_PACIENTES[[#This Row],[Personas con Medidas Sanitarias]]-AJ192</f>
        <v>0</v>
      </c>
      <c r="AM193">
        <f>+IFERROR(TODO_PACIENTES[[#This Row],[Variación Personas Medidas Sanitarias]]/AJ192,0)</f>
        <v>0</v>
      </c>
    </row>
    <row r="194" spans="1:39" x14ac:dyDescent="0.2">
      <c r="A194" s="12" t="str">
        <f t="shared" si="85"/>
        <v>OUT TIME</v>
      </c>
      <c r="B194" s="12" t="str">
        <f t="shared" si="86"/>
        <v>no</v>
      </c>
      <c r="C194" s="12">
        <v>188</v>
      </c>
      <c r="D194" s="1">
        <f t="shared" si="87"/>
        <v>44087</v>
      </c>
      <c r="E194" s="11">
        <f t="shared" si="88"/>
        <v>188</v>
      </c>
      <c r="F194" cm="1">
        <f t="array" ref="F194">+INDEX(Hoja1!$B$2:$MO$7,1,E194)</f>
        <v>0</v>
      </c>
      <c r="G194">
        <f t="shared" si="70"/>
        <v>0</v>
      </c>
      <c r="H194" cm="1">
        <f t="array" ref="H194">+INDEX(Hoja1!$B$2:$MO$7,2,$E194)</f>
        <v>0</v>
      </c>
      <c r="I194">
        <f t="shared" si="71"/>
        <v>0</v>
      </c>
      <c r="J194">
        <f t="shared" si="62"/>
        <v>0</v>
      </c>
      <c r="K194">
        <f t="shared" si="72"/>
        <v>0</v>
      </c>
      <c r="L194" cm="1">
        <f t="array" ref="L194">+INDEX(Hoja1!$B$2:$MO$7,3,$E194)</f>
        <v>0</v>
      </c>
      <c r="M194" cm="1">
        <f t="array" ref="M194">+INDEX(Hoja1!$B$2:$MO$7,4,$E194)</f>
        <v>0</v>
      </c>
      <c r="N194" cm="1">
        <f t="array" ref="N194">+INDEX(Hoja1!$B$2:$MO$7,5,$E194)</f>
        <v>0</v>
      </c>
      <c r="O194" cm="1">
        <f t="array" ref="O194">+INDEX(Hoja1!$B$2:$MO$7,6,$E194)</f>
        <v>0</v>
      </c>
      <c r="P194" s="13">
        <f t="shared" si="89"/>
        <v>0</v>
      </c>
      <c r="Q194" s="13">
        <f t="shared" si="90"/>
        <v>0</v>
      </c>
      <c r="R194">
        <f t="shared" si="73"/>
        <v>0</v>
      </c>
      <c r="S194">
        <f t="shared" si="74"/>
        <v>0</v>
      </c>
      <c r="T194">
        <f t="shared" si="75"/>
        <v>0</v>
      </c>
      <c r="U194">
        <f t="shared" si="76"/>
        <v>0</v>
      </c>
      <c r="V194">
        <f t="shared" si="77"/>
        <v>0</v>
      </c>
      <c r="W194">
        <f t="shared" si="78"/>
        <v>0</v>
      </c>
      <c r="X194">
        <f t="shared" si="79"/>
        <v>0</v>
      </c>
      <c r="Y194">
        <f t="shared" si="80"/>
        <v>0</v>
      </c>
      <c r="Z194">
        <f t="shared" si="81"/>
        <v>0</v>
      </c>
      <c r="AA194">
        <f t="shared" si="82"/>
        <v>0</v>
      </c>
      <c r="AB194">
        <f t="shared" si="83"/>
        <v>0</v>
      </c>
      <c r="AC194">
        <f t="shared" si="84"/>
        <v>0</v>
      </c>
      <c r="AD194">
        <f t="shared" si="63"/>
        <v>0</v>
      </c>
      <c r="AE194">
        <f t="shared" si="64"/>
        <v>0</v>
      </c>
      <c r="AF194">
        <f t="shared" si="65"/>
        <v>0</v>
      </c>
      <c r="AG194">
        <f t="shared" si="66"/>
        <v>0</v>
      </c>
      <c r="AH194">
        <f t="shared" si="67"/>
        <v>0</v>
      </c>
      <c r="AI194">
        <f t="shared" si="68"/>
        <v>0</v>
      </c>
      <c r="AJ194">
        <f>+TODO_PACIENTES[[#This Row],[Aislamiento Domiciliario]]+TODO_PACIENTES[[#This Row],[Aislamiento en Hoteles]]+TODO_PACIENTES[[#This Row],[Hospitalizados en Sala]]+TODO_PACIENTES[[#This Row],[Hospitalizados en UCI]]</f>
        <v>0</v>
      </c>
      <c r="AK194">
        <f t="shared" si="69"/>
        <v>0</v>
      </c>
      <c r="AL194">
        <f>+TODO_PACIENTES[[#This Row],[Personas con Medidas Sanitarias]]-AJ193</f>
        <v>0</v>
      </c>
      <c r="AM194">
        <f>+IFERROR(TODO_PACIENTES[[#This Row],[Variación Personas Medidas Sanitarias]]/AJ193,0)</f>
        <v>0</v>
      </c>
    </row>
    <row r="195" spans="1:39" x14ac:dyDescent="0.2">
      <c r="A195" s="12" t="str">
        <f t="shared" si="85"/>
        <v>OUT TIME</v>
      </c>
      <c r="B195" s="12" t="str">
        <f t="shared" si="86"/>
        <v>no</v>
      </c>
      <c r="C195" s="12">
        <v>189</v>
      </c>
      <c r="D195" s="1">
        <f t="shared" si="87"/>
        <v>44088</v>
      </c>
      <c r="E195" s="11">
        <f t="shared" si="88"/>
        <v>189</v>
      </c>
      <c r="F195" cm="1">
        <f t="array" ref="F195">+INDEX(Hoja1!$B$2:$MO$7,1,E195)</f>
        <v>0</v>
      </c>
      <c r="G195">
        <f t="shared" si="70"/>
        <v>0</v>
      </c>
      <c r="H195" cm="1">
        <f t="array" ref="H195">+INDEX(Hoja1!$B$2:$MO$7,2,$E195)</f>
        <v>0</v>
      </c>
      <c r="I195">
        <f t="shared" si="71"/>
        <v>0</v>
      </c>
      <c r="J195">
        <f t="shared" si="62"/>
        <v>0</v>
      </c>
      <c r="K195">
        <f t="shared" si="72"/>
        <v>0</v>
      </c>
      <c r="L195" cm="1">
        <f t="array" ref="L195">+INDEX(Hoja1!$B$2:$MO$7,3,$E195)</f>
        <v>0</v>
      </c>
      <c r="M195" cm="1">
        <f t="array" ref="M195">+INDEX(Hoja1!$B$2:$MO$7,4,$E195)</f>
        <v>0</v>
      </c>
      <c r="N195" cm="1">
        <f t="array" ref="N195">+INDEX(Hoja1!$B$2:$MO$7,5,$E195)</f>
        <v>0</v>
      </c>
      <c r="O195" cm="1">
        <f t="array" ref="O195">+INDEX(Hoja1!$B$2:$MO$7,6,$E195)</f>
        <v>0</v>
      </c>
      <c r="P195" s="13">
        <f t="shared" si="89"/>
        <v>0</v>
      </c>
      <c r="Q195" s="13">
        <f t="shared" si="90"/>
        <v>0</v>
      </c>
      <c r="R195">
        <f t="shared" si="73"/>
        <v>0</v>
      </c>
      <c r="S195">
        <f t="shared" si="74"/>
        <v>0</v>
      </c>
      <c r="T195">
        <f t="shared" si="75"/>
        <v>0</v>
      </c>
      <c r="U195">
        <f t="shared" si="76"/>
        <v>0</v>
      </c>
      <c r="V195">
        <f t="shared" si="77"/>
        <v>0</v>
      </c>
      <c r="W195">
        <f t="shared" si="78"/>
        <v>0</v>
      </c>
      <c r="X195">
        <f t="shared" si="79"/>
        <v>0</v>
      </c>
      <c r="Y195">
        <f t="shared" si="80"/>
        <v>0</v>
      </c>
      <c r="Z195">
        <f t="shared" si="81"/>
        <v>0</v>
      </c>
      <c r="AA195">
        <f t="shared" si="82"/>
        <v>0</v>
      </c>
      <c r="AB195">
        <f t="shared" si="83"/>
        <v>0</v>
      </c>
      <c r="AC195">
        <f t="shared" si="84"/>
        <v>0</v>
      </c>
      <c r="AD195">
        <f t="shared" si="63"/>
        <v>0</v>
      </c>
      <c r="AE195">
        <f t="shared" si="64"/>
        <v>0</v>
      </c>
      <c r="AF195">
        <f t="shared" si="65"/>
        <v>0</v>
      </c>
      <c r="AG195">
        <f t="shared" si="66"/>
        <v>0</v>
      </c>
      <c r="AH195">
        <f t="shared" si="67"/>
        <v>0</v>
      </c>
      <c r="AI195">
        <f t="shared" si="68"/>
        <v>0</v>
      </c>
      <c r="AJ195">
        <f>+TODO_PACIENTES[[#This Row],[Aislamiento Domiciliario]]+TODO_PACIENTES[[#This Row],[Aislamiento en Hoteles]]+TODO_PACIENTES[[#This Row],[Hospitalizados en Sala]]+TODO_PACIENTES[[#This Row],[Hospitalizados en UCI]]</f>
        <v>0</v>
      </c>
      <c r="AK195">
        <f t="shared" si="69"/>
        <v>0</v>
      </c>
      <c r="AL195">
        <f>+TODO_PACIENTES[[#This Row],[Personas con Medidas Sanitarias]]-AJ194</f>
        <v>0</v>
      </c>
      <c r="AM195">
        <f>+IFERROR(TODO_PACIENTES[[#This Row],[Variación Personas Medidas Sanitarias]]/AJ194,0)</f>
        <v>0</v>
      </c>
    </row>
    <row r="196" spans="1:39" x14ac:dyDescent="0.2">
      <c r="A196" s="12" t="str">
        <f t="shared" si="85"/>
        <v>OUT TIME</v>
      </c>
      <c r="B196" s="12" t="str">
        <f t="shared" si="86"/>
        <v>no</v>
      </c>
      <c r="C196" s="12">
        <v>190</v>
      </c>
      <c r="D196" s="1">
        <f t="shared" si="87"/>
        <v>44089</v>
      </c>
      <c r="E196" s="11">
        <f t="shared" si="88"/>
        <v>190</v>
      </c>
      <c r="F196" cm="1">
        <f t="array" ref="F196">+INDEX(Hoja1!$B$2:$MO$7,1,E196)</f>
        <v>0</v>
      </c>
      <c r="G196">
        <f t="shared" si="70"/>
        <v>0</v>
      </c>
      <c r="H196" cm="1">
        <f t="array" ref="H196">+INDEX(Hoja1!$B$2:$MO$7,2,$E196)</f>
        <v>0</v>
      </c>
      <c r="I196">
        <f t="shared" si="71"/>
        <v>0</v>
      </c>
      <c r="J196">
        <f t="shared" si="62"/>
        <v>0</v>
      </c>
      <c r="K196">
        <f t="shared" si="72"/>
        <v>0</v>
      </c>
      <c r="L196" cm="1">
        <f t="array" ref="L196">+INDEX(Hoja1!$B$2:$MO$7,3,$E196)</f>
        <v>0</v>
      </c>
      <c r="M196" cm="1">
        <f t="array" ref="M196">+INDEX(Hoja1!$B$2:$MO$7,4,$E196)</f>
        <v>0</v>
      </c>
      <c r="N196" cm="1">
        <f t="array" ref="N196">+INDEX(Hoja1!$B$2:$MO$7,5,$E196)</f>
        <v>0</v>
      </c>
      <c r="O196" cm="1">
        <f t="array" ref="O196">+INDEX(Hoja1!$B$2:$MO$7,6,$E196)</f>
        <v>0</v>
      </c>
      <c r="P196" s="13">
        <f t="shared" si="89"/>
        <v>0</v>
      </c>
      <c r="Q196" s="13">
        <f t="shared" si="90"/>
        <v>0</v>
      </c>
      <c r="R196">
        <f t="shared" si="73"/>
        <v>0</v>
      </c>
      <c r="S196">
        <f t="shared" si="74"/>
        <v>0</v>
      </c>
      <c r="T196">
        <f t="shared" si="75"/>
        <v>0</v>
      </c>
      <c r="U196">
        <f t="shared" si="76"/>
        <v>0</v>
      </c>
      <c r="V196">
        <f t="shared" si="77"/>
        <v>0</v>
      </c>
      <c r="W196">
        <f t="shared" si="78"/>
        <v>0</v>
      </c>
      <c r="X196">
        <f t="shared" si="79"/>
        <v>0</v>
      </c>
      <c r="Y196">
        <f t="shared" si="80"/>
        <v>0</v>
      </c>
      <c r="Z196">
        <f t="shared" si="81"/>
        <v>0</v>
      </c>
      <c r="AA196">
        <f t="shared" si="82"/>
        <v>0</v>
      </c>
      <c r="AB196">
        <f t="shared" si="83"/>
        <v>0</v>
      </c>
      <c r="AC196">
        <f t="shared" si="84"/>
        <v>0</v>
      </c>
      <c r="AD196">
        <f t="shared" si="63"/>
        <v>0</v>
      </c>
      <c r="AE196">
        <f t="shared" si="64"/>
        <v>0</v>
      </c>
      <c r="AF196">
        <f t="shared" si="65"/>
        <v>0</v>
      </c>
      <c r="AG196">
        <f t="shared" si="66"/>
        <v>0</v>
      </c>
      <c r="AH196">
        <f t="shared" si="67"/>
        <v>0</v>
      </c>
      <c r="AI196">
        <f t="shared" si="68"/>
        <v>0</v>
      </c>
      <c r="AJ196">
        <f>+TODO_PACIENTES[[#This Row],[Aislamiento Domiciliario]]+TODO_PACIENTES[[#This Row],[Aislamiento en Hoteles]]+TODO_PACIENTES[[#This Row],[Hospitalizados en Sala]]+TODO_PACIENTES[[#This Row],[Hospitalizados en UCI]]</f>
        <v>0</v>
      </c>
      <c r="AK196">
        <f t="shared" si="69"/>
        <v>0</v>
      </c>
      <c r="AL196">
        <f>+TODO_PACIENTES[[#This Row],[Personas con Medidas Sanitarias]]-AJ195</f>
        <v>0</v>
      </c>
      <c r="AM196">
        <f>+IFERROR(TODO_PACIENTES[[#This Row],[Variación Personas Medidas Sanitarias]]/AJ195,0)</f>
        <v>0</v>
      </c>
    </row>
    <row r="197" spans="1:39" x14ac:dyDescent="0.2">
      <c r="A197" s="12" t="str">
        <f t="shared" si="85"/>
        <v>OUT TIME</v>
      </c>
      <c r="B197" s="12" t="str">
        <f t="shared" si="86"/>
        <v>no</v>
      </c>
      <c r="C197" s="12">
        <v>191</v>
      </c>
      <c r="D197" s="1">
        <f t="shared" si="87"/>
        <v>44090</v>
      </c>
      <c r="E197" s="11">
        <f t="shared" si="88"/>
        <v>191</v>
      </c>
      <c r="F197" cm="1">
        <f t="array" ref="F197">+INDEX(Hoja1!$B$2:$MO$7,1,E197)</f>
        <v>0</v>
      </c>
      <c r="G197">
        <f t="shared" si="70"/>
        <v>0</v>
      </c>
      <c r="H197" cm="1">
        <f t="array" ref="H197">+INDEX(Hoja1!$B$2:$MO$7,2,$E197)</f>
        <v>0</v>
      </c>
      <c r="I197">
        <f t="shared" si="71"/>
        <v>0</v>
      </c>
      <c r="J197">
        <f t="shared" si="62"/>
        <v>0</v>
      </c>
      <c r="K197">
        <f t="shared" si="72"/>
        <v>0</v>
      </c>
      <c r="L197" cm="1">
        <f t="array" ref="L197">+INDEX(Hoja1!$B$2:$MO$7,3,$E197)</f>
        <v>0</v>
      </c>
      <c r="M197" cm="1">
        <f t="array" ref="M197">+INDEX(Hoja1!$B$2:$MO$7,4,$E197)</f>
        <v>0</v>
      </c>
      <c r="N197" cm="1">
        <f t="array" ref="N197">+INDEX(Hoja1!$B$2:$MO$7,5,$E197)</f>
        <v>0</v>
      </c>
      <c r="O197" cm="1">
        <f t="array" ref="O197">+INDEX(Hoja1!$B$2:$MO$7,6,$E197)</f>
        <v>0</v>
      </c>
      <c r="P197" s="13">
        <f t="shared" si="89"/>
        <v>0</v>
      </c>
      <c r="Q197" s="13">
        <f t="shared" si="90"/>
        <v>0</v>
      </c>
      <c r="R197">
        <f t="shared" si="73"/>
        <v>0</v>
      </c>
      <c r="S197">
        <f t="shared" si="74"/>
        <v>0</v>
      </c>
      <c r="T197">
        <f t="shared" si="75"/>
        <v>0</v>
      </c>
      <c r="U197">
        <f t="shared" si="76"/>
        <v>0</v>
      </c>
      <c r="V197">
        <f t="shared" si="77"/>
        <v>0</v>
      </c>
      <c r="W197">
        <f t="shared" si="78"/>
        <v>0</v>
      </c>
      <c r="X197">
        <f t="shared" si="79"/>
        <v>0</v>
      </c>
      <c r="Y197">
        <f t="shared" si="80"/>
        <v>0</v>
      </c>
      <c r="Z197">
        <f t="shared" si="81"/>
        <v>0</v>
      </c>
      <c r="AA197">
        <f t="shared" si="82"/>
        <v>0</v>
      </c>
      <c r="AB197">
        <f t="shared" si="83"/>
        <v>0</v>
      </c>
      <c r="AC197">
        <f t="shared" si="84"/>
        <v>0</v>
      </c>
      <c r="AD197">
        <f t="shared" si="63"/>
        <v>0</v>
      </c>
      <c r="AE197">
        <f t="shared" si="64"/>
        <v>0</v>
      </c>
      <c r="AF197">
        <f t="shared" si="65"/>
        <v>0</v>
      </c>
      <c r="AG197">
        <f t="shared" si="66"/>
        <v>0</v>
      </c>
      <c r="AH197">
        <f t="shared" si="67"/>
        <v>0</v>
      </c>
      <c r="AI197">
        <f t="shared" si="68"/>
        <v>0</v>
      </c>
      <c r="AJ197">
        <f>+TODO_PACIENTES[[#This Row],[Aislamiento Domiciliario]]+TODO_PACIENTES[[#This Row],[Aislamiento en Hoteles]]+TODO_PACIENTES[[#This Row],[Hospitalizados en Sala]]+TODO_PACIENTES[[#This Row],[Hospitalizados en UCI]]</f>
        <v>0</v>
      </c>
      <c r="AK197">
        <f t="shared" si="69"/>
        <v>0</v>
      </c>
      <c r="AL197">
        <f>+TODO_PACIENTES[[#This Row],[Personas con Medidas Sanitarias]]-AJ196</f>
        <v>0</v>
      </c>
      <c r="AM197">
        <f>+IFERROR(TODO_PACIENTES[[#This Row],[Variación Personas Medidas Sanitarias]]/AJ196,0)</f>
        <v>0</v>
      </c>
    </row>
    <row r="198" spans="1:39" x14ac:dyDescent="0.2">
      <c r="A198" s="12" t="str">
        <f t="shared" si="85"/>
        <v>OUT TIME</v>
      </c>
      <c r="B198" s="12" t="str">
        <f t="shared" si="86"/>
        <v>no</v>
      </c>
      <c r="C198" s="12">
        <v>192</v>
      </c>
      <c r="D198" s="1">
        <f t="shared" si="87"/>
        <v>44091</v>
      </c>
      <c r="E198" s="11">
        <f t="shared" si="88"/>
        <v>192</v>
      </c>
      <c r="F198" cm="1">
        <f t="array" ref="F198">+INDEX(Hoja1!$B$2:$MO$7,1,E198)</f>
        <v>0</v>
      </c>
      <c r="G198">
        <f t="shared" si="70"/>
        <v>0</v>
      </c>
      <c r="H198" cm="1">
        <f t="array" ref="H198">+INDEX(Hoja1!$B$2:$MO$7,2,$E198)</f>
        <v>0</v>
      </c>
      <c r="I198">
        <f t="shared" si="71"/>
        <v>0</v>
      </c>
      <c r="J198">
        <f t="shared" si="62"/>
        <v>0</v>
      </c>
      <c r="K198">
        <f t="shared" si="72"/>
        <v>0</v>
      </c>
      <c r="L198" cm="1">
        <f t="array" ref="L198">+INDEX(Hoja1!$B$2:$MO$7,3,$E198)</f>
        <v>0</v>
      </c>
      <c r="M198" cm="1">
        <f t="array" ref="M198">+INDEX(Hoja1!$B$2:$MO$7,4,$E198)</f>
        <v>0</v>
      </c>
      <c r="N198" cm="1">
        <f t="array" ref="N198">+INDEX(Hoja1!$B$2:$MO$7,5,$E198)</f>
        <v>0</v>
      </c>
      <c r="O198" cm="1">
        <f t="array" ref="O198">+INDEX(Hoja1!$B$2:$MO$7,6,$E198)</f>
        <v>0</v>
      </c>
      <c r="P198" s="13">
        <f t="shared" si="89"/>
        <v>0</v>
      </c>
      <c r="Q198" s="13">
        <f t="shared" si="90"/>
        <v>0</v>
      </c>
      <c r="R198">
        <f t="shared" si="73"/>
        <v>0</v>
      </c>
      <c r="S198">
        <f t="shared" si="74"/>
        <v>0</v>
      </c>
      <c r="T198">
        <f t="shared" si="75"/>
        <v>0</v>
      </c>
      <c r="U198">
        <f t="shared" si="76"/>
        <v>0</v>
      </c>
      <c r="V198">
        <f t="shared" si="77"/>
        <v>0</v>
      </c>
      <c r="W198">
        <f t="shared" si="78"/>
        <v>0</v>
      </c>
      <c r="X198">
        <f t="shared" si="79"/>
        <v>0</v>
      </c>
      <c r="Y198">
        <f t="shared" si="80"/>
        <v>0</v>
      </c>
      <c r="Z198">
        <f t="shared" si="81"/>
        <v>0</v>
      </c>
      <c r="AA198">
        <f t="shared" si="82"/>
        <v>0</v>
      </c>
      <c r="AB198">
        <f t="shared" si="83"/>
        <v>0</v>
      </c>
      <c r="AC198">
        <f t="shared" si="84"/>
        <v>0</v>
      </c>
      <c r="AD198">
        <f t="shared" si="63"/>
        <v>0</v>
      </c>
      <c r="AE198">
        <f t="shared" si="64"/>
        <v>0</v>
      </c>
      <c r="AF198">
        <f t="shared" si="65"/>
        <v>0</v>
      </c>
      <c r="AG198">
        <f t="shared" si="66"/>
        <v>0</v>
      </c>
      <c r="AH198">
        <f t="shared" si="67"/>
        <v>0</v>
      </c>
      <c r="AI198">
        <f t="shared" si="68"/>
        <v>0</v>
      </c>
      <c r="AJ198">
        <f>+TODO_PACIENTES[[#This Row],[Aislamiento Domiciliario]]+TODO_PACIENTES[[#This Row],[Aislamiento en Hoteles]]+TODO_PACIENTES[[#This Row],[Hospitalizados en Sala]]+TODO_PACIENTES[[#This Row],[Hospitalizados en UCI]]</f>
        <v>0</v>
      </c>
      <c r="AK198">
        <f t="shared" si="69"/>
        <v>0</v>
      </c>
      <c r="AL198">
        <f>+TODO_PACIENTES[[#This Row],[Personas con Medidas Sanitarias]]-AJ197</f>
        <v>0</v>
      </c>
      <c r="AM198">
        <f>+IFERROR(TODO_PACIENTES[[#This Row],[Variación Personas Medidas Sanitarias]]/AJ197,0)</f>
        <v>0</v>
      </c>
    </row>
    <row r="199" spans="1:39" x14ac:dyDescent="0.2">
      <c r="A199" s="12" t="str">
        <f t="shared" si="85"/>
        <v>OUT TIME</v>
      </c>
      <c r="B199" s="12" t="str">
        <f t="shared" si="86"/>
        <v>no</v>
      </c>
      <c r="C199" s="12">
        <v>193</v>
      </c>
      <c r="D199" s="1">
        <f t="shared" si="87"/>
        <v>44092</v>
      </c>
      <c r="E199" s="11">
        <f t="shared" si="88"/>
        <v>193</v>
      </c>
      <c r="F199" cm="1">
        <f t="array" ref="F199">+INDEX(Hoja1!$B$2:$MO$7,1,E199)</f>
        <v>0</v>
      </c>
      <c r="G199">
        <f t="shared" si="70"/>
        <v>0</v>
      </c>
      <c r="H199" cm="1">
        <f t="array" ref="H199">+INDEX(Hoja1!$B$2:$MO$7,2,$E199)</f>
        <v>0</v>
      </c>
      <c r="I199">
        <f t="shared" si="71"/>
        <v>0</v>
      </c>
      <c r="J199">
        <f t="shared" si="62"/>
        <v>0</v>
      </c>
      <c r="K199">
        <f t="shared" si="72"/>
        <v>0</v>
      </c>
      <c r="L199" cm="1">
        <f t="array" ref="L199">+INDEX(Hoja1!$B$2:$MO$7,3,$E199)</f>
        <v>0</v>
      </c>
      <c r="M199" cm="1">
        <f t="array" ref="M199">+INDEX(Hoja1!$B$2:$MO$7,4,$E199)</f>
        <v>0</v>
      </c>
      <c r="N199" cm="1">
        <f t="array" ref="N199">+INDEX(Hoja1!$B$2:$MO$7,5,$E199)</f>
        <v>0</v>
      </c>
      <c r="O199" cm="1">
        <f t="array" ref="O199">+INDEX(Hoja1!$B$2:$MO$7,6,$E199)</f>
        <v>0</v>
      </c>
      <c r="P199" s="13">
        <f t="shared" si="89"/>
        <v>0</v>
      </c>
      <c r="Q199" s="13">
        <f t="shared" si="90"/>
        <v>0</v>
      </c>
      <c r="R199">
        <f t="shared" si="73"/>
        <v>0</v>
      </c>
      <c r="S199">
        <f t="shared" si="74"/>
        <v>0</v>
      </c>
      <c r="T199">
        <f t="shared" si="75"/>
        <v>0</v>
      </c>
      <c r="U199">
        <f t="shared" si="76"/>
        <v>0</v>
      </c>
      <c r="V199">
        <f t="shared" si="77"/>
        <v>0</v>
      </c>
      <c r="W199">
        <f t="shared" si="78"/>
        <v>0</v>
      </c>
      <c r="X199">
        <f t="shared" si="79"/>
        <v>0</v>
      </c>
      <c r="Y199">
        <f t="shared" si="80"/>
        <v>0</v>
      </c>
      <c r="Z199">
        <f t="shared" si="81"/>
        <v>0</v>
      </c>
      <c r="AA199">
        <f t="shared" si="82"/>
        <v>0</v>
      </c>
      <c r="AB199">
        <f t="shared" si="83"/>
        <v>0</v>
      </c>
      <c r="AC199">
        <f t="shared" si="84"/>
        <v>0</v>
      </c>
      <c r="AD199">
        <f t="shared" si="63"/>
        <v>0</v>
      </c>
      <c r="AE199">
        <f t="shared" si="64"/>
        <v>0</v>
      </c>
      <c r="AF199">
        <f t="shared" si="65"/>
        <v>0</v>
      </c>
      <c r="AG199">
        <f t="shared" si="66"/>
        <v>0</v>
      </c>
      <c r="AH199">
        <f t="shared" si="67"/>
        <v>0</v>
      </c>
      <c r="AI199">
        <f t="shared" si="68"/>
        <v>0</v>
      </c>
      <c r="AJ199">
        <f>+TODO_PACIENTES[[#This Row],[Aislamiento Domiciliario]]+TODO_PACIENTES[[#This Row],[Aislamiento en Hoteles]]+TODO_PACIENTES[[#This Row],[Hospitalizados en Sala]]+TODO_PACIENTES[[#This Row],[Hospitalizados en UCI]]</f>
        <v>0</v>
      </c>
      <c r="AK199">
        <f t="shared" si="69"/>
        <v>0</v>
      </c>
      <c r="AL199">
        <f>+TODO_PACIENTES[[#This Row],[Personas con Medidas Sanitarias]]-AJ198</f>
        <v>0</v>
      </c>
      <c r="AM199">
        <f>+IFERROR(TODO_PACIENTES[[#This Row],[Variación Personas Medidas Sanitarias]]/AJ198,0)</f>
        <v>0</v>
      </c>
    </row>
    <row r="200" spans="1:39" x14ac:dyDescent="0.2">
      <c r="A200" s="12" t="str">
        <f t="shared" si="85"/>
        <v>OUT TIME</v>
      </c>
      <c r="B200" s="12" t="str">
        <f t="shared" si="86"/>
        <v>no</v>
      </c>
      <c r="C200" s="12">
        <v>194</v>
      </c>
      <c r="D200" s="1">
        <f t="shared" si="87"/>
        <v>44093</v>
      </c>
      <c r="E200" s="11">
        <f t="shared" si="88"/>
        <v>194</v>
      </c>
      <c r="F200" cm="1">
        <f t="array" ref="F200">+INDEX(Hoja1!$B$2:$MO$7,1,E200)</f>
        <v>0</v>
      </c>
      <c r="G200">
        <f t="shared" si="70"/>
        <v>0</v>
      </c>
      <c r="H200" cm="1">
        <f t="array" ref="H200">+INDEX(Hoja1!$B$2:$MO$7,2,$E200)</f>
        <v>0</v>
      </c>
      <c r="I200">
        <f t="shared" si="71"/>
        <v>0</v>
      </c>
      <c r="J200">
        <f t="shared" ref="J200:J263" si="91">+F200-H200</f>
        <v>0</v>
      </c>
      <c r="K200">
        <f t="shared" si="72"/>
        <v>0</v>
      </c>
      <c r="L200" cm="1">
        <f t="array" ref="L200">+INDEX(Hoja1!$B$2:$MO$7,3,$E200)</f>
        <v>0</v>
      </c>
      <c r="M200" cm="1">
        <f t="array" ref="M200">+INDEX(Hoja1!$B$2:$MO$7,4,$E200)</f>
        <v>0</v>
      </c>
      <c r="N200" cm="1">
        <f t="array" ref="N200">+INDEX(Hoja1!$B$2:$MO$7,5,$E200)</f>
        <v>0</v>
      </c>
      <c r="O200" cm="1">
        <f t="array" ref="O200">+INDEX(Hoja1!$B$2:$MO$7,6,$E200)</f>
        <v>0</v>
      </c>
      <c r="P200" s="13">
        <f t="shared" si="89"/>
        <v>0</v>
      </c>
      <c r="Q200" s="13">
        <f t="shared" si="90"/>
        <v>0</v>
      </c>
      <c r="R200">
        <f t="shared" si="73"/>
        <v>0</v>
      </c>
      <c r="S200">
        <f t="shared" si="74"/>
        <v>0</v>
      </c>
      <c r="T200">
        <f t="shared" si="75"/>
        <v>0</v>
      </c>
      <c r="U200">
        <f t="shared" si="76"/>
        <v>0</v>
      </c>
      <c r="V200">
        <f t="shared" si="77"/>
        <v>0</v>
      </c>
      <c r="W200">
        <f t="shared" si="78"/>
        <v>0</v>
      </c>
      <c r="X200">
        <f t="shared" si="79"/>
        <v>0</v>
      </c>
      <c r="Y200">
        <f t="shared" si="80"/>
        <v>0</v>
      </c>
      <c r="Z200">
        <f t="shared" si="81"/>
        <v>0</v>
      </c>
      <c r="AA200">
        <f t="shared" si="82"/>
        <v>0</v>
      </c>
      <c r="AB200">
        <f t="shared" si="83"/>
        <v>0</v>
      </c>
      <c r="AC200">
        <f t="shared" si="84"/>
        <v>0</v>
      </c>
      <c r="AD200">
        <f t="shared" ref="AD200:AD263" si="92">+IFERROR(F200/4.159,0)</f>
        <v>0</v>
      </c>
      <c r="AE200">
        <f t="shared" ref="AE200:AE263" si="93">+IFERROR(J200/4.159,0)</f>
        <v>0</v>
      </c>
      <c r="AF200">
        <f t="shared" ref="AF200:AF263" si="94">+IFERROR(L200/4.159,0)</f>
        <v>0</v>
      </c>
      <c r="AG200">
        <f t="shared" ref="AG200:AG263" si="95">+IFERROR(M200/4.159,0)</f>
        <v>0</v>
      </c>
      <c r="AH200">
        <f t="shared" ref="AH200:AH263" si="96">+IFERROR(N200/4.159,0)</f>
        <v>0</v>
      </c>
      <c r="AI200">
        <f t="shared" ref="AI200:AI263" si="97">+IFERROR(O200/4.159,0)</f>
        <v>0</v>
      </c>
      <c r="AJ200">
        <f>+TODO_PACIENTES[[#This Row],[Aislamiento Domiciliario]]+TODO_PACIENTES[[#This Row],[Aislamiento en Hoteles]]+TODO_PACIENTES[[#This Row],[Hospitalizados en Sala]]+TODO_PACIENTES[[#This Row],[Hospitalizados en UCI]]</f>
        <v>0</v>
      </c>
      <c r="AK200">
        <f t="shared" ref="AK200:AK263" si="98">+IFERROR(AJ200/4.159,0)</f>
        <v>0</v>
      </c>
      <c r="AL200">
        <f>+TODO_PACIENTES[[#This Row],[Personas con Medidas Sanitarias]]-AJ199</f>
        <v>0</v>
      </c>
      <c r="AM200">
        <f>+IFERROR(TODO_PACIENTES[[#This Row],[Variación Personas Medidas Sanitarias]]/AJ199,0)</f>
        <v>0</v>
      </c>
    </row>
    <row r="201" spans="1:39" x14ac:dyDescent="0.2">
      <c r="A201" s="12" t="str">
        <f t="shared" si="85"/>
        <v>OUT TIME</v>
      </c>
      <c r="B201" s="12" t="str">
        <f t="shared" si="86"/>
        <v>no</v>
      </c>
      <c r="C201" s="12">
        <v>195</v>
      </c>
      <c r="D201" s="1">
        <f t="shared" si="87"/>
        <v>44094</v>
      </c>
      <c r="E201" s="11">
        <f t="shared" si="88"/>
        <v>195</v>
      </c>
      <c r="F201" cm="1">
        <f t="array" ref="F201">+INDEX(Hoja1!$B$2:$MO$7,1,E201)</f>
        <v>0</v>
      </c>
      <c r="G201">
        <f t="shared" ref="G201:G264" si="99">+F201-F200</f>
        <v>0</v>
      </c>
      <c r="H201" cm="1">
        <f t="array" ref="H201">+INDEX(Hoja1!$B$2:$MO$7,2,$E201)</f>
        <v>0</v>
      </c>
      <c r="I201">
        <f t="shared" ref="I201:I264" si="100">+H201-H200</f>
        <v>0</v>
      </c>
      <c r="J201">
        <f t="shared" si="91"/>
        <v>0</v>
      </c>
      <c r="K201">
        <f t="shared" ref="K201:K264" si="101">+J201-J200</f>
        <v>0</v>
      </c>
      <c r="L201" cm="1">
        <f t="array" ref="L201">+INDEX(Hoja1!$B$2:$MO$7,3,$E201)</f>
        <v>0</v>
      </c>
      <c r="M201" cm="1">
        <f t="array" ref="M201">+INDEX(Hoja1!$B$2:$MO$7,4,$E201)</f>
        <v>0</v>
      </c>
      <c r="N201" cm="1">
        <f t="array" ref="N201">+INDEX(Hoja1!$B$2:$MO$7,5,$E201)</f>
        <v>0</v>
      </c>
      <c r="O201" cm="1">
        <f t="array" ref="O201">+INDEX(Hoja1!$B$2:$MO$7,6,$E201)</f>
        <v>0</v>
      </c>
      <c r="P201" s="13">
        <f t="shared" si="89"/>
        <v>0</v>
      </c>
      <c r="Q201" s="13">
        <f t="shared" si="90"/>
        <v>0</v>
      </c>
      <c r="R201">
        <f t="shared" ref="R201:R264" si="102">+G201-G200</f>
        <v>0</v>
      </c>
      <c r="S201">
        <f t="shared" ref="S201:S264" si="103">+J201-J200</f>
        <v>0</v>
      </c>
      <c r="T201">
        <f t="shared" ref="T201:T264" si="104">+L201-L200</f>
        <v>0</v>
      </c>
      <c r="U201">
        <f t="shared" ref="U201:U264" si="105">+M201-M200</f>
        <v>0</v>
      </c>
      <c r="V201">
        <f t="shared" ref="V201:V264" si="106">+N201-N200</f>
        <v>0</v>
      </c>
      <c r="W201">
        <f t="shared" ref="W201:W264" si="107">+O201-O200</f>
        <v>0</v>
      </c>
      <c r="X201">
        <f t="shared" ref="X201:X264" si="108">+IFERROR(R201/G200,0)</f>
        <v>0</v>
      </c>
      <c r="Y201">
        <f t="shared" ref="Y201:Y264" si="109">+IFERROR(S201/J200,0)</f>
        <v>0</v>
      </c>
      <c r="Z201">
        <f t="shared" ref="Z201:Z264" si="110">+IFERROR(L201/L200,0)</f>
        <v>0</v>
      </c>
      <c r="AA201">
        <f t="shared" ref="AA201:AA264" si="111">+IFERROR(M201/M200,0)</f>
        <v>0</v>
      </c>
      <c r="AB201">
        <f t="shared" ref="AB201:AB264" si="112">+IFERROR(N201/N200,0)</f>
        <v>0</v>
      </c>
      <c r="AC201">
        <f t="shared" ref="AC201:AC264" si="113">+IFERROR(O201/O200,0)</f>
        <v>0</v>
      </c>
      <c r="AD201">
        <f t="shared" si="92"/>
        <v>0</v>
      </c>
      <c r="AE201">
        <f t="shared" si="93"/>
        <v>0</v>
      </c>
      <c r="AF201">
        <f t="shared" si="94"/>
        <v>0</v>
      </c>
      <c r="AG201">
        <f t="shared" si="95"/>
        <v>0</v>
      </c>
      <c r="AH201">
        <f t="shared" si="96"/>
        <v>0</v>
      </c>
      <c r="AI201">
        <f t="shared" si="97"/>
        <v>0</v>
      </c>
      <c r="AJ201">
        <f>+TODO_PACIENTES[[#This Row],[Aislamiento Domiciliario]]+TODO_PACIENTES[[#This Row],[Aislamiento en Hoteles]]+TODO_PACIENTES[[#This Row],[Hospitalizados en Sala]]+TODO_PACIENTES[[#This Row],[Hospitalizados en UCI]]</f>
        <v>0</v>
      </c>
      <c r="AK201">
        <f t="shared" si="98"/>
        <v>0</v>
      </c>
      <c r="AL201">
        <f>+TODO_PACIENTES[[#This Row],[Personas con Medidas Sanitarias]]-AJ200</f>
        <v>0</v>
      </c>
      <c r="AM201">
        <f>+IFERROR(TODO_PACIENTES[[#This Row],[Variación Personas Medidas Sanitarias]]/AJ200,0)</f>
        <v>0</v>
      </c>
    </row>
    <row r="202" spans="1:39" x14ac:dyDescent="0.2">
      <c r="A202" s="12" t="str">
        <f t="shared" ref="A202:A265" si="114">+IF(D202&gt;$D$4,"OUT TIME","ON")</f>
        <v>OUT TIME</v>
      </c>
      <c r="B202" s="12" t="str">
        <f t="shared" ref="B202:B265" si="115">IF(D202=$D$4,"ultima","no")</f>
        <v>no</v>
      </c>
      <c r="C202" s="12">
        <v>196</v>
      </c>
      <c r="D202" s="1">
        <f t="shared" ref="D202:D265" si="116">+D201+1</f>
        <v>44095</v>
      </c>
      <c r="E202" s="11">
        <f t="shared" ref="E202:E265" si="117">+E201+1</f>
        <v>196</v>
      </c>
      <c r="F202" cm="1">
        <f t="array" ref="F202">+INDEX(Hoja1!$B$2:$MO$7,1,E202)</f>
        <v>0</v>
      </c>
      <c r="G202">
        <f t="shared" si="99"/>
        <v>0</v>
      </c>
      <c r="H202" cm="1">
        <f t="array" ref="H202">+INDEX(Hoja1!$B$2:$MO$7,2,$E202)</f>
        <v>0</v>
      </c>
      <c r="I202">
        <f t="shared" si="100"/>
        <v>0</v>
      </c>
      <c r="J202">
        <f t="shared" si="91"/>
        <v>0</v>
      </c>
      <c r="K202">
        <f t="shared" si="101"/>
        <v>0</v>
      </c>
      <c r="L202" cm="1">
        <f t="array" ref="L202">+INDEX(Hoja1!$B$2:$MO$7,3,$E202)</f>
        <v>0</v>
      </c>
      <c r="M202" cm="1">
        <f t="array" ref="M202">+INDEX(Hoja1!$B$2:$MO$7,4,$E202)</f>
        <v>0</v>
      </c>
      <c r="N202" cm="1">
        <f t="array" ref="N202">+INDEX(Hoja1!$B$2:$MO$7,5,$E202)</f>
        <v>0</v>
      </c>
      <c r="O202" cm="1">
        <f t="array" ref="O202">+INDEX(Hoja1!$B$2:$MO$7,6,$E202)</f>
        <v>0</v>
      </c>
      <c r="P202" s="13">
        <f t="shared" si="89"/>
        <v>0</v>
      </c>
      <c r="Q202" s="13">
        <f t="shared" si="90"/>
        <v>0</v>
      </c>
      <c r="R202">
        <f t="shared" si="102"/>
        <v>0</v>
      </c>
      <c r="S202">
        <f t="shared" si="103"/>
        <v>0</v>
      </c>
      <c r="T202">
        <f t="shared" si="104"/>
        <v>0</v>
      </c>
      <c r="U202">
        <f t="shared" si="105"/>
        <v>0</v>
      </c>
      <c r="V202">
        <f t="shared" si="106"/>
        <v>0</v>
      </c>
      <c r="W202">
        <f t="shared" si="107"/>
        <v>0</v>
      </c>
      <c r="X202">
        <f t="shared" si="108"/>
        <v>0</v>
      </c>
      <c r="Y202">
        <f t="shared" si="109"/>
        <v>0</v>
      </c>
      <c r="Z202">
        <f t="shared" si="110"/>
        <v>0</v>
      </c>
      <c r="AA202">
        <f t="shared" si="111"/>
        <v>0</v>
      </c>
      <c r="AB202">
        <f t="shared" si="112"/>
        <v>0</v>
      </c>
      <c r="AC202">
        <f t="shared" si="113"/>
        <v>0</v>
      </c>
      <c r="AD202">
        <f t="shared" si="92"/>
        <v>0</v>
      </c>
      <c r="AE202">
        <f t="shared" si="93"/>
        <v>0</v>
      </c>
      <c r="AF202">
        <f t="shared" si="94"/>
        <v>0</v>
      </c>
      <c r="AG202">
        <f t="shared" si="95"/>
        <v>0</v>
      </c>
      <c r="AH202">
        <f t="shared" si="96"/>
        <v>0</v>
      </c>
      <c r="AI202">
        <f t="shared" si="97"/>
        <v>0</v>
      </c>
      <c r="AJ202">
        <f>+TODO_PACIENTES[[#This Row],[Aislamiento Domiciliario]]+TODO_PACIENTES[[#This Row],[Aislamiento en Hoteles]]+TODO_PACIENTES[[#This Row],[Hospitalizados en Sala]]+TODO_PACIENTES[[#This Row],[Hospitalizados en UCI]]</f>
        <v>0</v>
      </c>
      <c r="AK202">
        <f t="shared" si="98"/>
        <v>0</v>
      </c>
      <c r="AL202">
        <f>+TODO_PACIENTES[[#This Row],[Personas con Medidas Sanitarias]]-AJ201</f>
        <v>0</v>
      </c>
      <c r="AM202">
        <f>+IFERROR(TODO_PACIENTES[[#This Row],[Variación Personas Medidas Sanitarias]]/AJ201,0)</f>
        <v>0</v>
      </c>
    </row>
    <row r="203" spans="1:39" x14ac:dyDescent="0.2">
      <c r="A203" s="12" t="str">
        <f t="shared" si="114"/>
        <v>OUT TIME</v>
      </c>
      <c r="B203" s="12" t="str">
        <f t="shared" si="115"/>
        <v>no</v>
      </c>
      <c r="C203" s="12">
        <v>197</v>
      </c>
      <c r="D203" s="1">
        <f t="shared" si="116"/>
        <v>44096</v>
      </c>
      <c r="E203" s="11">
        <f t="shared" si="117"/>
        <v>197</v>
      </c>
      <c r="F203" cm="1">
        <f t="array" ref="F203">+INDEX(Hoja1!$B$2:$MO$7,1,E203)</f>
        <v>0</v>
      </c>
      <c r="G203">
        <f t="shared" si="99"/>
        <v>0</v>
      </c>
      <c r="H203" cm="1">
        <f t="array" ref="H203">+INDEX(Hoja1!$B$2:$MO$7,2,$E203)</f>
        <v>0</v>
      </c>
      <c r="I203">
        <f t="shared" si="100"/>
        <v>0</v>
      </c>
      <c r="J203">
        <f t="shared" si="91"/>
        <v>0</v>
      </c>
      <c r="K203">
        <f t="shared" si="101"/>
        <v>0</v>
      </c>
      <c r="L203" cm="1">
        <f t="array" ref="L203">+INDEX(Hoja1!$B$2:$MO$7,3,$E203)</f>
        <v>0</v>
      </c>
      <c r="M203" cm="1">
        <f t="array" ref="M203">+INDEX(Hoja1!$B$2:$MO$7,4,$E203)</f>
        <v>0</v>
      </c>
      <c r="N203" cm="1">
        <f t="array" ref="N203">+INDEX(Hoja1!$B$2:$MO$7,5,$E203)</f>
        <v>0</v>
      </c>
      <c r="O203" cm="1">
        <f t="array" ref="O203">+INDEX(Hoja1!$B$2:$MO$7,6,$E203)</f>
        <v>0</v>
      </c>
      <c r="P203" s="13">
        <f t="shared" si="89"/>
        <v>0</v>
      </c>
      <c r="Q203" s="13">
        <f t="shared" si="90"/>
        <v>0</v>
      </c>
      <c r="R203">
        <f t="shared" si="102"/>
        <v>0</v>
      </c>
      <c r="S203">
        <f t="shared" si="103"/>
        <v>0</v>
      </c>
      <c r="T203">
        <f t="shared" si="104"/>
        <v>0</v>
      </c>
      <c r="U203">
        <f t="shared" si="105"/>
        <v>0</v>
      </c>
      <c r="V203">
        <f t="shared" si="106"/>
        <v>0</v>
      </c>
      <c r="W203">
        <f t="shared" si="107"/>
        <v>0</v>
      </c>
      <c r="X203">
        <f t="shared" si="108"/>
        <v>0</v>
      </c>
      <c r="Y203">
        <f t="shared" si="109"/>
        <v>0</v>
      </c>
      <c r="Z203">
        <f t="shared" si="110"/>
        <v>0</v>
      </c>
      <c r="AA203">
        <f t="shared" si="111"/>
        <v>0</v>
      </c>
      <c r="AB203">
        <f t="shared" si="112"/>
        <v>0</v>
      </c>
      <c r="AC203">
        <f t="shared" si="113"/>
        <v>0</v>
      </c>
      <c r="AD203">
        <f t="shared" si="92"/>
        <v>0</v>
      </c>
      <c r="AE203">
        <f t="shared" si="93"/>
        <v>0</v>
      </c>
      <c r="AF203">
        <f t="shared" si="94"/>
        <v>0</v>
      </c>
      <c r="AG203">
        <f t="shared" si="95"/>
        <v>0</v>
      </c>
      <c r="AH203">
        <f t="shared" si="96"/>
        <v>0</v>
      </c>
      <c r="AI203">
        <f t="shared" si="97"/>
        <v>0</v>
      </c>
      <c r="AJ203">
        <f>+TODO_PACIENTES[[#This Row],[Aislamiento Domiciliario]]+TODO_PACIENTES[[#This Row],[Aislamiento en Hoteles]]+TODO_PACIENTES[[#This Row],[Hospitalizados en Sala]]+TODO_PACIENTES[[#This Row],[Hospitalizados en UCI]]</f>
        <v>0</v>
      </c>
      <c r="AK203">
        <f t="shared" si="98"/>
        <v>0</v>
      </c>
      <c r="AL203">
        <f>+TODO_PACIENTES[[#This Row],[Personas con Medidas Sanitarias]]-AJ202</f>
        <v>0</v>
      </c>
      <c r="AM203">
        <f>+IFERROR(TODO_PACIENTES[[#This Row],[Variación Personas Medidas Sanitarias]]/AJ202,0)</f>
        <v>0</v>
      </c>
    </row>
    <row r="204" spans="1:39" x14ac:dyDescent="0.2">
      <c r="A204" s="12" t="str">
        <f t="shared" si="114"/>
        <v>OUT TIME</v>
      </c>
      <c r="B204" s="12" t="str">
        <f t="shared" si="115"/>
        <v>no</v>
      </c>
      <c r="C204" s="12">
        <v>198</v>
      </c>
      <c r="D204" s="1">
        <f t="shared" si="116"/>
        <v>44097</v>
      </c>
      <c r="E204" s="11">
        <f t="shared" si="117"/>
        <v>198</v>
      </c>
      <c r="F204" cm="1">
        <f t="array" ref="F204">+INDEX(Hoja1!$B$2:$MO$7,1,E204)</f>
        <v>0</v>
      </c>
      <c r="G204">
        <f t="shared" si="99"/>
        <v>0</v>
      </c>
      <c r="H204" cm="1">
        <f t="array" ref="H204">+INDEX(Hoja1!$B$2:$MO$7,2,$E204)</f>
        <v>0</v>
      </c>
      <c r="I204">
        <f t="shared" si="100"/>
        <v>0</v>
      </c>
      <c r="J204">
        <f t="shared" si="91"/>
        <v>0</v>
      </c>
      <c r="K204">
        <f t="shared" si="101"/>
        <v>0</v>
      </c>
      <c r="L204" cm="1">
        <f t="array" ref="L204">+INDEX(Hoja1!$B$2:$MO$7,3,$E204)</f>
        <v>0</v>
      </c>
      <c r="M204" cm="1">
        <f t="array" ref="M204">+INDEX(Hoja1!$B$2:$MO$7,4,$E204)</f>
        <v>0</v>
      </c>
      <c r="N204" cm="1">
        <f t="array" ref="N204">+INDEX(Hoja1!$B$2:$MO$7,5,$E204)</f>
        <v>0</v>
      </c>
      <c r="O204" cm="1">
        <f t="array" ref="O204">+INDEX(Hoja1!$B$2:$MO$7,6,$E204)</f>
        <v>0</v>
      </c>
      <c r="P204" s="13">
        <f t="shared" ref="P204:P267" si="118">+IFERROR(H204/F204,0)</f>
        <v>0</v>
      </c>
      <c r="Q204" s="13">
        <f t="shared" ref="Q204:Q267" si="119">+IFERROR(J204/F204,0)</f>
        <v>0</v>
      </c>
      <c r="R204">
        <f t="shared" si="102"/>
        <v>0</v>
      </c>
      <c r="S204">
        <f t="shared" si="103"/>
        <v>0</v>
      </c>
      <c r="T204">
        <f t="shared" si="104"/>
        <v>0</v>
      </c>
      <c r="U204">
        <f t="shared" si="105"/>
        <v>0</v>
      </c>
      <c r="V204">
        <f t="shared" si="106"/>
        <v>0</v>
      </c>
      <c r="W204">
        <f t="shared" si="107"/>
        <v>0</v>
      </c>
      <c r="X204">
        <f t="shared" si="108"/>
        <v>0</v>
      </c>
      <c r="Y204">
        <f t="shared" si="109"/>
        <v>0</v>
      </c>
      <c r="Z204">
        <f t="shared" si="110"/>
        <v>0</v>
      </c>
      <c r="AA204">
        <f t="shared" si="111"/>
        <v>0</v>
      </c>
      <c r="AB204">
        <f t="shared" si="112"/>
        <v>0</v>
      </c>
      <c r="AC204">
        <f t="shared" si="113"/>
        <v>0</v>
      </c>
      <c r="AD204">
        <f t="shared" si="92"/>
        <v>0</v>
      </c>
      <c r="AE204">
        <f t="shared" si="93"/>
        <v>0</v>
      </c>
      <c r="AF204">
        <f t="shared" si="94"/>
        <v>0</v>
      </c>
      <c r="AG204">
        <f t="shared" si="95"/>
        <v>0</v>
      </c>
      <c r="AH204">
        <f t="shared" si="96"/>
        <v>0</v>
      </c>
      <c r="AI204">
        <f t="shared" si="97"/>
        <v>0</v>
      </c>
      <c r="AJ204">
        <f>+TODO_PACIENTES[[#This Row],[Aislamiento Domiciliario]]+TODO_PACIENTES[[#This Row],[Aislamiento en Hoteles]]+TODO_PACIENTES[[#This Row],[Hospitalizados en Sala]]+TODO_PACIENTES[[#This Row],[Hospitalizados en UCI]]</f>
        <v>0</v>
      </c>
      <c r="AK204">
        <f t="shared" si="98"/>
        <v>0</v>
      </c>
      <c r="AL204">
        <f>+TODO_PACIENTES[[#This Row],[Personas con Medidas Sanitarias]]-AJ203</f>
        <v>0</v>
      </c>
      <c r="AM204">
        <f>+IFERROR(TODO_PACIENTES[[#This Row],[Variación Personas Medidas Sanitarias]]/AJ203,0)</f>
        <v>0</v>
      </c>
    </row>
    <row r="205" spans="1:39" x14ac:dyDescent="0.2">
      <c r="A205" s="12" t="str">
        <f t="shared" si="114"/>
        <v>OUT TIME</v>
      </c>
      <c r="B205" s="12" t="str">
        <f t="shared" si="115"/>
        <v>no</v>
      </c>
      <c r="C205" s="12">
        <v>199</v>
      </c>
      <c r="D205" s="1">
        <f t="shared" si="116"/>
        <v>44098</v>
      </c>
      <c r="E205" s="11">
        <f t="shared" si="117"/>
        <v>199</v>
      </c>
      <c r="F205" cm="1">
        <f t="array" ref="F205">+INDEX(Hoja1!$B$2:$MO$7,1,E205)</f>
        <v>0</v>
      </c>
      <c r="G205">
        <f t="shared" si="99"/>
        <v>0</v>
      </c>
      <c r="H205" cm="1">
        <f t="array" ref="H205">+INDEX(Hoja1!$B$2:$MO$7,2,$E205)</f>
        <v>0</v>
      </c>
      <c r="I205">
        <f t="shared" si="100"/>
        <v>0</v>
      </c>
      <c r="J205">
        <f t="shared" si="91"/>
        <v>0</v>
      </c>
      <c r="K205">
        <f t="shared" si="101"/>
        <v>0</v>
      </c>
      <c r="L205" cm="1">
        <f t="array" ref="L205">+INDEX(Hoja1!$B$2:$MO$7,3,$E205)</f>
        <v>0</v>
      </c>
      <c r="M205" cm="1">
        <f t="array" ref="M205">+INDEX(Hoja1!$B$2:$MO$7,4,$E205)</f>
        <v>0</v>
      </c>
      <c r="N205" cm="1">
        <f t="array" ref="N205">+INDEX(Hoja1!$B$2:$MO$7,5,$E205)</f>
        <v>0</v>
      </c>
      <c r="O205" cm="1">
        <f t="array" ref="O205">+INDEX(Hoja1!$B$2:$MO$7,6,$E205)</f>
        <v>0</v>
      </c>
      <c r="P205" s="13">
        <f t="shared" si="118"/>
        <v>0</v>
      </c>
      <c r="Q205" s="13">
        <f t="shared" si="119"/>
        <v>0</v>
      </c>
      <c r="R205">
        <f t="shared" si="102"/>
        <v>0</v>
      </c>
      <c r="S205">
        <f t="shared" si="103"/>
        <v>0</v>
      </c>
      <c r="T205">
        <f t="shared" si="104"/>
        <v>0</v>
      </c>
      <c r="U205">
        <f t="shared" si="105"/>
        <v>0</v>
      </c>
      <c r="V205">
        <f t="shared" si="106"/>
        <v>0</v>
      </c>
      <c r="W205">
        <f t="shared" si="107"/>
        <v>0</v>
      </c>
      <c r="X205">
        <f t="shared" si="108"/>
        <v>0</v>
      </c>
      <c r="Y205">
        <f t="shared" si="109"/>
        <v>0</v>
      </c>
      <c r="Z205">
        <f t="shared" si="110"/>
        <v>0</v>
      </c>
      <c r="AA205">
        <f t="shared" si="111"/>
        <v>0</v>
      </c>
      <c r="AB205">
        <f t="shared" si="112"/>
        <v>0</v>
      </c>
      <c r="AC205">
        <f t="shared" si="113"/>
        <v>0</v>
      </c>
      <c r="AD205">
        <f t="shared" si="92"/>
        <v>0</v>
      </c>
      <c r="AE205">
        <f t="shared" si="93"/>
        <v>0</v>
      </c>
      <c r="AF205">
        <f t="shared" si="94"/>
        <v>0</v>
      </c>
      <c r="AG205">
        <f t="shared" si="95"/>
        <v>0</v>
      </c>
      <c r="AH205">
        <f t="shared" si="96"/>
        <v>0</v>
      </c>
      <c r="AI205">
        <f t="shared" si="97"/>
        <v>0</v>
      </c>
      <c r="AJ205">
        <f>+TODO_PACIENTES[[#This Row],[Aislamiento Domiciliario]]+TODO_PACIENTES[[#This Row],[Aislamiento en Hoteles]]+TODO_PACIENTES[[#This Row],[Hospitalizados en Sala]]+TODO_PACIENTES[[#This Row],[Hospitalizados en UCI]]</f>
        <v>0</v>
      </c>
      <c r="AK205">
        <f t="shared" si="98"/>
        <v>0</v>
      </c>
      <c r="AL205">
        <f>+TODO_PACIENTES[[#This Row],[Personas con Medidas Sanitarias]]-AJ204</f>
        <v>0</v>
      </c>
      <c r="AM205">
        <f>+IFERROR(TODO_PACIENTES[[#This Row],[Variación Personas Medidas Sanitarias]]/AJ204,0)</f>
        <v>0</v>
      </c>
    </row>
    <row r="206" spans="1:39" x14ac:dyDescent="0.2">
      <c r="A206" s="12" t="str">
        <f t="shared" si="114"/>
        <v>OUT TIME</v>
      </c>
      <c r="B206" s="12" t="str">
        <f t="shared" si="115"/>
        <v>no</v>
      </c>
      <c r="C206" s="12">
        <v>200</v>
      </c>
      <c r="D206" s="1">
        <f t="shared" si="116"/>
        <v>44099</v>
      </c>
      <c r="E206" s="11">
        <f t="shared" si="117"/>
        <v>200</v>
      </c>
      <c r="F206" cm="1">
        <f t="array" ref="F206">+INDEX(Hoja1!$B$2:$MO$7,1,E206)</f>
        <v>0</v>
      </c>
      <c r="G206">
        <f t="shared" si="99"/>
        <v>0</v>
      </c>
      <c r="H206" cm="1">
        <f t="array" ref="H206">+INDEX(Hoja1!$B$2:$MO$7,2,$E206)</f>
        <v>0</v>
      </c>
      <c r="I206">
        <f t="shared" si="100"/>
        <v>0</v>
      </c>
      <c r="J206">
        <f t="shared" si="91"/>
        <v>0</v>
      </c>
      <c r="K206">
        <f t="shared" si="101"/>
        <v>0</v>
      </c>
      <c r="L206" cm="1">
        <f t="array" ref="L206">+INDEX(Hoja1!$B$2:$MO$7,3,$E206)</f>
        <v>0</v>
      </c>
      <c r="M206" cm="1">
        <f t="array" ref="M206">+INDEX(Hoja1!$B$2:$MO$7,4,$E206)</f>
        <v>0</v>
      </c>
      <c r="N206" cm="1">
        <f t="array" ref="N206">+INDEX(Hoja1!$B$2:$MO$7,5,$E206)</f>
        <v>0</v>
      </c>
      <c r="O206" cm="1">
        <f t="array" ref="O206">+INDEX(Hoja1!$B$2:$MO$7,6,$E206)</f>
        <v>0</v>
      </c>
      <c r="P206" s="13">
        <f t="shared" si="118"/>
        <v>0</v>
      </c>
      <c r="Q206" s="13">
        <f t="shared" si="119"/>
        <v>0</v>
      </c>
      <c r="R206">
        <f t="shared" si="102"/>
        <v>0</v>
      </c>
      <c r="S206">
        <f t="shared" si="103"/>
        <v>0</v>
      </c>
      <c r="T206">
        <f t="shared" si="104"/>
        <v>0</v>
      </c>
      <c r="U206">
        <f t="shared" si="105"/>
        <v>0</v>
      </c>
      <c r="V206">
        <f t="shared" si="106"/>
        <v>0</v>
      </c>
      <c r="W206">
        <f t="shared" si="107"/>
        <v>0</v>
      </c>
      <c r="X206">
        <f t="shared" si="108"/>
        <v>0</v>
      </c>
      <c r="Y206">
        <f t="shared" si="109"/>
        <v>0</v>
      </c>
      <c r="Z206">
        <f t="shared" si="110"/>
        <v>0</v>
      </c>
      <c r="AA206">
        <f t="shared" si="111"/>
        <v>0</v>
      </c>
      <c r="AB206">
        <f t="shared" si="112"/>
        <v>0</v>
      </c>
      <c r="AC206">
        <f t="shared" si="113"/>
        <v>0</v>
      </c>
      <c r="AD206">
        <f t="shared" si="92"/>
        <v>0</v>
      </c>
      <c r="AE206">
        <f t="shared" si="93"/>
        <v>0</v>
      </c>
      <c r="AF206">
        <f t="shared" si="94"/>
        <v>0</v>
      </c>
      <c r="AG206">
        <f t="shared" si="95"/>
        <v>0</v>
      </c>
      <c r="AH206">
        <f t="shared" si="96"/>
        <v>0</v>
      </c>
      <c r="AI206">
        <f t="shared" si="97"/>
        <v>0</v>
      </c>
      <c r="AJ206">
        <f>+TODO_PACIENTES[[#This Row],[Aislamiento Domiciliario]]+TODO_PACIENTES[[#This Row],[Aislamiento en Hoteles]]+TODO_PACIENTES[[#This Row],[Hospitalizados en Sala]]+TODO_PACIENTES[[#This Row],[Hospitalizados en UCI]]</f>
        <v>0</v>
      </c>
      <c r="AK206">
        <f t="shared" si="98"/>
        <v>0</v>
      </c>
      <c r="AL206">
        <f>+TODO_PACIENTES[[#This Row],[Personas con Medidas Sanitarias]]-AJ205</f>
        <v>0</v>
      </c>
      <c r="AM206">
        <f>+IFERROR(TODO_PACIENTES[[#This Row],[Variación Personas Medidas Sanitarias]]/AJ205,0)</f>
        <v>0</v>
      </c>
    </row>
    <row r="207" spans="1:39" x14ac:dyDescent="0.2">
      <c r="A207" s="12" t="str">
        <f t="shared" si="114"/>
        <v>OUT TIME</v>
      </c>
      <c r="B207" s="12" t="str">
        <f t="shared" si="115"/>
        <v>no</v>
      </c>
      <c r="C207" s="12">
        <v>201</v>
      </c>
      <c r="D207" s="1">
        <f t="shared" si="116"/>
        <v>44100</v>
      </c>
      <c r="E207" s="11">
        <f t="shared" si="117"/>
        <v>201</v>
      </c>
      <c r="F207" cm="1">
        <f t="array" ref="F207">+INDEX(Hoja1!$B$2:$MO$7,1,E207)</f>
        <v>0</v>
      </c>
      <c r="G207">
        <f t="shared" si="99"/>
        <v>0</v>
      </c>
      <c r="H207" cm="1">
        <f t="array" ref="H207">+INDEX(Hoja1!$B$2:$MO$7,2,$E207)</f>
        <v>0</v>
      </c>
      <c r="I207">
        <f t="shared" si="100"/>
        <v>0</v>
      </c>
      <c r="J207">
        <f t="shared" si="91"/>
        <v>0</v>
      </c>
      <c r="K207">
        <f t="shared" si="101"/>
        <v>0</v>
      </c>
      <c r="L207" cm="1">
        <f t="array" ref="L207">+INDEX(Hoja1!$B$2:$MO$7,3,$E207)</f>
        <v>0</v>
      </c>
      <c r="M207" cm="1">
        <f t="array" ref="M207">+INDEX(Hoja1!$B$2:$MO$7,4,$E207)</f>
        <v>0</v>
      </c>
      <c r="N207" cm="1">
        <f t="array" ref="N207">+INDEX(Hoja1!$B$2:$MO$7,5,$E207)</f>
        <v>0</v>
      </c>
      <c r="O207" cm="1">
        <f t="array" ref="O207">+INDEX(Hoja1!$B$2:$MO$7,6,$E207)</f>
        <v>0</v>
      </c>
      <c r="P207" s="13">
        <f t="shared" si="118"/>
        <v>0</v>
      </c>
      <c r="Q207" s="13">
        <f t="shared" si="119"/>
        <v>0</v>
      </c>
      <c r="R207">
        <f t="shared" si="102"/>
        <v>0</v>
      </c>
      <c r="S207">
        <f t="shared" si="103"/>
        <v>0</v>
      </c>
      <c r="T207">
        <f t="shared" si="104"/>
        <v>0</v>
      </c>
      <c r="U207">
        <f t="shared" si="105"/>
        <v>0</v>
      </c>
      <c r="V207">
        <f t="shared" si="106"/>
        <v>0</v>
      </c>
      <c r="W207">
        <f t="shared" si="107"/>
        <v>0</v>
      </c>
      <c r="X207">
        <f t="shared" si="108"/>
        <v>0</v>
      </c>
      <c r="Y207">
        <f t="shared" si="109"/>
        <v>0</v>
      </c>
      <c r="Z207">
        <f t="shared" si="110"/>
        <v>0</v>
      </c>
      <c r="AA207">
        <f t="shared" si="111"/>
        <v>0</v>
      </c>
      <c r="AB207">
        <f t="shared" si="112"/>
        <v>0</v>
      </c>
      <c r="AC207">
        <f t="shared" si="113"/>
        <v>0</v>
      </c>
      <c r="AD207">
        <f t="shared" si="92"/>
        <v>0</v>
      </c>
      <c r="AE207">
        <f t="shared" si="93"/>
        <v>0</v>
      </c>
      <c r="AF207">
        <f t="shared" si="94"/>
        <v>0</v>
      </c>
      <c r="AG207">
        <f t="shared" si="95"/>
        <v>0</v>
      </c>
      <c r="AH207">
        <f t="shared" si="96"/>
        <v>0</v>
      </c>
      <c r="AI207">
        <f t="shared" si="97"/>
        <v>0</v>
      </c>
      <c r="AJ207">
        <f>+TODO_PACIENTES[[#This Row],[Aislamiento Domiciliario]]+TODO_PACIENTES[[#This Row],[Aislamiento en Hoteles]]+TODO_PACIENTES[[#This Row],[Hospitalizados en Sala]]+TODO_PACIENTES[[#This Row],[Hospitalizados en UCI]]</f>
        <v>0</v>
      </c>
      <c r="AK207">
        <f t="shared" si="98"/>
        <v>0</v>
      </c>
      <c r="AL207">
        <f>+TODO_PACIENTES[[#This Row],[Personas con Medidas Sanitarias]]-AJ206</f>
        <v>0</v>
      </c>
      <c r="AM207">
        <f>+IFERROR(TODO_PACIENTES[[#This Row],[Variación Personas Medidas Sanitarias]]/AJ206,0)</f>
        <v>0</v>
      </c>
    </row>
    <row r="208" spans="1:39" x14ac:dyDescent="0.2">
      <c r="A208" s="12" t="str">
        <f t="shared" si="114"/>
        <v>OUT TIME</v>
      </c>
      <c r="B208" s="12" t="str">
        <f t="shared" si="115"/>
        <v>no</v>
      </c>
      <c r="C208" s="12">
        <v>202</v>
      </c>
      <c r="D208" s="1">
        <f t="shared" si="116"/>
        <v>44101</v>
      </c>
      <c r="E208" s="11">
        <f t="shared" si="117"/>
        <v>202</v>
      </c>
      <c r="F208" cm="1">
        <f t="array" ref="F208">+INDEX(Hoja1!$B$2:$MO$7,1,E208)</f>
        <v>0</v>
      </c>
      <c r="G208">
        <f t="shared" si="99"/>
        <v>0</v>
      </c>
      <c r="H208" cm="1">
        <f t="array" ref="H208">+INDEX(Hoja1!$B$2:$MO$7,2,$E208)</f>
        <v>0</v>
      </c>
      <c r="I208">
        <f t="shared" si="100"/>
        <v>0</v>
      </c>
      <c r="J208">
        <f t="shared" si="91"/>
        <v>0</v>
      </c>
      <c r="K208">
        <f t="shared" si="101"/>
        <v>0</v>
      </c>
      <c r="L208" cm="1">
        <f t="array" ref="L208">+INDEX(Hoja1!$B$2:$MO$7,3,$E208)</f>
        <v>0</v>
      </c>
      <c r="M208" cm="1">
        <f t="array" ref="M208">+INDEX(Hoja1!$B$2:$MO$7,4,$E208)</f>
        <v>0</v>
      </c>
      <c r="N208" cm="1">
        <f t="array" ref="N208">+INDEX(Hoja1!$B$2:$MO$7,5,$E208)</f>
        <v>0</v>
      </c>
      <c r="O208" cm="1">
        <f t="array" ref="O208">+INDEX(Hoja1!$B$2:$MO$7,6,$E208)</f>
        <v>0</v>
      </c>
      <c r="P208" s="13">
        <f t="shared" si="118"/>
        <v>0</v>
      </c>
      <c r="Q208" s="13">
        <f t="shared" si="119"/>
        <v>0</v>
      </c>
      <c r="R208">
        <f t="shared" si="102"/>
        <v>0</v>
      </c>
      <c r="S208">
        <f t="shared" si="103"/>
        <v>0</v>
      </c>
      <c r="T208">
        <f t="shared" si="104"/>
        <v>0</v>
      </c>
      <c r="U208">
        <f t="shared" si="105"/>
        <v>0</v>
      </c>
      <c r="V208">
        <f t="shared" si="106"/>
        <v>0</v>
      </c>
      <c r="W208">
        <f t="shared" si="107"/>
        <v>0</v>
      </c>
      <c r="X208">
        <f t="shared" si="108"/>
        <v>0</v>
      </c>
      <c r="Y208">
        <f t="shared" si="109"/>
        <v>0</v>
      </c>
      <c r="Z208">
        <f t="shared" si="110"/>
        <v>0</v>
      </c>
      <c r="AA208">
        <f t="shared" si="111"/>
        <v>0</v>
      </c>
      <c r="AB208">
        <f t="shared" si="112"/>
        <v>0</v>
      </c>
      <c r="AC208">
        <f t="shared" si="113"/>
        <v>0</v>
      </c>
      <c r="AD208">
        <f t="shared" si="92"/>
        <v>0</v>
      </c>
      <c r="AE208">
        <f t="shared" si="93"/>
        <v>0</v>
      </c>
      <c r="AF208">
        <f t="shared" si="94"/>
        <v>0</v>
      </c>
      <c r="AG208">
        <f t="shared" si="95"/>
        <v>0</v>
      </c>
      <c r="AH208">
        <f t="shared" si="96"/>
        <v>0</v>
      </c>
      <c r="AI208">
        <f t="shared" si="97"/>
        <v>0</v>
      </c>
      <c r="AJ208">
        <f>+TODO_PACIENTES[[#This Row],[Aislamiento Domiciliario]]+TODO_PACIENTES[[#This Row],[Aislamiento en Hoteles]]+TODO_PACIENTES[[#This Row],[Hospitalizados en Sala]]+TODO_PACIENTES[[#This Row],[Hospitalizados en UCI]]</f>
        <v>0</v>
      </c>
      <c r="AK208">
        <f t="shared" si="98"/>
        <v>0</v>
      </c>
      <c r="AL208">
        <f>+TODO_PACIENTES[[#This Row],[Personas con Medidas Sanitarias]]-AJ207</f>
        <v>0</v>
      </c>
      <c r="AM208">
        <f>+IFERROR(TODO_PACIENTES[[#This Row],[Variación Personas Medidas Sanitarias]]/AJ207,0)</f>
        <v>0</v>
      </c>
    </row>
    <row r="209" spans="1:39" x14ac:dyDescent="0.2">
      <c r="A209" s="12" t="str">
        <f t="shared" si="114"/>
        <v>OUT TIME</v>
      </c>
      <c r="B209" s="12" t="str">
        <f t="shared" si="115"/>
        <v>no</v>
      </c>
      <c r="C209" s="12">
        <v>203</v>
      </c>
      <c r="D209" s="1">
        <f t="shared" si="116"/>
        <v>44102</v>
      </c>
      <c r="E209" s="11">
        <f t="shared" si="117"/>
        <v>203</v>
      </c>
      <c r="F209" cm="1">
        <f t="array" ref="F209">+INDEX(Hoja1!$B$2:$MO$7,1,E209)</f>
        <v>0</v>
      </c>
      <c r="G209">
        <f t="shared" si="99"/>
        <v>0</v>
      </c>
      <c r="H209" cm="1">
        <f t="array" ref="H209">+INDEX(Hoja1!$B$2:$MO$7,2,$E209)</f>
        <v>0</v>
      </c>
      <c r="I209">
        <f t="shared" si="100"/>
        <v>0</v>
      </c>
      <c r="J209">
        <f t="shared" si="91"/>
        <v>0</v>
      </c>
      <c r="K209">
        <f t="shared" si="101"/>
        <v>0</v>
      </c>
      <c r="L209" cm="1">
        <f t="array" ref="L209">+INDEX(Hoja1!$B$2:$MO$7,3,$E209)</f>
        <v>0</v>
      </c>
      <c r="M209" cm="1">
        <f t="array" ref="M209">+INDEX(Hoja1!$B$2:$MO$7,4,$E209)</f>
        <v>0</v>
      </c>
      <c r="N209" cm="1">
        <f t="array" ref="N209">+INDEX(Hoja1!$B$2:$MO$7,5,$E209)</f>
        <v>0</v>
      </c>
      <c r="O209" cm="1">
        <f t="array" ref="O209">+INDEX(Hoja1!$B$2:$MO$7,6,$E209)</f>
        <v>0</v>
      </c>
      <c r="P209" s="13">
        <f t="shared" si="118"/>
        <v>0</v>
      </c>
      <c r="Q209" s="13">
        <f t="shared" si="119"/>
        <v>0</v>
      </c>
      <c r="R209">
        <f t="shared" si="102"/>
        <v>0</v>
      </c>
      <c r="S209">
        <f t="shared" si="103"/>
        <v>0</v>
      </c>
      <c r="T209">
        <f t="shared" si="104"/>
        <v>0</v>
      </c>
      <c r="U209">
        <f t="shared" si="105"/>
        <v>0</v>
      </c>
      <c r="V209">
        <f t="shared" si="106"/>
        <v>0</v>
      </c>
      <c r="W209">
        <f t="shared" si="107"/>
        <v>0</v>
      </c>
      <c r="X209">
        <f t="shared" si="108"/>
        <v>0</v>
      </c>
      <c r="Y209">
        <f t="shared" si="109"/>
        <v>0</v>
      </c>
      <c r="Z209">
        <f t="shared" si="110"/>
        <v>0</v>
      </c>
      <c r="AA209">
        <f t="shared" si="111"/>
        <v>0</v>
      </c>
      <c r="AB209">
        <f t="shared" si="112"/>
        <v>0</v>
      </c>
      <c r="AC209">
        <f t="shared" si="113"/>
        <v>0</v>
      </c>
      <c r="AD209">
        <f t="shared" si="92"/>
        <v>0</v>
      </c>
      <c r="AE209">
        <f t="shared" si="93"/>
        <v>0</v>
      </c>
      <c r="AF209">
        <f t="shared" si="94"/>
        <v>0</v>
      </c>
      <c r="AG209">
        <f t="shared" si="95"/>
        <v>0</v>
      </c>
      <c r="AH209">
        <f t="shared" si="96"/>
        <v>0</v>
      </c>
      <c r="AI209">
        <f t="shared" si="97"/>
        <v>0</v>
      </c>
      <c r="AJ209">
        <f>+TODO_PACIENTES[[#This Row],[Aislamiento Domiciliario]]+TODO_PACIENTES[[#This Row],[Aislamiento en Hoteles]]+TODO_PACIENTES[[#This Row],[Hospitalizados en Sala]]+TODO_PACIENTES[[#This Row],[Hospitalizados en UCI]]</f>
        <v>0</v>
      </c>
      <c r="AK209">
        <f t="shared" si="98"/>
        <v>0</v>
      </c>
      <c r="AL209">
        <f>+TODO_PACIENTES[[#This Row],[Personas con Medidas Sanitarias]]-AJ208</f>
        <v>0</v>
      </c>
      <c r="AM209">
        <f>+IFERROR(TODO_PACIENTES[[#This Row],[Variación Personas Medidas Sanitarias]]/AJ208,0)</f>
        <v>0</v>
      </c>
    </row>
    <row r="210" spans="1:39" x14ac:dyDescent="0.2">
      <c r="A210" s="12" t="str">
        <f t="shared" si="114"/>
        <v>OUT TIME</v>
      </c>
      <c r="B210" s="12" t="str">
        <f t="shared" si="115"/>
        <v>no</v>
      </c>
      <c r="C210" s="12">
        <v>204</v>
      </c>
      <c r="D210" s="1">
        <f t="shared" si="116"/>
        <v>44103</v>
      </c>
      <c r="E210" s="11">
        <f t="shared" si="117"/>
        <v>204</v>
      </c>
      <c r="F210" cm="1">
        <f t="array" ref="F210">+INDEX(Hoja1!$B$2:$MO$7,1,E210)</f>
        <v>0</v>
      </c>
      <c r="G210">
        <f t="shared" si="99"/>
        <v>0</v>
      </c>
      <c r="H210" cm="1">
        <f t="array" ref="H210">+INDEX(Hoja1!$B$2:$MO$7,2,$E210)</f>
        <v>0</v>
      </c>
      <c r="I210">
        <f t="shared" si="100"/>
        <v>0</v>
      </c>
      <c r="J210">
        <f t="shared" si="91"/>
        <v>0</v>
      </c>
      <c r="K210">
        <f t="shared" si="101"/>
        <v>0</v>
      </c>
      <c r="L210" cm="1">
        <f t="array" ref="L210">+INDEX(Hoja1!$B$2:$MO$7,3,$E210)</f>
        <v>0</v>
      </c>
      <c r="M210" cm="1">
        <f t="array" ref="M210">+INDEX(Hoja1!$B$2:$MO$7,4,$E210)</f>
        <v>0</v>
      </c>
      <c r="N210" cm="1">
        <f t="array" ref="N210">+INDEX(Hoja1!$B$2:$MO$7,5,$E210)</f>
        <v>0</v>
      </c>
      <c r="O210" cm="1">
        <f t="array" ref="O210">+INDEX(Hoja1!$B$2:$MO$7,6,$E210)</f>
        <v>0</v>
      </c>
      <c r="P210" s="13">
        <f t="shared" si="118"/>
        <v>0</v>
      </c>
      <c r="Q210" s="13">
        <f t="shared" si="119"/>
        <v>0</v>
      </c>
      <c r="R210">
        <f t="shared" si="102"/>
        <v>0</v>
      </c>
      <c r="S210">
        <f t="shared" si="103"/>
        <v>0</v>
      </c>
      <c r="T210">
        <f t="shared" si="104"/>
        <v>0</v>
      </c>
      <c r="U210">
        <f t="shared" si="105"/>
        <v>0</v>
      </c>
      <c r="V210">
        <f t="shared" si="106"/>
        <v>0</v>
      </c>
      <c r="W210">
        <f t="shared" si="107"/>
        <v>0</v>
      </c>
      <c r="X210">
        <f t="shared" si="108"/>
        <v>0</v>
      </c>
      <c r="Y210">
        <f t="shared" si="109"/>
        <v>0</v>
      </c>
      <c r="Z210">
        <f t="shared" si="110"/>
        <v>0</v>
      </c>
      <c r="AA210">
        <f t="shared" si="111"/>
        <v>0</v>
      </c>
      <c r="AB210">
        <f t="shared" si="112"/>
        <v>0</v>
      </c>
      <c r="AC210">
        <f t="shared" si="113"/>
        <v>0</v>
      </c>
      <c r="AD210">
        <f t="shared" si="92"/>
        <v>0</v>
      </c>
      <c r="AE210">
        <f t="shared" si="93"/>
        <v>0</v>
      </c>
      <c r="AF210">
        <f t="shared" si="94"/>
        <v>0</v>
      </c>
      <c r="AG210">
        <f t="shared" si="95"/>
        <v>0</v>
      </c>
      <c r="AH210">
        <f t="shared" si="96"/>
        <v>0</v>
      </c>
      <c r="AI210">
        <f t="shared" si="97"/>
        <v>0</v>
      </c>
      <c r="AJ210">
        <f>+TODO_PACIENTES[[#This Row],[Aislamiento Domiciliario]]+TODO_PACIENTES[[#This Row],[Aislamiento en Hoteles]]+TODO_PACIENTES[[#This Row],[Hospitalizados en Sala]]+TODO_PACIENTES[[#This Row],[Hospitalizados en UCI]]</f>
        <v>0</v>
      </c>
      <c r="AK210">
        <f t="shared" si="98"/>
        <v>0</v>
      </c>
      <c r="AL210">
        <f>+TODO_PACIENTES[[#This Row],[Personas con Medidas Sanitarias]]-AJ209</f>
        <v>0</v>
      </c>
      <c r="AM210">
        <f>+IFERROR(TODO_PACIENTES[[#This Row],[Variación Personas Medidas Sanitarias]]/AJ209,0)</f>
        <v>0</v>
      </c>
    </row>
    <row r="211" spans="1:39" x14ac:dyDescent="0.2">
      <c r="A211" s="12" t="str">
        <f t="shared" si="114"/>
        <v>OUT TIME</v>
      </c>
      <c r="B211" s="12" t="str">
        <f t="shared" si="115"/>
        <v>no</v>
      </c>
      <c r="C211" s="12">
        <v>205</v>
      </c>
      <c r="D211" s="1">
        <f t="shared" si="116"/>
        <v>44104</v>
      </c>
      <c r="E211" s="11">
        <f t="shared" si="117"/>
        <v>205</v>
      </c>
      <c r="F211" cm="1">
        <f t="array" ref="F211">+INDEX(Hoja1!$B$2:$MO$7,1,E211)</f>
        <v>0</v>
      </c>
      <c r="G211">
        <f t="shared" si="99"/>
        <v>0</v>
      </c>
      <c r="H211" cm="1">
        <f t="array" ref="H211">+INDEX(Hoja1!$B$2:$MO$7,2,$E211)</f>
        <v>0</v>
      </c>
      <c r="I211">
        <f t="shared" si="100"/>
        <v>0</v>
      </c>
      <c r="J211">
        <f t="shared" si="91"/>
        <v>0</v>
      </c>
      <c r="K211">
        <f t="shared" si="101"/>
        <v>0</v>
      </c>
      <c r="L211" cm="1">
        <f t="array" ref="L211">+INDEX(Hoja1!$B$2:$MO$7,3,$E211)</f>
        <v>0</v>
      </c>
      <c r="M211" cm="1">
        <f t="array" ref="M211">+INDEX(Hoja1!$B$2:$MO$7,4,$E211)</f>
        <v>0</v>
      </c>
      <c r="N211" cm="1">
        <f t="array" ref="N211">+INDEX(Hoja1!$B$2:$MO$7,5,$E211)</f>
        <v>0</v>
      </c>
      <c r="O211" cm="1">
        <f t="array" ref="O211">+INDEX(Hoja1!$B$2:$MO$7,6,$E211)</f>
        <v>0</v>
      </c>
      <c r="P211" s="13">
        <f t="shared" si="118"/>
        <v>0</v>
      </c>
      <c r="Q211" s="13">
        <f t="shared" si="119"/>
        <v>0</v>
      </c>
      <c r="R211">
        <f t="shared" si="102"/>
        <v>0</v>
      </c>
      <c r="S211">
        <f t="shared" si="103"/>
        <v>0</v>
      </c>
      <c r="T211">
        <f t="shared" si="104"/>
        <v>0</v>
      </c>
      <c r="U211">
        <f t="shared" si="105"/>
        <v>0</v>
      </c>
      <c r="V211">
        <f t="shared" si="106"/>
        <v>0</v>
      </c>
      <c r="W211">
        <f t="shared" si="107"/>
        <v>0</v>
      </c>
      <c r="X211">
        <f t="shared" si="108"/>
        <v>0</v>
      </c>
      <c r="Y211">
        <f t="shared" si="109"/>
        <v>0</v>
      </c>
      <c r="Z211">
        <f t="shared" si="110"/>
        <v>0</v>
      </c>
      <c r="AA211">
        <f t="shared" si="111"/>
        <v>0</v>
      </c>
      <c r="AB211">
        <f t="shared" si="112"/>
        <v>0</v>
      </c>
      <c r="AC211">
        <f t="shared" si="113"/>
        <v>0</v>
      </c>
      <c r="AD211">
        <f t="shared" si="92"/>
        <v>0</v>
      </c>
      <c r="AE211">
        <f t="shared" si="93"/>
        <v>0</v>
      </c>
      <c r="AF211">
        <f t="shared" si="94"/>
        <v>0</v>
      </c>
      <c r="AG211">
        <f t="shared" si="95"/>
        <v>0</v>
      </c>
      <c r="AH211">
        <f t="shared" si="96"/>
        <v>0</v>
      </c>
      <c r="AI211">
        <f t="shared" si="97"/>
        <v>0</v>
      </c>
      <c r="AJ211">
        <f>+TODO_PACIENTES[[#This Row],[Aislamiento Domiciliario]]+TODO_PACIENTES[[#This Row],[Aislamiento en Hoteles]]+TODO_PACIENTES[[#This Row],[Hospitalizados en Sala]]+TODO_PACIENTES[[#This Row],[Hospitalizados en UCI]]</f>
        <v>0</v>
      </c>
      <c r="AK211">
        <f t="shared" si="98"/>
        <v>0</v>
      </c>
      <c r="AL211">
        <f>+TODO_PACIENTES[[#This Row],[Personas con Medidas Sanitarias]]-AJ210</f>
        <v>0</v>
      </c>
      <c r="AM211">
        <f>+IFERROR(TODO_PACIENTES[[#This Row],[Variación Personas Medidas Sanitarias]]/AJ210,0)</f>
        <v>0</v>
      </c>
    </row>
    <row r="212" spans="1:39" x14ac:dyDescent="0.2">
      <c r="A212" s="12" t="str">
        <f t="shared" si="114"/>
        <v>OUT TIME</v>
      </c>
      <c r="B212" s="12" t="str">
        <f t="shared" si="115"/>
        <v>no</v>
      </c>
      <c r="C212" s="12">
        <v>206</v>
      </c>
      <c r="D212" s="1">
        <f t="shared" si="116"/>
        <v>44105</v>
      </c>
      <c r="E212" s="11">
        <f t="shared" si="117"/>
        <v>206</v>
      </c>
      <c r="F212" cm="1">
        <f t="array" ref="F212">+INDEX(Hoja1!$B$2:$MO$7,1,E212)</f>
        <v>0</v>
      </c>
      <c r="G212">
        <f t="shared" si="99"/>
        <v>0</v>
      </c>
      <c r="H212" cm="1">
        <f t="array" ref="H212">+INDEX(Hoja1!$B$2:$MO$7,2,$E212)</f>
        <v>0</v>
      </c>
      <c r="I212">
        <f t="shared" si="100"/>
        <v>0</v>
      </c>
      <c r="J212">
        <f t="shared" si="91"/>
        <v>0</v>
      </c>
      <c r="K212">
        <f t="shared" si="101"/>
        <v>0</v>
      </c>
      <c r="L212" cm="1">
        <f t="array" ref="L212">+INDEX(Hoja1!$B$2:$MO$7,3,$E212)</f>
        <v>0</v>
      </c>
      <c r="M212" cm="1">
        <f t="array" ref="M212">+INDEX(Hoja1!$B$2:$MO$7,4,$E212)</f>
        <v>0</v>
      </c>
      <c r="N212" cm="1">
        <f t="array" ref="N212">+INDEX(Hoja1!$B$2:$MO$7,5,$E212)</f>
        <v>0</v>
      </c>
      <c r="O212" cm="1">
        <f t="array" ref="O212">+INDEX(Hoja1!$B$2:$MO$7,6,$E212)</f>
        <v>0</v>
      </c>
      <c r="P212" s="13">
        <f t="shared" si="118"/>
        <v>0</v>
      </c>
      <c r="Q212" s="13">
        <f t="shared" si="119"/>
        <v>0</v>
      </c>
      <c r="R212">
        <f t="shared" si="102"/>
        <v>0</v>
      </c>
      <c r="S212">
        <f t="shared" si="103"/>
        <v>0</v>
      </c>
      <c r="T212">
        <f t="shared" si="104"/>
        <v>0</v>
      </c>
      <c r="U212">
        <f t="shared" si="105"/>
        <v>0</v>
      </c>
      <c r="V212">
        <f t="shared" si="106"/>
        <v>0</v>
      </c>
      <c r="W212">
        <f t="shared" si="107"/>
        <v>0</v>
      </c>
      <c r="X212">
        <f t="shared" si="108"/>
        <v>0</v>
      </c>
      <c r="Y212">
        <f t="shared" si="109"/>
        <v>0</v>
      </c>
      <c r="Z212">
        <f t="shared" si="110"/>
        <v>0</v>
      </c>
      <c r="AA212">
        <f t="shared" si="111"/>
        <v>0</v>
      </c>
      <c r="AB212">
        <f t="shared" si="112"/>
        <v>0</v>
      </c>
      <c r="AC212">
        <f t="shared" si="113"/>
        <v>0</v>
      </c>
      <c r="AD212">
        <f t="shared" si="92"/>
        <v>0</v>
      </c>
      <c r="AE212">
        <f t="shared" si="93"/>
        <v>0</v>
      </c>
      <c r="AF212">
        <f t="shared" si="94"/>
        <v>0</v>
      </c>
      <c r="AG212">
        <f t="shared" si="95"/>
        <v>0</v>
      </c>
      <c r="AH212">
        <f t="shared" si="96"/>
        <v>0</v>
      </c>
      <c r="AI212">
        <f t="shared" si="97"/>
        <v>0</v>
      </c>
      <c r="AJ212">
        <f>+TODO_PACIENTES[[#This Row],[Aislamiento Domiciliario]]+TODO_PACIENTES[[#This Row],[Aislamiento en Hoteles]]+TODO_PACIENTES[[#This Row],[Hospitalizados en Sala]]+TODO_PACIENTES[[#This Row],[Hospitalizados en UCI]]</f>
        <v>0</v>
      </c>
      <c r="AK212">
        <f t="shared" si="98"/>
        <v>0</v>
      </c>
      <c r="AL212">
        <f>+TODO_PACIENTES[[#This Row],[Personas con Medidas Sanitarias]]-AJ211</f>
        <v>0</v>
      </c>
      <c r="AM212">
        <f>+IFERROR(TODO_PACIENTES[[#This Row],[Variación Personas Medidas Sanitarias]]/AJ211,0)</f>
        <v>0</v>
      </c>
    </row>
    <row r="213" spans="1:39" x14ac:dyDescent="0.2">
      <c r="A213" s="12" t="str">
        <f t="shared" si="114"/>
        <v>OUT TIME</v>
      </c>
      <c r="B213" s="12" t="str">
        <f t="shared" si="115"/>
        <v>no</v>
      </c>
      <c r="C213" s="12">
        <v>207</v>
      </c>
      <c r="D213" s="1">
        <f t="shared" si="116"/>
        <v>44106</v>
      </c>
      <c r="E213" s="11">
        <f t="shared" si="117"/>
        <v>207</v>
      </c>
      <c r="F213" cm="1">
        <f t="array" ref="F213">+INDEX(Hoja1!$B$2:$MO$7,1,E213)</f>
        <v>0</v>
      </c>
      <c r="G213">
        <f t="shared" si="99"/>
        <v>0</v>
      </c>
      <c r="H213" cm="1">
        <f t="array" ref="H213">+INDEX(Hoja1!$B$2:$MO$7,2,$E213)</f>
        <v>0</v>
      </c>
      <c r="I213">
        <f t="shared" si="100"/>
        <v>0</v>
      </c>
      <c r="J213">
        <f t="shared" si="91"/>
        <v>0</v>
      </c>
      <c r="K213">
        <f t="shared" si="101"/>
        <v>0</v>
      </c>
      <c r="L213" cm="1">
        <f t="array" ref="L213">+INDEX(Hoja1!$B$2:$MO$7,3,$E213)</f>
        <v>0</v>
      </c>
      <c r="M213" cm="1">
        <f t="array" ref="M213">+INDEX(Hoja1!$B$2:$MO$7,4,$E213)</f>
        <v>0</v>
      </c>
      <c r="N213" cm="1">
        <f t="array" ref="N213">+INDEX(Hoja1!$B$2:$MO$7,5,$E213)</f>
        <v>0</v>
      </c>
      <c r="O213" cm="1">
        <f t="array" ref="O213">+INDEX(Hoja1!$B$2:$MO$7,6,$E213)</f>
        <v>0</v>
      </c>
      <c r="P213" s="13">
        <f t="shared" si="118"/>
        <v>0</v>
      </c>
      <c r="Q213" s="13">
        <f t="shared" si="119"/>
        <v>0</v>
      </c>
      <c r="R213">
        <f t="shared" si="102"/>
        <v>0</v>
      </c>
      <c r="S213">
        <f t="shared" si="103"/>
        <v>0</v>
      </c>
      <c r="T213">
        <f t="shared" si="104"/>
        <v>0</v>
      </c>
      <c r="U213">
        <f t="shared" si="105"/>
        <v>0</v>
      </c>
      <c r="V213">
        <f t="shared" si="106"/>
        <v>0</v>
      </c>
      <c r="W213">
        <f t="shared" si="107"/>
        <v>0</v>
      </c>
      <c r="X213">
        <f t="shared" si="108"/>
        <v>0</v>
      </c>
      <c r="Y213">
        <f t="shared" si="109"/>
        <v>0</v>
      </c>
      <c r="Z213">
        <f t="shared" si="110"/>
        <v>0</v>
      </c>
      <c r="AA213">
        <f t="shared" si="111"/>
        <v>0</v>
      </c>
      <c r="AB213">
        <f t="shared" si="112"/>
        <v>0</v>
      </c>
      <c r="AC213">
        <f t="shared" si="113"/>
        <v>0</v>
      </c>
      <c r="AD213">
        <f t="shared" si="92"/>
        <v>0</v>
      </c>
      <c r="AE213">
        <f t="shared" si="93"/>
        <v>0</v>
      </c>
      <c r="AF213">
        <f t="shared" si="94"/>
        <v>0</v>
      </c>
      <c r="AG213">
        <f t="shared" si="95"/>
        <v>0</v>
      </c>
      <c r="AH213">
        <f t="shared" si="96"/>
        <v>0</v>
      </c>
      <c r="AI213">
        <f t="shared" si="97"/>
        <v>0</v>
      </c>
      <c r="AJ213">
        <f>+TODO_PACIENTES[[#This Row],[Aislamiento Domiciliario]]+TODO_PACIENTES[[#This Row],[Aislamiento en Hoteles]]+TODO_PACIENTES[[#This Row],[Hospitalizados en Sala]]+TODO_PACIENTES[[#This Row],[Hospitalizados en UCI]]</f>
        <v>0</v>
      </c>
      <c r="AK213">
        <f t="shared" si="98"/>
        <v>0</v>
      </c>
      <c r="AL213">
        <f>+TODO_PACIENTES[[#This Row],[Personas con Medidas Sanitarias]]-AJ212</f>
        <v>0</v>
      </c>
      <c r="AM213">
        <f>+IFERROR(TODO_PACIENTES[[#This Row],[Variación Personas Medidas Sanitarias]]/AJ212,0)</f>
        <v>0</v>
      </c>
    </row>
    <row r="214" spans="1:39" x14ac:dyDescent="0.2">
      <c r="A214" s="12" t="str">
        <f t="shared" si="114"/>
        <v>OUT TIME</v>
      </c>
      <c r="B214" s="12" t="str">
        <f t="shared" si="115"/>
        <v>no</v>
      </c>
      <c r="C214" s="12">
        <v>208</v>
      </c>
      <c r="D214" s="1">
        <f t="shared" si="116"/>
        <v>44107</v>
      </c>
      <c r="E214" s="11">
        <f t="shared" si="117"/>
        <v>208</v>
      </c>
      <c r="F214" cm="1">
        <f t="array" ref="F214">+INDEX(Hoja1!$B$2:$MO$7,1,E214)</f>
        <v>0</v>
      </c>
      <c r="G214">
        <f t="shared" si="99"/>
        <v>0</v>
      </c>
      <c r="H214" cm="1">
        <f t="array" ref="H214">+INDEX(Hoja1!$B$2:$MO$7,2,$E214)</f>
        <v>0</v>
      </c>
      <c r="I214">
        <f t="shared" si="100"/>
        <v>0</v>
      </c>
      <c r="J214">
        <f t="shared" si="91"/>
        <v>0</v>
      </c>
      <c r="K214">
        <f t="shared" si="101"/>
        <v>0</v>
      </c>
      <c r="L214" cm="1">
        <f t="array" ref="L214">+INDEX(Hoja1!$B$2:$MO$7,3,$E214)</f>
        <v>0</v>
      </c>
      <c r="M214" cm="1">
        <f t="array" ref="M214">+INDEX(Hoja1!$B$2:$MO$7,4,$E214)</f>
        <v>0</v>
      </c>
      <c r="N214" cm="1">
        <f t="array" ref="N214">+INDEX(Hoja1!$B$2:$MO$7,5,$E214)</f>
        <v>0</v>
      </c>
      <c r="O214" cm="1">
        <f t="array" ref="O214">+INDEX(Hoja1!$B$2:$MO$7,6,$E214)</f>
        <v>0</v>
      </c>
      <c r="P214" s="13">
        <f t="shared" si="118"/>
        <v>0</v>
      </c>
      <c r="Q214" s="13">
        <f t="shared" si="119"/>
        <v>0</v>
      </c>
      <c r="R214">
        <f t="shared" si="102"/>
        <v>0</v>
      </c>
      <c r="S214">
        <f t="shared" si="103"/>
        <v>0</v>
      </c>
      <c r="T214">
        <f t="shared" si="104"/>
        <v>0</v>
      </c>
      <c r="U214">
        <f t="shared" si="105"/>
        <v>0</v>
      </c>
      <c r="V214">
        <f t="shared" si="106"/>
        <v>0</v>
      </c>
      <c r="W214">
        <f t="shared" si="107"/>
        <v>0</v>
      </c>
      <c r="X214">
        <f t="shared" si="108"/>
        <v>0</v>
      </c>
      <c r="Y214">
        <f t="shared" si="109"/>
        <v>0</v>
      </c>
      <c r="Z214">
        <f t="shared" si="110"/>
        <v>0</v>
      </c>
      <c r="AA214">
        <f t="shared" si="111"/>
        <v>0</v>
      </c>
      <c r="AB214">
        <f t="shared" si="112"/>
        <v>0</v>
      </c>
      <c r="AC214">
        <f t="shared" si="113"/>
        <v>0</v>
      </c>
      <c r="AD214">
        <f t="shared" si="92"/>
        <v>0</v>
      </c>
      <c r="AE214">
        <f t="shared" si="93"/>
        <v>0</v>
      </c>
      <c r="AF214">
        <f t="shared" si="94"/>
        <v>0</v>
      </c>
      <c r="AG214">
        <f t="shared" si="95"/>
        <v>0</v>
      </c>
      <c r="AH214">
        <f t="shared" si="96"/>
        <v>0</v>
      </c>
      <c r="AI214">
        <f t="shared" si="97"/>
        <v>0</v>
      </c>
      <c r="AJ214">
        <f>+TODO_PACIENTES[[#This Row],[Aislamiento Domiciliario]]+TODO_PACIENTES[[#This Row],[Aislamiento en Hoteles]]+TODO_PACIENTES[[#This Row],[Hospitalizados en Sala]]+TODO_PACIENTES[[#This Row],[Hospitalizados en UCI]]</f>
        <v>0</v>
      </c>
      <c r="AK214">
        <f t="shared" si="98"/>
        <v>0</v>
      </c>
      <c r="AL214">
        <f>+TODO_PACIENTES[[#This Row],[Personas con Medidas Sanitarias]]-AJ213</f>
        <v>0</v>
      </c>
      <c r="AM214">
        <f>+IFERROR(TODO_PACIENTES[[#This Row],[Variación Personas Medidas Sanitarias]]/AJ213,0)</f>
        <v>0</v>
      </c>
    </row>
    <row r="215" spans="1:39" x14ac:dyDescent="0.2">
      <c r="A215" s="12" t="str">
        <f t="shared" si="114"/>
        <v>OUT TIME</v>
      </c>
      <c r="B215" s="12" t="str">
        <f t="shared" si="115"/>
        <v>no</v>
      </c>
      <c r="C215" s="12">
        <v>209</v>
      </c>
      <c r="D215" s="1">
        <f t="shared" si="116"/>
        <v>44108</v>
      </c>
      <c r="E215" s="11">
        <f t="shared" si="117"/>
        <v>209</v>
      </c>
      <c r="F215" cm="1">
        <f t="array" ref="F215">+INDEX(Hoja1!$B$2:$MO$7,1,E215)</f>
        <v>0</v>
      </c>
      <c r="G215">
        <f t="shared" si="99"/>
        <v>0</v>
      </c>
      <c r="H215" cm="1">
        <f t="array" ref="H215">+INDEX(Hoja1!$B$2:$MO$7,2,$E215)</f>
        <v>0</v>
      </c>
      <c r="I215">
        <f t="shared" si="100"/>
        <v>0</v>
      </c>
      <c r="J215">
        <f t="shared" si="91"/>
        <v>0</v>
      </c>
      <c r="K215">
        <f t="shared" si="101"/>
        <v>0</v>
      </c>
      <c r="L215" cm="1">
        <f t="array" ref="L215">+INDEX(Hoja1!$B$2:$MO$7,3,$E215)</f>
        <v>0</v>
      </c>
      <c r="M215" cm="1">
        <f t="array" ref="M215">+INDEX(Hoja1!$B$2:$MO$7,4,$E215)</f>
        <v>0</v>
      </c>
      <c r="N215" cm="1">
        <f t="array" ref="N215">+INDEX(Hoja1!$B$2:$MO$7,5,$E215)</f>
        <v>0</v>
      </c>
      <c r="O215" cm="1">
        <f t="array" ref="O215">+INDEX(Hoja1!$B$2:$MO$7,6,$E215)</f>
        <v>0</v>
      </c>
      <c r="P215" s="13">
        <f t="shared" si="118"/>
        <v>0</v>
      </c>
      <c r="Q215" s="13">
        <f t="shared" si="119"/>
        <v>0</v>
      </c>
      <c r="R215">
        <f t="shared" si="102"/>
        <v>0</v>
      </c>
      <c r="S215">
        <f t="shared" si="103"/>
        <v>0</v>
      </c>
      <c r="T215">
        <f t="shared" si="104"/>
        <v>0</v>
      </c>
      <c r="U215">
        <f t="shared" si="105"/>
        <v>0</v>
      </c>
      <c r="V215">
        <f t="shared" si="106"/>
        <v>0</v>
      </c>
      <c r="W215">
        <f t="shared" si="107"/>
        <v>0</v>
      </c>
      <c r="X215">
        <f t="shared" si="108"/>
        <v>0</v>
      </c>
      <c r="Y215">
        <f t="shared" si="109"/>
        <v>0</v>
      </c>
      <c r="Z215">
        <f t="shared" si="110"/>
        <v>0</v>
      </c>
      <c r="AA215">
        <f t="shared" si="111"/>
        <v>0</v>
      </c>
      <c r="AB215">
        <f t="shared" si="112"/>
        <v>0</v>
      </c>
      <c r="AC215">
        <f t="shared" si="113"/>
        <v>0</v>
      </c>
      <c r="AD215">
        <f t="shared" si="92"/>
        <v>0</v>
      </c>
      <c r="AE215">
        <f t="shared" si="93"/>
        <v>0</v>
      </c>
      <c r="AF215">
        <f t="shared" si="94"/>
        <v>0</v>
      </c>
      <c r="AG215">
        <f t="shared" si="95"/>
        <v>0</v>
      </c>
      <c r="AH215">
        <f t="shared" si="96"/>
        <v>0</v>
      </c>
      <c r="AI215">
        <f t="shared" si="97"/>
        <v>0</v>
      </c>
      <c r="AJ215">
        <f>+TODO_PACIENTES[[#This Row],[Aislamiento Domiciliario]]+TODO_PACIENTES[[#This Row],[Aislamiento en Hoteles]]+TODO_PACIENTES[[#This Row],[Hospitalizados en Sala]]+TODO_PACIENTES[[#This Row],[Hospitalizados en UCI]]</f>
        <v>0</v>
      </c>
      <c r="AK215">
        <f t="shared" si="98"/>
        <v>0</v>
      </c>
      <c r="AL215">
        <f>+TODO_PACIENTES[[#This Row],[Personas con Medidas Sanitarias]]-AJ214</f>
        <v>0</v>
      </c>
      <c r="AM215">
        <f>+IFERROR(TODO_PACIENTES[[#This Row],[Variación Personas Medidas Sanitarias]]/AJ214,0)</f>
        <v>0</v>
      </c>
    </row>
    <row r="216" spans="1:39" x14ac:dyDescent="0.2">
      <c r="A216" s="12" t="str">
        <f t="shared" si="114"/>
        <v>OUT TIME</v>
      </c>
      <c r="B216" s="12" t="str">
        <f t="shared" si="115"/>
        <v>no</v>
      </c>
      <c r="C216" s="12">
        <v>210</v>
      </c>
      <c r="D216" s="1">
        <f t="shared" si="116"/>
        <v>44109</v>
      </c>
      <c r="E216" s="11">
        <f t="shared" si="117"/>
        <v>210</v>
      </c>
      <c r="F216" cm="1">
        <f t="array" ref="F216">+INDEX(Hoja1!$B$2:$MO$7,1,E216)</f>
        <v>0</v>
      </c>
      <c r="G216">
        <f t="shared" si="99"/>
        <v>0</v>
      </c>
      <c r="H216" cm="1">
        <f t="array" ref="H216">+INDEX(Hoja1!$B$2:$MO$7,2,$E216)</f>
        <v>0</v>
      </c>
      <c r="I216">
        <f t="shared" si="100"/>
        <v>0</v>
      </c>
      <c r="J216">
        <f t="shared" si="91"/>
        <v>0</v>
      </c>
      <c r="K216">
        <f t="shared" si="101"/>
        <v>0</v>
      </c>
      <c r="L216" cm="1">
        <f t="array" ref="L216">+INDEX(Hoja1!$B$2:$MO$7,3,$E216)</f>
        <v>0</v>
      </c>
      <c r="M216" cm="1">
        <f t="array" ref="M216">+INDEX(Hoja1!$B$2:$MO$7,4,$E216)</f>
        <v>0</v>
      </c>
      <c r="N216" cm="1">
        <f t="array" ref="N216">+INDEX(Hoja1!$B$2:$MO$7,5,$E216)</f>
        <v>0</v>
      </c>
      <c r="O216" cm="1">
        <f t="array" ref="O216">+INDEX(Hoja1!$B$2:$MO$7,6,$E216)</f>
        <v>0</v>
      </c>
      <c r="P216" s="13">
        <f t="shared" si="118"/>
        <v>0</v>
      </c>
      <c r="Q216" s="13">
        <f t="shared" si="119"/>
        <v>0</v>
      </c>
      <c r="R216">
        <f t="shared" si="102"/>
        <v>0</v>
      </c>
      <c r="S216">
        <f t="shared" si="103"/>
        <v>0</v>
      </c>
      <c r="T216">
        <f t="shared" si="104"/>
        <v>0</v>
      </c>
      <c r="U216">
        <f t="shared" si="105"/>
        <v>0</v>
      </c>
      <c r="V216">
        <f t="shared" si="106"/>
        <v>0</v>
      </c>
      <c r="W216">
        <f t="shared" si="107"/>
        <v>0</v>
      </c>
      <c r="X216">
        <f t="shared" si="108"/>
        <v>0</v>
      </c>
      <c r="Y216">
        <f t="shared" si="109"/>
        <v>0</v>
      </c>
      <c r="Z216">
        <f t="shared" si="110"/>
        <v>0</v>
      </c>
      <c r="AA216">
        <f t="shared" si="111"/>
        <v>0</v>
      </c>
      <c r="AB216">
        <f t="shared" si="112"/>
        <v>0</v>
      </c>
      <c r="AC216">
        <f t="shared" si="113"/>
        <v>0</v>
      </c>
      <c r="AD216">
        <f t="shared" si="92"/>
        <v>0</v>
      </c>
      <c r="AE216">
        <f t="shared" si="93"/>
        <v>0</v>
      </c>
      <c r="AF216">
        <f t="shared" si="94"/>
        <v>0</v>
      </c>
      <c r="AG216">
        <f t="shared" si="95"/>
        <v>0</v>
      </c>
      <c r="AH216">
        <f t="shared" si="96"/>
        <v>0</v>
      </c>
      <c r="AI216">
        <f t="shared" si="97"/>
        <v>0</v>
      </c>
      <c r="AJ216">
        <f>+TODO_PACIENTES[[#This Row],[Aislamiento Domiciliario]]+TODO_PACIENTES[[#This Row],[Aislamiento en Hoteles]]+TODO_PACIENTES[[#This Row],[Hospitalizados en Sala]]+TODO_PACIENTES[[#This Row],[Hospitalizados en UCI]]</f>
        <v>0</v>
      </c>
      <c r="AK216">
        <f t="shared" si="98"/>
        <v>0</v>
      </c>
      <c r="AL216">
        <f>+TODO_PACIENTES[[#This Row],[Personas con Medidas Sanitarias]]-AJ215</f>
        <v>0</v>
      </c>
      <c r="AM216">
        <f>+IFERROR(TODO_PACIENTES[[#This Row],[Variación Personas Medidas Sanitarias]]/AJ215,0)</f>
        <v>0</v>
      </c>
    </row>
    <row r="217" spans="1:39" x14ac:dyDescent="0.2">
      <c r="A217" s="12" t="str">
        <f t="shared" si="114"/>
        <v>OUT TIME</v>
      </c>
      <c r="B217" s="12" t="str">
        <f t="shared" si="115"/>
        <v>no</v>
      </c>
      <c r="C217" s="12">
        <v>211</v>
      </c>
      <c r="D217" s="1">
        <f t="shared" si="116"/>
        <v>44110</v>
      </c>
      <c r="E217" s="11">
        <f t="shared" si="117"/>
        <v>211</v>
      </c>
      <c r="F217" cm="1">
        <f t="array" ref="F217">+INDEX(Hoja1!$B$2:$MO$7,1,E217)</f>
        <v>0</v>
      </c>
      <c r="G217">
        <f t="shared" si="99"/>
        <v>0</v>
      </c>
      <c r="H217" cm="1">
        <f t="array" ref="H217">+INDEX(Hoja1!$B$2:$MO$7,2,$E217)</f>
        <v>0</v>
      </c>
      <c r="I217">
        <f t="shared" si="100"/>
        <v>0</v>
      </c>
      <c r="J217">
        <f t="shared" si="91"/>
        <v>0</v>
      </c>
      <c r="K217">
        <f t="shared" si="101"/>
        <v>0</v>
      </c>
      <c r="L217" cm="1">
        <f t="array" ref="L217">+INDEX(Hoja1!$B$2:$MO$7,3,$E217)</f>
        <v>0</v>
      </c>
      <c r="M217" cm="1">
        <f t="array" ref="M217">+INDEX(Hoja1!$B$2:$MO$7,4,$E217)</f>
        <v>0</v>
      </c>
      <c r="N217" cm="1">
        <f t="array" ref="N217">+INDEX(Hoja1!$B$2:$MO$7,5,$E217)</f>
        <v>0</v>
      </c>
      <c r="O217" cm="1">
        <f t="array" ref="O217">+INDEX(Hoja1!$B$2:$MO$7,6,$E217)</f>
        <v>0</v>
      </c>
      <c r="P217" s="13">
        <f t="shared" si="118"/>
        <v>0</v>
      </c>
      <c r="Q217" s="13">
        <f t="shared" si="119"/>
        <v>0</v>
      </c>
      <c r="R217">
        <f t="shared" si="102"/>
        <v>0</v>
      </c>
      <c r="S217">
        <f t="shared" si="103"/>
        <v>0</v>
      </c>
      <c r="T217">
        <f t="shared" si="104"/>
        <v>0</v>
      </c>
      <c r="U217">
        <f t="shared" si="105"/>
        <v>0</v>
      </c>
      <c r="V217">
        <f t="shared" si="106"/>
        <v>0</v>
      </c>
      <c r="W217">
        <f t="shared" si="107"/>
        <v>0</v>
      </c>
      <c r="X217">
        <f t="shared" si="108"/>
        <v>0</v>
      </c>
      <c r="Y217">
        <f t="shared" si="109"/>
        <v>0</v>
      </c>
      <c r="Z217">
        <f t="shared" si="110"/>
        <v>0</v>
      </c>
      <c r="AA217">
        <f t="shared" si="111"/>
        <v>0</v>
      </c>
      <c r="AB217">
        <f t="shared" si="112"/>
        <v>0</v>
      </c>
      <c r="AC217">
        <f t="shared" si="113"/>
        <v>0</v>
      </c>
      <c r="AD217">
        <f t="shared" si="92"/>
        <v>0</v>
      </c>
      <c r="AE217">
        <f t="shared" si="93"/>
        <v>0</v>
      </c>
      <c r="AF217">
        <f t="shared" si="94"/>
        <v>0</v>
      </c>
      <c r="AG217">
        <f t="shared" si="95"/>
        <v>0</v>
      </c>
      <c r="AH217">
        <f t="shared" si="96"/>
        <v>0</v>
      </c>
      <c r="AI217">
        <f t="shared" si="97"/>
        <v>0</v>
      </c>
      <c r="AJ217">
        <f>+TODO_PACIENTES[[#This Row],[Aislamiento Domiciliario]]+TODO_PACIENTES[[#This Row],[Aislamiento en Hoteles]]+TODO_PACIENTES[[#This Row],[Hospitalizados en Sala]]+TODO_PACIENTES[[#This Row],[Hospitalizados en UCI]]</f>
        <v>0</v>
      </c>
      <c r="AK217">
        <f t="shared" si="98"/>
        <v>0</v>
      </c>
      <c r="AL217">
        <f>+TODO_PACIENTES[[#This Row],[Personas con Medidas Sanitarias]]-AJ216</f>
        <v>0</v>
      </c>
      <c r="AM217">
        <f>+IFERROR(TODO_PACIENTES[[#This Row],[Variación Personas Medidas Sanitarias]]/AJ216,0)</f>
        <v>0</v>
      </c>
    </row>
    <row r="218" spans="1:39" x14ac:dyDescent="0.2">
      <c r="A218" s="12" t="str">
        <f t="shared" si="114"/>
        <v>OUT TIME</v>
      </c>
      <c r="B218" s="12" t="str">
        <f t="shared" si="115"/>
        <v>no</v>
      </c>
      <c r="C218" s="12">
        <v>212</v>
      </c>
      <c r="D218" s="1">
        <f t="shared" si="116"/>
        <v>44111</v>
      </c>
      <c r="E218" s="11">
        <f t="shared" si="117"/>
        <v>212</v>
      </c>
      <c r="F218" cm="1">
        <f t="array" ref="F218">+INDEX(Hoja1!$B$2:$MO$7,1,E218)</f>
        <v>0</v>
      </c>
      <c r="G218">
        <f t="shared" si="99"/>
        <v>0</v>
      </c>
      <c r="H218" cm="1">
        <f t="array" ref="H218">+INDEX(Hoja1!$B$2:$MO$7,2,$E218)</f>
        <v>0</v>
      </c>
      <c r="I218">
        <f t="shared" si="100"/>
        <v>0</v>
      </c>
      <c r="J218">
        <f t="shared" si="91"/>
        <v>0</v>
      </c>
      <c r="K218">
        <f t="shared" si="101"/>
        <v>0</v>
      </c>
      <c r="L218" cm="1">
        <f t="array" ref="L218">+INDEX(Hoja1!$B$2:$MO$7,3,$E218)</f>
        <v>0</v>
      </c>
      <c r="M218" cm="1">
        <f t="array" ref="M218">+INDEX(Hoja1!$B$2:$MO$7,4,$E218)</f>
        <v>0</v>
      </c>
      <c r="N218" cm="1">
        <f t="array" ref="N218">+INDEX(Hoja1!$B$2:$MO$7,5,$E218)</f>
        <v>0</v>
      </c>
      <c r="O218" cm="1">
        <f t="array" ref="O218">+INDEX(Hoja1!$B$2:$MO$7,6,$E218)</f>
        <v>0</v>
      </c>
      <c r="P218" s="13">
        <f t="shared" si="118"/>
        <v>0</v>
      </c>
      <c r="Q218" s="13">
        <f t="shared" si="119"/>
        <v>0</v>
      </c>
      <c r="R218">
        <f t="shared" si="102"/>
        <v>0</v>
      </c>
      <c r="S218">
        <f t="shared" si="103"/>
        <v>0</v>
      </c>
      <c r="T218">
        <f t="shared" si="104"/>
        <v>0</v>
      </c>
      <c r="U218">
        <f t="shared" si="105"/>
        <v>0</v>
      </c>
      <c r="V218">
        <f t="shared" si="106"/>
        <v>0</v>
      </c>
      <c r="W218">
        <f t="shared" si="107"/>
        <v>0</v>
      </c>
      <c r="X218">
        <f t="shared" si="108"/>
        <v>0</v>
      </c>
      <c r="Y218">
        <f t="shared" si="109"/>
        <v>0</v>
      </c>
      <c r="Z218">
        <f t="shared" si="110"/>
        <v>0</v>
      </c>
      <c r="AA218">
        <f t="shared" si="111"/>
        <v>0</v>
      </c>
      <c r="AB218">
        <f t="shared" si="112"/>
        <v>0</v>
      </c>
      <c r="AC218">
        <f t="shared" si="113"/>
        <v>0</v>
      </c>
      <c r="AD218">
        <f t="shared" si="92"/>
        <v>0</v>
      </c>
      <c r="AE218">
        <f t="shared" si="93"/>
        <v>0</v>
      </c>
      <c r="AF218">
        <f t="shared" si="94"/>
        <v>0</v>
      </c>
      <c r="AG218">
        <f t="shared" si="95"/>
        <v>0</v>
      </c>
      <c r="AH218">
        <f t="shared" si="96"/>
        <v>0</v>
      </c>
      <c r="AI218">
        <f t="shared" si="97"/>
        <v>0</v>
      </c>
      <c r="AJ218">
        <f>+TODO_PACIENTES[[#This Row],[Aislamiento Domiciliario]]+TODO_PACIENTES[[#This Row],[Aislamiento en Hoteles]]+TODO_PACIENTES[[#This Row],[Hospitalizados en Sala]]+TODO_PACIENTES[[#This Row],[Hospitalizados en UCI]]</f>
        <v>0</v>
      </c>
      <c r="AK218">
        <f t="shared" si="98"/>
        <v>0</v>
      </c>
      <c r="AL218">
        <f>+TODO_PACIENTES[[#This Row],[Personas con Medidas Sanitarias]]-AJ217</f>
        <v>0</v>
      </c>
      <c r="AM218">
        <f>+IFERROR(TODO_PACIENTES[[#This Row],[Variación Personas Medidas Sanitarias]]/AJ217,0)</f>
        <v>0</v>
      </c>
    </row>
    <row r="219" spans="1:39" x14ac:dyDescent="0.2">
      <c r="A219" s="12" t="str">
        <f t="shared" si="114"/>
        <v>OUT TIME</v>
      </c>
      <c r="B219" s="12" t="str">
        <f t="shared" si="115"/>
        <v>no</v>
      </c>
      <c r="C219" s="12">
        <v>213</v>
      </c>
      <c r="D219" s="1">
        <f t="shared" si="116"/>
        <v>44112</v>
      </c>
      <c r="E219" s="11">
        <f t="shared" si="117"/>
        <v>213</v>
      </c>
      <c r="F219" cm="1">
        <f t="array" ref="F219">+INDEX(Hoja1!$B$2:$MO$7,1,E219)</f>
        <v>0</v>
      </c>
      <c r="G219">
        <f t="shared" si="99"/>
        <v>0</v>
      </c>
      <c r="H219" cm="1">
        <f t="array" ref="H219">+INDEX(Hoja1!$B$2:$MO$7,2,$E219)</f>
        <v>0</v>
      </c>
      <c r="I219">
        <f t="shared" si="100"/>
        <v>0</v>
      </c>
      <c r="J219">
        <f t="shared" si="91"/>
        <v>0</v>
      </c>
      <c r="K219">
        <f t="shared" si="101"/>
        <v>0</v>
      </c>
      <c r="L219" cm="1">
        <f t="array" ref="L219">+INDEX(Hoja1!$B$2:$MO$7,3,$E219)</f>
        <v>0</v>
      </c>
      <c r="M219" cm="1">
        <f t="array" ref="M219">+INDEX(Hoja1!$B$2:$MO$7,4,$E219)</f>
        <v>0</v>
      </c>
      <c r="N219" cm="1">
        <f t="array" ref="N219">+INDEX(Hoja1!$B$2:$MO$7,5,$E219)</f>
        <v>0</v>
      </c>
      <c r="O219" cm="1">
        <f t="array" ref="O219">+INDEX(Hoja1!$B$2:$MO$7,6,$E219)</f>
        <v>0</v>
      </c>
      <c r="P219" s="13">
        <f t="shared" si="118"/>
        <v>0</v>
      </c>
      <c r="Q219" s="13">
        <f t="shared" si="119"/>
        <v>0</v>
      </c>
      <c r="R219">
        <f t="shared" si="102"/>
        <v>0</v>
      </c>
      <c r="S219">
        <f t="shared" si="103"/>
        <v>0</v>
      </c>
      <c r="T219">
        <f t="shared" si="104"/>
        <v>0</v>
      </c>
      <c r="U219">
        <f t="shared" si="105"/>
        <v>0</v>
      </c>
      <c r="V219">
        <f t="shared" si="106"/>
        <v>0</v>
      </c>
      <c r="W219">
        <f t="shared" si="107"/>
        <v>0</v>
      </c>
      <c r="X219">
        <f t="shared" si="108"/>
        <v>0</v>
      </c>
      <c r="Y219">
        <f t="shared" si="109"/>
        <v>0</v>
      </c>
      <c r="Z219">
        <f t="shared" si="110"/>
        <v>0</v>
      </c>
      <c r="AA219">
        <f t="shared" si="111"/>
        <v>0</v>
      </c>
      <c r="AB219">
        <f t="shared" si="112"/>
        <v>0</v>
      </c>
      <c r="AC219">
        <f t="shared" si="113"/>
        <v>0</v>
      </c>
      <c r="AD219">
        <f t="shared" si="92"/>
        <v>0</v>
      </c>
      <c r="AE219">
        <f t="shared" si="93"/>
        <v>0</v>
      </c>
      <c r="AF219">
        <f t="shared" si="94"/>
        <v>0</v>
      </c>
      <c r="AG219">
        <f t="shared" si="95"/>
        <v>0</v>
      </c>
      <c r="AH219">
        <f t="shared" si="96"/>
        <v>0</v>
      </c>
      <c r="AI219">
        <f t="shared" si="97"/>
        <v>0</v>
      </c>
      <c r="AJ219">
        <f>+TODO_PACIENTES[[#This Row],[Aislamiento Domiciliario]]+TODO_PACIENTES[[#This Row],[Aislamiento en Hoteles]]+TODO_PACIENTES[[#This Row],[Hospitalizados en Sala]]+TODO_PACIENTES[[#This Row],[Hospitalizados en UCI]]</f>
        <v>0</v>
      </c>
      <c r="AK219">
        <f t="shared" si="98"/>
        <v>0</v>
      </c>
      <c r="AL219">
        <f>+TODO_PACIENTES[[#This Row],[Personas con Medidas Sanitarias]]-AJ218</f>
        <v>0</v>
      </c>
      <c r="AM219">
        <f>+IFERROR(TODO_PACIENTES[[#This Row],[Variación Personas Medidas Sanitarias]]/AJ218,0)</f>
        <v>0</v>
      </c>
    </row>
    <row r="220" spans="1:39" x14ac:dyDescent="0.2">
      <c r="A220" s="12" t="str">
        <f t="shared" si="114"/>
        <v>OUT TIME</v>
      </c>
      <c r="B220" s="12" t="str">
        <f t="shared" si="115"/>
        <v>no</v>
      </c>
      <c r="C220" s="12">
        <v>214</v>
      </c>
      <c r="D220" s="1">
        <f t="shared" si="116"/>
        <v>44113</v>
      </c>
      <c r="E220" s="11">
        <f t="shared" si="117"/>
        <v>214</v>
      </c>
      <c r="F220" cm="1">
        <f t="array" ref="F220">+INDEX(Hoja1!$B$2:$MO$7,1,E220)</f>
        <v>0</v>
      </c>
      <c r="G220">
        <f t="shared" si="99"/>
        <v>0</v>
      </c>
      <c r="H220" cm="1">
        <f t="array" ref="H220">+INDEX(Hoja1!$B$2:$MO$7,2,$E220)</f>
        <v>0</v>
      </c>
      <c r="I220">
        <f t="shared" si="100"/>
        <v>0</v>
      </c>
      <c r="J220">
        <f t="shared" si="91"/>
        <v>0</v>
      </c>
      <c r="K220">
        <f t="shared" si="101"/>
        <v>0</v>
      </c>
      <c r="L220" cm="1">
        <f t="array" ref="L220">+INDEX(Hoja1!$B$2:$MO$7,3,$E220)</f>
        <v>0</v>
      </c>
      <c r="M220" cm="1">
        <f t="array" ref="M220">+INDEX(Hoja1!$B$2:$MO$7,4,$E220)</f>
        <v>0</v>
      </c>
      <c r="N220" cm="1">
        <f t="array" ref="N220">+INDEX(Hoja1!$B$2:$MO$7,5,$E220)</f>
        <v>0</v>
      </c>
      <c r="O220" cm="1">
        <f t="array" ref="O220">+INDEX(Hoja1!$B$2:$MO$7,6,$E220)</f>
        <v>0</v>
      </c>
      <c r="P220" s="13">
        <f t="shared" si="118"/>
        <v>0</v>
      </c>
      <c r="Q220" s="13">
        <f t="shared" si="119"/>
        <v>0</v>
      </c>
      <c r="R220">
        <f t="shared" si="102"/>
        <v>0</v>
      </c>
      <c r="S220">
        <f t="shared" si="103"/>
        <v>0</v>
      </c>
      <c r="T220">
        <f t="shared" si="104"/>
        <v>0</v>
      </c>
      <c r="U220">
        <f t="shared" si="105"/>
        <v>0</v>
      </c>
      <c r="V220">
        <f t="shared" si="106"/>
        <v>0</v>
      </c>
      <c r="W220">
        <f t="shared" si="107"/>
        <v>0</v>
      </c>
      <c r="X220">
        <f t="shared" si="108"/>
        <v>0</v>
      </c>
      <c r="Y220">
        <f t="shared" si="109"/>
        <v>0</v>
      </c>
      <c r="Z220">
        <f t="shared" si="110"/>
        <v>0</v>
      </c>
      <c r="AA220">
        <f t="shared" si="111"/>
        <v>0</v>
      </c>
      <c r="AB220">
        <f t="shared" si="112"/>
        <v>0</v>
      </c>
      <c r="AC220">
        <f t="shared" si="113"/>
        <v>0</v>
      </c>
      <c r="AD220">
        <f t="shared" si="92"/>
        <v>0</v>
      </c>
      <c r="AE220">
        <f t="shared" si="93"/>
        <v>0</v>
      </c>
      <c r="AF220">
        <f t="shared" si="94"/>
        <v>0</v>
      </c>
      <c r="AG220">
        <f t="shared" si="95"/>
        <v>0</v>
      </c>
      <c r="AH220">
        <f t="shared" si="96"/>
        <v>0</v>
      </c>
      <c r="AI220">
        <f t="shared" si="97"/>
        <v>0</v>
      </c>
      <c r="AJ220">
        <f>+TODO_PACIENTES[[#This Row],[Aislamiento Domiciliario]]+TODO_PACIENTES[[#This Row],[Aislamiento en Hoteles]]+TODO_PACIENTES[[#This Row],[Hospitalizados en Sala]]+TODO_PACIENTES[[#This Row],[Hospitalizados en UCI]]</f>
        <v>0</v>
      </c>
      <c r="AK220">
        <f t="shared" si="98"/>
        <v>0</v>
      </c>
      <c r="AL220">
        <f>+TODO_PACIENTES[[#This Row],[Personas con Medidas Sanitarias]]-AJ219</f>
        <v>0</v>
      </c>
      <c r="AM220">
        <f>+IFERROR(TODO_PACIENTES[[#This Row],[Variación Personas Medidas Sanitarias]]/AJ219,0)</f>
        <v>0</v>
      </c>
    </row>
    <row r="221" spans="1:39" x14ac:dyDescent="0.2">
      <c r="A221" s="12" t="str">
        <f t="shared" si="114"/>
        <v>OUT TIME</v>
      </c>
      <c r="B221" s="12" t="str">
        <f t="shared" si="115"/>
        <v>no</v>
      </c>
      <c r="C221" s="12">
        <v>215</v>
      </c>
      <c r="D221" s="1">
        <f t="shared" si="116"/>
        <v>44114</v>
      </c>
      <c r="E221" s="11">
        <f t="shared" si="117"/>
        <v>215</v>
      </c>
      <c r="F221" cm="1">
        <f t="array" ref="F221">+INDEX(Hoja1!$B$2:$MO$7,1,E221)</f>
        <v>0</v>
      </c>
      <c r="G221">
        <f t="shared" si="99"/>
        <v>0</v>
      </c>
      <c r="H221" cm="1">
        <f t="array" ref="H221">+INDEX(Hoja1!$B$2:$MO$7,2,$E221)</f>
        <v>0</v>
      </c>
      <c r="I221">
        <f t="shared" si="100"/>
        <v>0</v>
      </c>
      <c r="J221">
        <f t="shared" si="91"/>
        <v>0</v>
      </c>
      <c r="K221">
        <f t="shared" si="101"/>
        <v>0</v>
      </c>
      <c r="L221" cm="1">
        <f t="array" ref="L221">+INDEX(Hoja1!$B$2:$MO$7,3,$E221)</f>
        <v>0</v>
      </c>
      <c r="M221" cm="1">
        <f t="array" ref="M221">+INDEX(Hoja1!$B$2:$MO$7,4,$E221)</f>
        <v>0</v>
      </c>
      <c r="N221" cm="1">
        <f t="array" ref="N221">+INDEX(Hoja1!$B$2:$MO$7,5,$E221)</f>
        <v>0</v>
      </c>
      <c r="O221" cm="1">
        <f t="array" ref="O221">+INDEX(Hoja1!$B$2:$MO$7,6,$E221)</f>
        <v>0</v>
      </c>
      <c r="P221" s="13">
        <f t="shared" si="118"/>
        <v>0</v>
      </c>
      <c r="Q221" s="13">
        <f t="shared" si="119"/>
        <v>0</v>
      </c>
      <c r="R221">
        <f t="shared" si="102"/>
        <v>0</v>
      </c>
      <c r="S221">
        <f t="shared" si="103"/>
        <v>0</v>
      </c>
      <c r="T221">
        <f t="shared" si="104"/>
        <v>0</v>
      </c>
      <c r="U221">
        <f t="shared" si="105"/>
        <v>0</v>
      </c>
      <c r="V221">
        <f t="shared" si="106"/>
        <v>0</v>
      </c>
      <c r="W221">
        <f t="shared" si="107"/>
        <v>0</v>
      </c>
      <c r="X221">
        <f t="shared" si="108"/>
        <v>0</v>
      </c>
      <c r="Y221">
        <f t="shared" si="109"/>
        <v>0</v>
      </c>
      <c r="Z221">
        <f t="shared" si="110"/>
        <v>0</v>
      </c>
      <c r="AA221">
        <f t="shared" si="111"/>
        <v>0</v>
      </c>
      <c r="AB221">
        <f t="shared" si="112"/>
        <v>0</v>
      </c>
      <c r="AC221">
        <f t="shared" si="113"/>
        <v>0</v>
      </c>
      <c r="AD221">
        <f t="shared" si="92"/>
        <v>0</v>
      </c>
      <c r="AE221">
        <f t="shared" si="93"/>
        <v>0</v>
      </c>
      <c r="AF221">
        <f t="shared" si="94"/>
        <v>0</v>
      </c>
      <c r="AG221">
        <f t="shared" si="95"/>
        <v>0</v>
      </c>
      <c r="AH221">
        <f t="shared" si="96"/>
        <v>0</v>
      </c>
      <c r="AI221">
        <f t="shared" si="97"/>
        <v>0</v>
      </c>
      <c r="AJ221">
        <f>+TODO_PACIENTES[[#This Row],[Aislamiento Domiciliario]]+TODO_PACIENTES[[#This Row],[Aislamiento en Hoteles]]+TODO_PACIENTES[[#This Row],[Hospitalizados en Sala]]+TODO_PACIENTES[[#This Row],[Hospitalizados en UCI]]</f>
        <v>0</v>
      </c>
      <c r="AK221">
        <f t="shared" si="98"/>
        <v>0</v>
      </c>
      <c r="AL221">
        <f>+TODO_PACIENTES[[#This Row],[Personas con Medidas Sanitarias]]-AJ220</f>
        <v>0</v>
      </c>
      <c r="AM221">
        <f>+IFERROR(TODO_PACIENTES[[#This Row],[Variación Personas Medidas Sanitarias]]/AJ220,0)</f>
        <v>0</v>
      </c>
    </row>
    <row r="222" spans="1:39" x14ac:dyDescent="0.2">
      <c r="A222" s="12" t="str">
        <f t="shared" si="114"/>
        <v>OUT TIME</v>
      </c>
      <c r="B222" s="12" t="str">
        <f t="shared" si="115"/>
        <v>no</v>
      </c>
      <c r="C222" s="12">
        <v>216</v>
      </c>
      <c r="D222" s="1">
        <f t="shared" si="116"/>
        <v>44115</v>
      </c>
      <c r="E222" s="11">
        <f t="shared" si="117"/>
        <v>216</v>
      </c>
      <c r="F222" cm="1">
        <f t="array" ref="F222">+INDEX(Hoja1!$B$2:$MO$7,1,E222)</f>
        <v>0</v>
      </c>
      <c r="G222">
        <f t="shared" si="99"/>
        <v>0</v>
      </c>
      <c r="H222" cm="1">
        <f t="array" ref="H222">+INDEX(Hoja1!$B$2:$MO$7,2,$E222)</f>
        <v>0</v>
      </c>
      <c r="I222">
        <f t="shared" si="100"/>
        <v>0</v>
      </c>
      <c r="J222">
        <f t="shared" si="91"/>
        <v>0</v>
      </c>
      <c r="K222">
        <f t="shared" si="101"/>
        <v>0</v>
      </c>
      <c r="L222" cm="1">
        <f t="array" ref="L222">+INDEX(Hoja1!$B$2:$MO$7,3,$E222)</f>
        <v>0</v>
      </c>
      <c r="M222" cm="1">
        <f t="array" ref="M222">+INDEX(Hoja1!$B$2:$MO$7,4,$E222)</f>
        <v>0</v>
      </c>
      <c r="N222" cm="1">
        <f t="array" ref="N222">+INDEX(Hoja1!$B$2:$MO$7,5,$E222)</f>
        <v>0</v>
      </c>
      <c r="O222" cm="1">
        <f t="array" ref="O222">+INDEX(Hoja1!$B$2:$MO$7,6,$E222)</f>
        <v>0</v>
      </c>
      <c r="P222" s="13">
        <f t="shared" si="118"/>
        <v>0</v>
      </c>
      <c r="Q222" s="13">
        <f t="shared" si="119"/>
        <v>0</v>
      </c>
      <c r="R222">
        <f t="shared" si="102"/>
        <v>0</v>
      </c>
      <c r="S222">
        <f t="shared" si="103"/>
        <v>0</v>
      </c>
      <c r="T222">
        <f t="shared" si="104"/>
        <v>0</v>
      </c>
      <c r="U222">
        <f t="shared" si="105"/>
        <v>0</v>
      </c>
      <c r="V222">
        <f t="shared" si="106"/>
        <v>0</v>
      </c>
      <c r="W222">
        <f t="shared" si="107"/>
        <v>0</v>
      </c>
      <c r="X222">
        <f t="shared" si="108"/>
        <v>0</v>
      </c>
      <c r="Y222">
        <f t="shared" si="109"/>
        <v>0</v>
      </c>
      <c r="Z222">
        <f t="shared" si="110"/>
        <v>0</v>
      </c>
      <c r="AA222">
        <f t="shared" si="111"/>
        <v>0</v>
      </c>
      <c r="AB222">
        <f t="shared" si="112"/>
        <v>0</v>
      </c>
      <c r="AC222">
        <f t="shared" si="113"/>
        <v>0</v>
      </c>
      <c r="AD222">
        <f t="shared" si="92"/>
        <v>0</v>
      </c>
      <c r="AE222">
        <f t="shared" si="93"/>
        <v>0</v>
      </c>
      <c r="AF222">
        <f t="shared" si="94"/>
        <v>0</v>
      </c>
      <c r="AG222">
        <f t="shared" si="95"/>
        <v>0</v>
      </c>
      <c r="AH222">
        <f t="shared" si="96"/>
        <v>0</v>
      </c>
      <c r="AI222">
        <f t="shared" si="97"/>
        <v>0</v>
      </c>
      <c r="AJ222">
        <f>+TODO_PACIENTES[[#This Row],[Aislamiento Domiciliario]]+TODO_PACIENTES[[#This Row],[Aislamiento en Hoteles]]+TODO_PACIENTES[[#This Row],[Hospitalizados en Sala]]+TODO_PACIENTES[[#This Row],[Hospitalizados en UCI]]</f>
        <v>0</v>
      </c>
      <c r="AK222">
        <f t="shared" si="98"/>
        <v>0</v>
      </c>
      <c r="AL222">
        <f>+TODO_PACIENTES[[#This Row],[Personas con Medidas Sanitarias]]-AJ221</f>
        <v>0</v>
      </c>
      <c r="AM222">
        <f>+IFERROR(TODO_PACIENTES[[#This Row],[Variación Personas Medidas Sanitarias]]/AJ221,0)</f>
        <v>0</v>
      </c>
    </row>
    <row r="223" spans="1:39" x14ac:dyDescent="0.2">
      <c r="A223" s="12" t="str">
        <f t="shared" si="114"/>
        <v>OUT TIME</v>
      </c>
      <c r="B223" s="12" t="str">
        <f t="shared" si="115"/>
        <v>no</v>
      </c>
      <c r="C223" s="12">
        <v>217</v>
      </c>
      <c r="D223" s="1">
        <f t="shared" si="116"/>
        <v>44116</v>
      </c>
      <c r="E223" s="11">
        <f t="shared" si="117"/>
        <v>217</v>
      </c>
      <c r="F223" cm="1">
        <f t="array" ref="F223">+INDEX(Hoja1!$B$2:$MO$7,1,E223)</f>
        <v>0</v>
      </c>
      <c r="G223">
        <f t="shared" si="99"/>
        <v>0</v>
      </c>
      <c r="H223" cm="1">
        <f t="array" ref="H223">+INDEX(Hoja1!$B$2:$MO$7,2,$E223)</f>
        <v>0</v>
      </c>
      <c r="I223">
        <f t="shared" si="100"/>
        <v>0</v>
      </c>
      <c r="J223">
        <f t="shared" si="91"/>
        <v>0</v>
      </c>
      <c r="K223">
        <f t="shared" si="101"/>
        <v>0</v>
      </c>
      <c r="L223" cm="1">
        <f t="array" ref="L223">+INDEX(Hoja1!$B$2:$MO$7,3,$E223)</f>
        <v>0</v>
      </c>
      <c r="M223" cm="1">
        <f t="array" ref="M223">+INDEX(Hoja1!$B$2:$MO$7,4,$E223)</f>
        <v>0</v>
      </c>
      <c r="N223" cm="1">
        <f t="array" ref="N223">+INDEX(Hoja1!$B$2:$MO$7,5,$E223)</f>
        <v>0</v>
      </c>
      <c r="O223" cm="1">
        <f t="array" ref="O223">+INDEX(Hoja1!$B$2:$MO$7,6,$E223)</f>
        <v>0</v>
      </c>
      <c r="P223" s="13">
        <f t="shared" si="118"/>
        <v>0</v>
      </c>
      <c r="Q223" s="13">
        <f t="shared" si="119"/>
        <v>0</v>
      </c>
      <c r="R223">
        <f t="shared" si="102"/>
        <v>0</v>
      </c>
      <c r="S223">
        <f t="shared" si="103"/>
        <v>0</v>
      </c>
      <c r="T223">
        <f t="shared" si="104"/>
        <v>0</v>
      </c>
      <c r="U223">
        <f t="shared" si="105"/>
        <v>0</v>
      </c>
      <c r="V223">
        <f t="shared" si="106"/>
        <v>0</v>
      </c>
      <c r="W223">
        <f t="shared" si="107"/>
        <v>0</v>
      </c>
      <c r="X223">
        <f t="shared" si="108"/>
        <v>0</v>
      </c>
      <c r="Y223">
        <f t="shared" si="109"/>
        <v>0</v>
      </c>
      <c r="Z223">
        <f t="shared" si="110"/>
        <v>0</v>
      </c>
      <c r="AA223">
        <f t="shared" si="111"/>
        <v>0</v>
      </c>
      <c r="AB223">
        <f t="shared" si="112"/>
        <v>0</v>
      </c>
      <c r="AC223">
        <f t="shared" si="113"/>
        <v>0</v>
      </c>
      <c r="AD223">
        <f t="shared" si="92"/>
        <v>0</v>
      </c>
      <c r="AE223">
        <f t="shared" si="93"/>
        <v>0</v>
      </c>
      <c r="AF223">
        <f t="shared" si="94"/>
        <v>0</v>
      </c>
      <c r="AG223">
        <f t="shared" si="95"/>
        <v>0</v>
      </c>
      <c r="AH223">
        <f t="shared" si="96"/>
        <v>0</v>
      </c>
      <c r="AI223">
        <f t="shared" si="97"/>
        <v>0</v>
      </c>
      <c r="AJ223">
        <f>+TODO_PACIENTES[[#This Row],[Aislamiento Domiciliario]]+TODO_PACIENTES[[#This Row],[Aislamiento en Hoteles]]+TODO_PACIENTES[[#This Row],[Hospitalizados en Sala]]+TODO_PACIENTES[[#This Row],[Hospitalizados en UCI]]</f>
        <v>0</v>
      </c>
      <c r="AK223">
        <f t="shared" si="98"/>
        <v>0</v>
      </c>
      <c r="AL223">
        <f>+TODO_PACIENTES[[#This Row],[Personas con Medidas Sanitarias]]-AJ222</f>
        <v>0</v>
      </c>
      <c r="AM223">
        <f>+IFERROR(TODO_PACIENTES[[#This Row],[Variación Personas Medidas Sanitarias]]/AJ222,0)</f>
        <v>0</v>
      </c>
    </row>
    <row r="224" spans="1:39" x14ac:dyDescent="0.2">
      <c r="A224" s="12" t="str">
        <f t="shared" si="114"/>
        <v>OUT TIME</v>
      </c>
      <c r="B224" s="12" t="str">
        <f t="shared" si="115"/>
        <v>no</v>
      </c>
      <c r="C224" s="12">
        <v>218</v>
      </c>
      <c r="D224" s="1">
        <f t="shared" si="116"/>
        <v>44117</v>
      </c>
      <c r="E224" s="11">
        <f t="shared" si="117"/>
        <v>218</v>
      </c>
      <c r="F224" cm="1">
        <f t="array" ref="F224">+INDEX(Hoja1!$B$2:$MO$7,1,E224)</f>
        <v>0</v>
      </c>
      <c r="G224">
        <f t="shared" si="99"/>
        <v>0</v>
      </c>
      <c r="H224" cm="1">
        <f t="array" ref="H224">+INDEX(Hoja1!$B$2:$MO$7,2,$E224)</f>
        <v>0</v>
      </c>
      <c r="I224">
        <f t="shared" si="100"/>
        <v>0</v>
      </c>
      <c r="J224">
        <f t="shared" si="91"/>
        <v>0</v>
      </c>
      <c r="K224">
        <f t="shared" si="101"/>
        <v>0</v>
      </c>
      <c r="L224" cm="1">
        <f t="array" ref="L224">+INDEX(Hoja1!$B$2:$MO$7,3,$E224)</f>
        <v>0</v>
      </c>
      <c r="M224" cm="1">
        <f t="array" ref="M224">+INDEX(Hoja1!$B$2:$MO$7,4,$E224)</f>
        <v>0</v>
      </c>
      <c r="N224" cm="1">
        <f t="array" ref="N224">+INDEX(Hoja1!$B$2:$MO$7,5,$E224)</f>
        <v>0</v>
      </c>
      <c r="O224" cm="1">
        <f t="array" ref="O224">+INDEX(Hoja1!$B$2:$MO$7,6,$E224)</f>
        <v>0</v>
      </c>
      <c r="P224" s="13">
        <f t="shared" si="118"/>
        <v>0</v>
      </c>
      <c r="Q224" s="13">
        <f t="shared" si="119"/>
        <v>0</v>
      </c>
      <c r="R224">
        <f t="shared" si="102"/>
        <v>0</v>
      </c>
      <c r="S224">
        <f t="shared" si="103"/>
        <v>0</v>
      </c>
      <c r="T224">
        <f t="shared" si="104"/>
        <v>0</v>
      </c>
      <c r="U224">
        <f t="shared" si="105"/>
        <v>0</v>
      </c>
      <c r="V224">
        <f t="shared" si="106"/>
        <v>0</v>
      </c>
      <c r="W224">
        <f t="shared" si="107"/>
        <v>0</v>
      </c>
      <c r="X224">
        <f t="shared" si="108"/>
        <v>0</v>
      </c>
      <c r="Y224">
        <f t="shared" si="109"/>
        <v>0</v>
      </c>
      <c r="Z224">
        <f t="shared" si="110"/>
        <v>0</v>
      </c>
      <c r="AA224">
        <f t="shared" si="111"/>
        <v>0</v>
      </c>
      <c r="AB224">
        <f t="shared" si="112"/>
        <v>0</v>
      </c>
      <c r="AC224">
        <f t="shared" si="113"/>
        <v>0</v>
      </c>
      <c r="AD224">
        <f t="shared" si="92"/>
        <v>0</v>
      </c>
      <c r="AE224">
        <f t="shared" si="93"/>
        <v>0</v>
      </c>
      <c r="AF224">
        <f t="shared" si="94"/>
        <v>0</v>
      </c>
      <c r="AG224">
        <f t="shared" si="95"/>
        <v>0</v>
      </c>
      <c r="AH224">
        <f t="shared" si="96"/>
        <v>0</v>
      </c>
      <c r="AI224">
        <f t="shared" si="97"/>
        <v>0</v>
      </c>
      <c r="AJ224">
        <f>+TODO_PACIENTES[[#This Row],[Aislamiento Domiciliario]]+TODO_PACIENTES[[#This Row],[Aislamiento en Hoteles]]+TODO_PACIENTES[[#This Row],[Hospitalizados en Sala]]+TODO_PACIENTES[[#This Row],[Hospitalizados en UCI]]</f>
        <v>0</v>
      </c>
      <c r="AK224">
        <f t="shared" si="98"/>
        <v>0</v>
      </c>
      <c r="AL224">
        <f>+TODO_PACIENTES[[#This Row],[Personas con Medidas Sanitarias]]-AJ223</f>
        <v>0</v>
      </c>
      <c r="AM224">
        <f>+IFERROR(TODO_PACIENTES[[#This Row],[Variación Personas Medidas Sanitarias]]/AJ223,0)</f>
        <v>0</v>
      </c>
    </row>
    <row r="225" spans="1:39" x14ac:dyDescent="0.2">
      <c r="A225" s="12" t="str">
        <f t="shared" si="114"/>
        <v>OUT TIME</v>
      </c>
      <c r="B225" s="12" t="str">
        <f t="shared" si="115"/>
        <v>no</v>
      </c>
      <c r="C225" s="12">
        <v>219</v>
      </c>
      <c r="D225" s="1">
        <f t="shared" si="116"/>
        <v>44118</v>
      </c>
      <c r="E225" s="11">
        <f t="shared" si="117"/>
        <v>219</v>
      </c>
      <c r="F225" cm="1">
        <f t="array" ref="F225">+INDEX(Hoja1!$B$2:$MO$7,1,E225)</f>
        <v>0</v>
      </c>
      <c r="G225">
        <f t="shared" si="99"/>
        <v>0</v>
      </c>
      <c r="H225" cm="1">
        <f t="array" ref="H225">+INDEX(Hoja1!$B$2:$MO$7,2,$E225)</f>
        <v>0</v>
      </c>
      <c r="I225">
        <f t="shared" si="100"/>
        <v>0</v>
      </c>
      <c r="J225">
        <f t="shared" si="91"/>
        <v>0</v>
      </c>
      <c r="K225">
        <f t="shared" si="101"/>
        <v>0</v>
      </c>
      <c r="L225" cm="1">
        <f t="array" ref="L225">+INDEX(Hoja1!$B$2:$MO$7,3,$E225)</f>
        <v>0</v>
      </c>
      <c r="M225" cm="1">
        <f t="array" ref="M225">+INDEX(Hoja1!$B$2:$MO$7,4,$E225)</f>
        <v>0</v>
      </c>
      <c r="N225" cm="1">
        <f t="array" ref="N225">+INDEX(Hoja1!$B$2:$MO$7,5,$E225)</f>
        <v>0</v>
      </c>
      <c r="O225" cm="1">
        <f t="array" ref="O225">+INDEX(Hoja1!$B$2:$MO$7,6,$E225)</f>
        <v>0</v>
      </c>
      <c r="P225" s="13">
        <f t="shared" si="118"/>
        <v>0</v>
      </c>
      <c r="Q225" s="13">
        <f t="shared" si="119"/>
        <v>0</v>
      </c>
      <c r="R225">
        <f t="shared" si="102"/>
        <v>0</v>
      </c>
      <c r="S225">
        <f t="shared" si="103"/>
        <v>0</v>
      </c>
      <c r="T225">
        <f t="shared" si="104"/>
        <v>0</v>
      </c>
      <c r="U225">
        <f t="shared" si="105"/>
        <v>0</v>
      </c>
      <c r="V225">
        <f t="shared" si="106"/>
        <v>0</v>
      </c>
      <c r="W225">
        <f t="shared" si="107"/>
        <v>0</v>
      </c>
      <c r="X225">
        <f t="shared" si="108"/>
        <v>0</v>
      </c>
      <c r="Y225">
        <f t="shared" si="109"/>
        <v>0</v>
      </c>
      <c r="Z225">
        <f t="shared" si="110"/>
        <v>0</v>
      </c>
      <c r="AA225">
        <f t="shared" si="111"/>
        <v>0</v>
      </c>
      <c r="AB225">
        <f t="shared" si="112"/>
        <v>0</v>
      </c>
      <c r="AC225">
        <f t="shared" si="113"/>
        <v>0</v>
      </c>
      <c r="AD225">
        <f t="shared" si="92"/>
        <v>0</v>
      </c>
      <c r="AE225">
        <f t="shared" si="93"/>
        <v>0</v>
      </c>
      <c r="AF225">
        <f t="shared" si="94"/>
        <v>0</v>
      </c>
      <c r="AG225">
        <f t="shared" si="95"/>
        <v>0</v>
      </c>
      <c r="AH225">
        <f t="shared" si="96"/>
        <v>0</v>
      </c>
      <c r="AI225">
        <f t="shared" si="97"/>
        <v>0</v>
      </c>
      <c r="AJ225">
        <f>+TODO_PACIENTES[[#This Row],[Aislamiento Domiciliario]]+TODO_PACIENTES[[#This Row],[Aislamiento en Hoteles]]+TODO_PACIENTES[[#This Row],[Hospitalizados en Sala]]+TODO_PACIENTES[[#This Row],[Hospitalizados en UCI]]</f>
        <v>0</v>
      </c>
      <c r="AK225">
        <f t="shared" si="98"/>
        <v>0</v>
      </c>
      <c r="AL225">
        <f>+TODO_PACIENTES[[#This Row],[Personas con Medidas Sanitarias]]-AJ224</f>
        <v>0</v>
      </c>
      <c r="AM225">
        <f>+IFERROR(TODO_PACIENTES[[#This Row],[Variación Personas Medidas Sanitarias]]/AJ224,0)</f>
        <v>0</v>
      </c>
    </row>
    <row r="226" spans="1:39" x14ac:dyDescent="0.2">
      <c r="A226" s="12" t="str">
        <f t="shared" si="114"/>
        <v>OUT TIME</v>
      </c>
      <c r="B226" s="12" t="str">
        <f t="shared" si="115"/>
        <v>no</v>
      </c>
      <c r="C226" s="12">
        <v>220</v>
      </c>
      <c r="D226" s="1">
        <f t="shared" si="116"/>
        <v>44119</v>
      </c>
      <c r="E226" s="11">
        <f t="shared" si="117"/>
        <v>220</v>
      </c>
      <c r="F226" cm="1">
        <f t="array" ref="F226">+INDEX(Hoja1!$B$2:$MO$7,1,E226)</f>
        <v>0</v>
      </c>
      <c r="G226">
        <f t="shared" si="99"/>
        <v>0</v>
      </c>
      <c r="H226" cm="1">
        <f t="array" ref="H226">+INDEX(Hoja1!$B$2:$MO$7,2,$E226)</f>
        <v>0</v>
      </c>
      <c r="I226">
        <f t="shared" si="100"/>
        <v>0</v>
      </c>
      <c r="J226">
        <f t="shared" si="91"/>
        <v>0</v>
      </c>
      <c r="K226">
        <f t="shared" si="101"/>
        <v>0</v>
      </c>
      <c r="L226" cm="1">
        <f t="array" ref="L226">+INDEX(Hoja1!$B$2:$MO$7,3,$E226)</f>
        <v>0</v>
      </c>
      <c r="M226" cm="1">
        <f t="array" ref="M226">+INDEX(Hoja1!$B$2:$MO$7,4,$E226)</f>
        <v>0</v>
      </c>
      <c r="N226" cm="1">
        <f t="array" ref="N226">+INDEX(Hoja1!$B$2:$MO$7,5,$E226)</f>
        <v>0</v>
      </c>
      <c r="O226" cm="1">
        <f t="array" ref="O226">+INDEX(Hoja1!$B$2:$MO$7,6,$E226)</f>
        <v>0</v>
      </c>
      <c r="P226" s="13">
        <f t="shared" si="118"/>
        <v>0</v>
      </c>
      <c r="Q226" s="13">
        <f t="shared" si="119"/>
        <v>0</v>
      </c>
      <c r="R226">
        <f t="shared" si="102"/>
        <v>0</v>
      </c>
      <c r="S226">
        <f t="shared" si="103"/>
        <v>0</v>
      </c>
      <c r="T226">
        <f t="shared" si="104"/>
        <v>0</v>
      </c>
      <c r="U226">
        <f t="shared" si="105"/>
        <v>0</v>
      </c>
      <c r="V226">
        <f t="shared" si="106"/>
        <v>0</v>
      </c>
      <c r="W226">
        <f t="shared" si="107"/>
        <v>0</v>
      </c>
      <c r="X226">
        <f t="shared" si="108"/>
        <v>0</v>
      </c>
      <c r="Y226">
        <f t="shared" si="109"/>
        <v>0</v>
      </c>
      <c r="Z226">
        <f t="shared" si="110"/>
        <v>0</v>
      </c>
      <c r="AA226">
        <f t="shared" si="111"/>
        <v>0</v>
      </c>
      <c r="AB226">
        <f t="shared" si="112"/>
        <v>0</v>
      </c>
      <c r="AC226">
        <f t="shared" si="113"/>
        <v>0</v>
      </c>
      <c r="AD226">
        <f t="shared" si="92"/>
        <v>0</v>
      </c>
      <c r="AE226">
        <f t="shared" si="93"/>
        <v>0</v>
      </c>
      <c r="AF226">
        <f t="shared" si="94"/>
        <v>0</v>
      </c>
      <c r="AG226">
        <f t="shared" si="95"/>
        <v>0</v>
      </c>
      <c r="AH226">
        <f t="shared" si="96"/>
        <v>0</v>
      </c>
      <c r="AI226">
        <f t="shared" si="97"/>
        <v>0</v>
      </c>
      <c r="AJ226">
        <f>+TODO_PACIENTES[[#This Row],[Aislamiento Domiciliario]]+TODO_PACIENTES[[#This Row],[Aislamiento en Hoteles]]+TODO_PACIENTES[[#This Row],[Hospitalizados en Sala]]+TODO_PACIENTES[[#This Row],[Hospitalizados en UCI]]</f>
        <v>0</v>
      </c>
      <c r="AK226">
        <f t="shared" si="98"/>
        <v>0</v>
      </c>
      <c r="AL226">
        <f>+TODO_PACIENTES[[#This Row],[Personas con Medidas Sanitarias]]-AJ225</f>
        <v>0</v>
      </c>
      <c r="AM226">
        <f>+IFERROR(TODO_PACIENTES[[#This Row],[Variación Personas Medidas Sanitarias]]/AJ225,0)</f>
        <v>0</v>
      </c>
    </row>
    <row r="227" spans="1:39" x14ac:dyDescent="0.2">
      <c r="A227" s="12" t="str">
        <f t="shared" si="114"/>
        <v>OUT TIME</v>
      </c>
      <c r="B227" s="12" t="str">
        <f t="shared" si="115"/>
        <v>no</v>
      </c>
      <c r="C227" s="12">
        <v>221</v>
      </c>
      <c r="D227" s="1">
        <f t="shared" si="116"/>
        <v>44120</v>
      </c>
      <c r="E227" s="11">
        <f t="shared" si="117"/>
        <v>221</v>
      </c>
      <c r="F227" cm="1">
        <f t="array" ref="F227">+INDEX(Hoja1!$B$2:$MO$7,1,E227)</f>
        <v>0</v>
      </c>
      <c r="G227">
        <f t="shared" si="99"/>
        <v>0</v>
      </c>
      <c r="H227" cm="1">
        <f t="array" ref="H227">+INDEX(Hoja1!$B$2:$MO$7,2,$E227)</f>
        <v>0</v>
      </c>
      <c r="I227">
        <f t="shared" si="100"/>
        <v>0</v>
      </c>
      <c r="J227">
        <f t="shared" si="91"/>
        <v>0</v>
      </c>
      <c r="K227">
        <f t="shared" si="101"/>
        <v>0</v>
      </c>
      <c r="L227" cm="1">
        <f t="array" ref="L227">+INDEX(Hoja1!$B$2:$MO$7,3,$E227)</f>
        <v>0</v>
      </c>
      <c r="M227" cm="1">
        <f t="array" ref="M227">+INDEX(Hoja1!$B$2:$MO$7,4,$E227)</f>
        <v>0</v>
      </c>
      <c r="N227" cm="1">
        <f t="array" ref="N227">+INDEX(Hoja1!$B$2:$MO$7,5,$E227)</f>
        <v>0</v>
      </c>
      <c r="O227" cm="1">
        <f t="array" ref="O227">+INDEX(Hoja1!$B$2:$MO$7,6,$E227)</f>
        <v>0</v>
      </c>
      <c r="P227" s="13">
        <f t="shared" si="118"/>
        <v>0</v>
      </c>
      <c r="Q227" s="13">
        <f t="shared" si="119"/>
        <v>0</v>
      </c>
      <c r="R227">
        <f t="shared" si="102"/>
        <v>0</v>
      </c>
      <c r="S227">
        <f t="shared" si="103"/>
        <v>0</v>
      </c>
      <c r="T227">
        <f t="shared" si="104"/>
        <v>0</v>
      </c>
      <c r="U227">
        <f t="shared" si="105"/>
        <v>0</v>
      </c>
      <c r="V227">
        <f t="shared" si="106"/>
        <v>0</v>
      </c>
      <c r="W227">
        <f t="shared" si="107"/>
        <v>0</v>
      </c>
      <c r="X227">
        <f t="shared" si="108"/>
        <v>0</v>
      </c>
      <c r="Y227">
        <f t="shared" si="109"/>
        <v>0</v>
      </c>
      <c r="Z227">
        <f t="shared" si="110"/>
        <v>0</v>
      </c>
      <c r="AA227">
        <f t="shared" si="111"/>
        <v>0</v>
      </c>
      <c r="AB227">
        <f t="shared" si="112"/>
        <v>0</v>
      </c>
      <c r="AC227">
        <f t="shared" si="113"/>
        <v>0</v>
      </c>
      <c r="AD227">
        <f t="shared" si="92"/>
        <v>0</v>
      </c>
      <c r="AE227">
        <f t="shared" si="93"/>
        <v>0</v>
      </c>
      <c r="AF227">
        <f t="shared" si="94"/>
        <v>0</v>
      </c>
      <c r="AG227">
        <f t="shared" si="95"/>
        <v>0</v>
      </c>
      <c r="AH227">
        <f t="shared" si="96"/>
        <v>0</v>
      </c>
      <c r="AI227">
        <f t="shared" si="97"/>
        <v>0</v>
      </c>
      <c r="AJ227">
        <f>+TODO_PACIENTES[[#This Row],[Aislamiento Domiciliario]]+TODO_PACIENTES[[#This Row],[Aislamiento en Hoteles]]+TODO_PACIENTES[[#This Row],[Hospitalizados en Sala]]+TODO_PACIENTES[[#This Row],[Hospitalizados en UCI]]</f>
        <v>0</v>
      </c>
      <c r="AK227">
        <f t="shared" si="98"/>
        <v>0</v>
      </c>
      <c r="AL227">
        <f>+TODO_PACIENTES[[#This Row],[Personas con Medidas Sanitarias]]-AJ226</f>
        <v>0</v>
      </c>
      <c r="AM227">
        <f>+IFERROR(TODO_PACIENTES[[#This Row],[Variación Personas Medidas Sanitarias]]/AJ226,0)</f>
        <v>0</v>
      </c>
    </row>
    <row r="228" spans="1:39" x14ac:dyDescent="0.2">
      <c r="A228" s="12" t="str">
        <f t="shared" si="114"/>
        <v>OUT TIME</v>
      </c>
      <c r="B228" s="12" t="str">
        <f t="shared" si="115"/>
        <v>no</v>
      </c>
      <c r="C228" s="12">
        <v>222</v>
      </c>
      <c r="D228" s="1">
        <f t="shared" si="116"/>
        <v>44121</v>
      </c>
      <c r="E228" s="11">
        <f t="shared" si="117"/>
        <v>222</v>
      </c>
      <c r="F228" cm="1">
        <f t="array" ref="F228">+INDEX(Hoja1!$B$2:$MO$7,1,E228)</f>
        <v>0</v>
      </c>
      <c r="G228">
        <f t="shared" si="99"/>
        <v>0</v>
      </c>
      <c r="H228" cm="1">
        <f t="array" ref="H228">+INDEX(Hoja1!$B$2:$MO$7,2,$E228)</f>
        <v>0</v>
      </c>
      <c r="I228">
        <f t="shared" si="100"/>
        <v>0</v>
      </c>
      <c r="J228">
        <f t="shared" si="91"/>
        <v>0</v>
      </c>
      <c r="K228">
        <f t="shared" si="101"/>
        <v>0</v>
      </c>
      <c r="L228" cm="1">
        <f t="array" ref="L228">+INDEX(Hoja1!$B$2:$MO$7,3,$E228)</f>
        <v>0</v>
      </c>
      <c r="M228" cm="1">
        <f t="array" ref="M228">+INDEX(Hoja1!$B$2:$MO$7,4,$E228)</f>
        <v>0</v>
      </c>
      <c r="N228" cm="1">
        <f t="array" ref="N228">+INDEX(Hoja1!$B$2:$MO$7,5,$E228)</f>
        <v>0</v>
      </c>
      <c r="O228" cm="1">
        <f t="array" ref="O228">+INDEX(Hoja1!$B$2:$MO$7,6,$E228)</f>
        <v>0</v>
      </c>
      <c r="P228" s="13">
        <f t="shared" si="118"/>
        <v>0</v>
      </c>
      <c r="Q228" s="13">
        <f t="shared" si="119"/>
        <v>0</v>
      </c>
      <c r="R228">
        <f t="shared" si="102"/>
        <v>0</v>
      </c>
      <c r="S228">
        <f t="shared" si="103"/>
        <v>0</v>
      </c>
      <c r="T228">
        <f t="shared" si="104"/>
        <v>0</v>
      </c>
      <c r="U228">
        <f t="shared" si="105"/>
        <v>0</v>
      </c>
      <c r="V228">
        <f t="shared" si="106"/>
        <v>0</v>
      </c>
      <c r="W228">
        <f t="shared" si="107"/>
        <v>0</v>
      </c>
      <c r="X228">
        <f t="shared" si="108"/>
        <v>0</v>
      </c>
      <c r="Y228">
        <f t="shared" si="109"/>
        <v>0</v>
      </c>
      <c r="Z228">
        <f t="shared" si="110"/>
        <v>0</v>
      </c>
      <c r="AA228">
        <f t="shared" si="111"/>
        <v>0</v>
      </c>
      <c r="AB228">
        <f t="shared" si="112"/>
        <v>0</v>
      </c>
      <c r="AC228">
        <f t="shared" si="113"/>
        <v>0</v>
      </c>
      <c r="AD228">
        <f t="shared" si="92"/>
        <v>0</v>
      </c>
      <c r="AE228">
        <f t="shared" si="93"/>
        <v>0</v>
      </c>
      <c r="AF228">
        <f t="shared" si="94"/>
        <v>0</v>
      </c>
      <c r="AG228">
        <f t="shared" si="95"/>
        <v>0</v>
      </c>
      <c r="AH228">
        <f t="shared" si="96"/>
        <v>0</v>
      </c>
      <c r="AI228">
        <f t="shared" si="97"/>
        <v>0</v>
      </c>
      <c r="AJ228">
        <f>+TODO_PACIENTES[[#This Row],[Aislamiento Domiciliario]]+TODO_PACIENTES[[#This Row],[Aislamiento en Hoteles]]+TODO_PACIENTES[[#This Row],[Hospitalizados en Sala]]+TODO_PACIENTES[[#This Row],[Hospitalizados en UCI]]</f>
        <v>0</v>
      </c>
      <c r="AK228">
        <f t="shared" si="98"/>
        <v>0</v>
      </c>
      <c r="AL228">
        <f>+TODO_PACIENTES[[#This Row],[Personas con Medidas Sanitarias]]-AJ227</f>
        <v>0</v>
      </c>
      <c r="AM228">
        <f>+IFERROR(TODO_PACIENTES[[#This Row],[Variación Personas Medidas Sanitarias]]/AJ227,0)</f>
        <v>0</v>
      </c>
    </row>
    <row r="229" spans="1:39" x14ac:dyDescent="0.2">
      <c r="A229" s="12" t="str">
        <f t="shared" si="114"/>
        <v>OUT TIME</v>
      </c>
      <c r="B229" s="12" t="str">
        <f t="shared" si="115"/>
        <v>no</v>
      </c>
      <c r="C229" s="12">
        <v>223</v>
      </c>
      <c r="D229" s="1">
        <f t="shared" si="116"/>
        <v>44122</v>
      </c>
      <c r="E229" s="11">
        <f t="shared" si="117"/>
        <v>223</v>
      </c>
      <c r="F229" cm="1">
        <f t="array" ref="F229">+INDEX(Hoja1!$B$2:$MO$7,1,E229)</f>
        <v>0</v>
      </c>
      <c r="G229">
        <f t="shared" si="99"/>
        <v>0</v>
      </c>
      <c r="H229" cm="1">
        <f t="array" ref="H229">+INDEX(Hoja1!$B$2:$MO$7,2,$E229)</f>
        <v>0</v>
      </c>
      <c r="I229">
        <f t="shared" si="100"/>
        <v>0</v>
      </c>
      <c r="J229">
        <f t="shared" si="91"/>
        <v>0</v>
      </c>
      <c r="K229">
        <f t="shared" si="101"/>
        <v>0</v>
      </c>
      <c r="L229" cm="1">
        <f t="array" ref="L229">+INDEX(Hoja1!$B$2:$MO$7,3,$E229)</f>
        <v>0</v>
      </c>
      <c r="M229" cm="1">
        <f t="array" ref="M229">+INDEX(Hoja1!$B$2:$MO$7,4,$E229)</f>
        <v>0</v>
      </c>
      <c r="N229" cm="1">
        <f t="array" ref="N229">+INDEX(Hoja1!$B$2:$MO$7,5,$E229)</f>
        <v>0</v>
      </c>
      <c r="O229" cm="1">
        <f t="array" ref="O229">+INDEX(Hoja1!$B$2:$MO$7,6,$E229)</f>
        <v>0</v>
      </c>
      <c r="P229" s="13">
        <f t="shared" si="118"/>
        <v>0</v>
      </c>
      <c r="Q229" s="13">
        <f t="shared" si="119"/>
        <v>0</v>
      </c>
      <c r="R229">
        <f t="shared" si="102"/>
        <v>0</v>
      </c>
      <c r="S229">
        <f t="shared" si="103"/>
        <v>0</v>
      </c>
      <c r="T229">
        <f t="shared" si="104"/>
        <v>0</v>
      </c>
      <c r="U229">
        <f t="shared" si="105"/>
        <v>0</v>
      </c>
      <c r="V229">
        <f t="shared" si="106"/>
        <v>0</v>
      </c>
      <c r="W229">
        <f t="shared" si="107"/>
        <v>0</v>
      </c>
      <c r="X229">
        <f t="shared" si="108"/>
        <v>0</v>
      </c>
      <c r="Y229">
        <f t="shared" si="109"/>
        <v>0</v>
      </c>
      <c r="Z229">
        <f t="shared" si="110"/>
        <v>0</v>
      </c>
      <c r="AA229">
        <f t="shared" si="111"/>
        <v>0</v>
      </c>
      <c r="AB229">
        <f t="shared" si="112"/>
        <v>0</v>
      </c>
      <c r="AC229">
        <f t="shared" si="113"/>
        <v>0</v>
      </c>
      <c r="AD229">
        <f t="shared" si="92"/>
        <v>0</v>
      </c>
      <c r="AE229">
        <f t="shared" si="93"/>
        <v>0</v>
      </c>
      <c r="AF229">
        <f t="shared" si="94"/>
        <v>0</v>
      </c>
      <c r="AG229">
        <f t="shared" si="95"/>
        <v>0</v>
      </c>
      <c r="AH229">
        <f t="shared" si="96"/>
        <v>0</v>
      </c>
      <c r="AI229">
        <f t="shared" si="97"/>
        <v>0</v>
      </c>
      <c r="AJ229">
        <f>+TODO_PACIENTES[[#This Row],[Aislamiento Domiciliario]]+TODO_PACIENTES[[#This Row],[Aislamiento en Hoteles]]+TODO_PACIENTES[[#This Row],[Hospitalizados en Sala]]+TODO_PACIENTES[[#This Row],[Hospitalizados en UCI]]</f>
        <v>0</v>
      </c>
      <c r="AK229">
        <f t="shared" si="98"/>
        <v>0</v>
      </c>
      <c r="AL229">
        <f>+TODO_PACIENTES[[#This Row],[Personas con Medidas Sanitarias]]-AJ228</f>
        <v>0</v>
      </c>
      <c r="AM229">
        <f>+IFERROR(TODO_PACIENTES[[#This Row],[Variación Personas Medidas Sanitarias]]/AJ228,0)</f>
        <v>0</v>
      </c>
    </row>
    <row r="230" spans="1:39" x14ac:dyDescent="0.2">
      <c r="A230" s="12" t="str">
        <f t="shared" si="114"/>
        <v>OUT TIME</v>
      </c>
      <c r="B230" s="12" t="str">
        <f t="shared" si="115"/>
        <v>no</v>
      </c>
      <c r="C230" s="12">
        <v>224</v>
      </c>
      <c r="D230" s="1">
        <f t="shared" si="116"/>
        <v>44123</v>
      </c>
      <c r="E230" s="11">
        <f t="shared" si="117"/>
        <v>224</v>
      </c>
      <c r="F230" cm="1">
        <f t="array" ref="F230">+INDEX(Hoja1!$B$2:$MO$7,1,E230)</f>
        <v>0</v>
      </c>
      <c r="G230">
        <f t="shared" si="99"/>
        <v>0</v>
      </c>
      <c r="H230" cm="1">
        <f t="array" ref="H230">+INDEX(Hoja1!$B$2:$MO$7,2,$E230)</f>
        <v>0</v>
      </c>
      <c r="I230">
        <f t="shared" si="100"/>
        <v>0</v>
      </c>
      <c r="J230">
        <f t="shared" si="91"/>
        <v>0</v>
      </c>
      <c r="K230">
        <f t="shared" si="101"/>
        <v>0</v>
      </c>
      <c r="L230" cm="1">
        <f t="array" ref="L230">+INDEX(Hoja1!$B$2:$MO$7,3,$E230)</f>
        <v>0</v>
      </c>
      <c r="M230" cm="1">
        <f t="array" ref="M230">+INDEX(Hoja1!$B$2:$MO$7,4,$E230)</f>
        <v>0</v>
      </c>
      <c r="N230" cm="1">
        <f t="array" ref="N230">+INDEX(Hoja1!$B$2:$MO$7,5,$E230)</f>
        <v>0</v>
      </c>
      <c r="O230" cm="1">
        <f t="array" ref="O230">+INDEX(Hoja1!$B$2:$MO$7,6,$E230)</f>
        <v>0</v>
      </c>
      <c r="P230" s="13">
        <f t="shared" si="118"/>
        <v>0</v>
      </c>
      <c r="Q230" s="13">
        <f t="shared" si="119"/>
        <v>0</v>
      </c>
      <c r="R230">
        <f t="shared" si="102"/>
        <v>0</v>
      </c>
      <c r="S230">
        <f t="shared" si="103"/>
        <v>0</v>
      </c>
      <c r="T230">
        <f t="shared" si="104"/>
        <v>0</v>
      </c>
      <c r="U230">
        <f t="shared" si="105"/>
        <v>0</v>
      </c>
      <c r="V230">
        <f t="shared" si="106"/>
        <v>0</v>
      </c>
      <c r="W230">
        <f t="shared" si="107"/>
        <v>0</v>
      </c>
      <c r="X230">
        <f t="shared" si="108"/>
        <v>0</v>
      </c>
      <c r="Y230">
        <f t="shared" si="109"/>
        <v>0</v>
      </c>
      <c r="Z230">
        <f t="shared" si="110"/>
        <v>0</v>
      </c>
      <c r="AA230">
        <f t="shared" si="111"/>
        <v>0</v>
      </c>
      <c r="AB230">
        <f t="shared" si="112"/>
        <v>0</v>
      </c>
      <c r="AC230">
        <f t="shared" si="113"/>
        <v>0</v>
      </c>
      <c r="AD230">
        <f t="shared" si="92"/>
        <v>0</v>
      </c>
      <c r="AE230">
        <f t="shared" si="93"/>
        <v>0</v>
      </c>
      <c r="AF230">
        <f t="shared" si="94"/>
        <v>0</v>
      </c>
      <c r="AG230">
        <f t="shared" si="95"/>
        <v>0</v>
      </c>
      <c r="AH230">
        <f t="shared" si="96"/>
        <v>0</v>
      </c>
      <c r="AI230">
        <f t="shared" si="97"/>
        <v>0</v>
      </c>
      <c r="AJ230">
        <f>+TODO_PACIENTES[[#This Row],[Aislamiento Domiciliario]]+TODO_PACIENTES[[#This Row],[Aislamiento en Hoteles]]+TODO_PACIENTES[[#This Row],[Hospitalizados en Sala]]+TODO_PACIENTES[[#This Row],[Hospitalizados en UCI]]</f>
        <v>0</v>
      </c>
      <c r="AK230">
        <f t="shared" si="98"/>
        <v>0</v>
      </c>
      <c r="AL230">
        <f>+TODO_PACIENTES[[#This Row],[Personas con Medidas Sanitarias]]-AJ229</f>
        <v>0</v>
      </c>
      <c r="AM230">
        <f>+IFERROR(TODO_PACIENTES[[#This Row],[Variación Personas Medidas Sanitarias]]/AJ229,0)</f>
        <v>0</v>
      </c>
    </row>
    <row r="231" spans="1:39" x14ac:dyDescent="0.2">
      <c r="A231" s="12" t="str">
        <f t="shared" si="114"/>
        <v>OUT TIME</v>
      </c>
      <c r="B231" s="12" t="str">
        <f t="shared" si="115"/>
        <v>no</v>
      </c>
      <c r="C231" s="12">
        <v>225</v>
      </c>
      <c r="D231" s="1">
        <f t="shared" si="116"/>
        <v>44124</v>
      </c>
      <c r="E231" s="11">
        <f t="shared" si="117"/>
        <v>225</v>
      </c>
      <c r="F231" cm="1">
        <f t="array" ref="F231">+INDEX(Hoja1!$B$2:$MO$7,1,E231)</f>
        <v>0</v>
      </c>
      <c r="G231">
        <f t="shared" si="99"/>
        <v>0</v>
      </c>
      <c r="H231" cm="1">
        <f t="array" ref="H231">+INDEX(Hoja1!$B$2:$MO$7,2,$E231)</f>
        <v>0</v>
      </c>
      <c r="I231">
        <f t="shared" si="100"/>
        <v>0</v>
      </c>
      <c r="J231">
        <f t="shared" si="91"/>
        <v>0</v>
      </c>
      <c r="K231">
        <f t="shared" si="101"/>
        <v>0</v>
      </c>
      <c r="L231" cm="1">
        <f t="array" ref="L231">+INDEX(Hoja1!$B$2:$MO$7,3,$E231)</f>
        <v>0</v>
      </c>
      <c r="M231" cm="1">
        <f t="array" ref="M231">+INDEX(Hoja1!$B$2:$MO$7,4,$E231)</f>
        <v>0</v>
      </c>
      <c r="N231" cm="1">
        <f t="array" ref="N231">+INDEX(Hoja1!$B$2:$MO$7,5,$E231)</f>
        <v>0</v>
      </c>
      <c r="O231" cm="1">
        <f t="array" ref="O231">+INDEX(Hoja1!$B$2:$MO$7,6,$E231)</f>
        <v>0</v>
      </c>
      <c r="P231" s="13">
        <f t="shared" si="118"/>
        <v>0</v>
      </c>
      <c r="Q231" s="13">
        <f t="shared" si="119"/>
        <v>0</v>
      </c>
      <c r="R231">
        <f t="shared" si="102"/>
        <v>0</v>
      </c>
      <c r="S231">
        <f t="shared" si="103"/>
        <v>0</v>
      </c>
      <c r="T231">
        <f t="shared" si="104"/>
        <v>0</v>
      </c>
      <c r="U231">
        <f t="shared" si="105"/>
        <v>0</v>
      </c>
      <c r="V231">
        <f t="shared" si="106"/>
        <v>0</v>
      </c>
      <c r="W231">
        <f t="shared" si="107"/>
        <v>0</v>
      </c>
      <c r="X231">
        <f t="shared" si="108"/>
        <v>0</v>
      </c>
      <c r="Y231">
        <f t="shared" si="109"/>
        <v>0</v>
      </c>
      <c r="Z231">
        <f t="shared" si="110"/>
        <v>0</v>
      </c>
      <c r="AA231">
        <f t="shared" si="111"/>
        <v>0</v>
      </c>
      <c r="AB231">
        <f t="shared" si="112"/>
        <v>0</v>
      </c>
      <c r="AC231">
        <f t="shared" si="113"/>
        <v>0</v>
      </c>
      <c r="AD231">
        <f t="shared" si="92"/>
        <v>0</v>
      </c>
      <c r="AE231">
        <f t="shared" si="93"/>
        <v>0</v>
      </c>
      <c r="AF231">
        <f t="shared" si="94"/>
        <v>0</v>
      </c>
      <c r="AG231">
        <f t="shared" si="95"/>
        <v>0</v>
      </c>
      <c r="AH231">
        <f t="shared" si="96"/>
        <v>0</v>
      </c>
      <c r="AI231">
        <f t="shared" si="97"/>
        <v>0</v>
      </c>
      <c r="AJ231">
        <f>+TODO_PACIENTES[[#This Row],[Aislamiento Domiciliario]]+TODO_PACIENTES[[#This Row],[Aislamiento en Hoteles]]+TODO_PACIENTES[[#This Row],[Hospitalizados en Sala]]+TODO_PACIENTES[[#This Row],[Hospitalizados en UCI]]</f>
        <v>0</v>
      </c>
      <c r="AK231">
        <f t="shared" si="98"/>
        <v>0</v>
      </c>
      <c r="AL231">
        <f>+TODO_PACIENTES[[#This Row],[Personas con Medidas Sanitarias]]-AJ230</f>
        <v>0</v>
      </c>
      <c r="AM231">
        <f>+IFERROR(TODO_PACIENTES[[#This Row],[Variación Personas Medidas Sanitarias]]/AJ230,0)</f>
        <v>0</v>
      </c>
    </row>
    <row r="232" spans="1:39" x14ac:dyDescent="0.2">
      <c r="A232" s="12" t="str">
        <f t="shared" si="114"/>
        <v>OUT TIME</v>
      </c>
      <c r="B232" s="12" t="str">
        <f t="shared" si="115"/>
        <v>no</v>
      </c>
      <c r="C232" s="12">
        <v>226</v>
      </c>
      <c r="D232" s="1">
        <f t="shared" si="116"/>
        <v>44125</v>
      </c>
      <c r="E232" s="11">
        <f t="shared" si="117"/>
        <v>226</v>
      </c>
      <c r="F232" cm="1">
        <f t="array" ref="F232">+INDEX(Hoja1!$B$2:$MO$7,1,E232)</f>
        <v>0</v>
      </c>
      <c r="G232">
        <f t="shared" si="99"/>
        <v>0</v>
      </c>
      <c r="H232" cm="1">
        <f t="array" ref="H232">+INDEX(Hoja1!$B$2:$MO$7,2,$E232)</f>
        <v>0</v>
      </c>
      <c r="I232">
        <f t="shared" si="100"/>
        <v>0</v>
      </c>
      <c r="J232">
        <f t="shared" si="91"/>
        <v>0</v>
      </c>
      <c r="K232">
        <f t="shared" si="101"/>
        <v>0</v>
      </c>
      <c r="L232" cm="1">
        <f t="array" ref="L232">+INDEX(Hoja1!$B$2:$MO$7,3,$E232)</f>
        <v>0</v>
      </c>
      <c r="M232" cm="1">
        <f t="array" ref="M232">+INDEX(Hoja1!$B$2:$MO$7,4,$E232)</f>
        <v>0</v>
      </c>
      <c r="N232" cm="1">
        <f t="array" ref="N232">+INDEX(Hoja1!$B$2:$MO$7,5,$E232)</f>
        <v>0</v>
      </c>
      <c r="O232" cm="1">
        <f t="array" ref="O232">+INDEX(Hoja1!$B$2:$MO$7,6,$E232)</f>
        <v>0</v>
      </c>
      <c r="P232" s="13">
        <f t="shared" si="118"/>
        <v>0</v>
      </c>
      <c r="Q232" s="13">
        <f t="shared" si="119"/>
        <v>0</v>
      </c>
      <c r="R232">
        <f t="shared" si="102"/>
        <v>0</v>
      </c>
      <c r="S232">
        <f t="shared" si="103"/>
        <v>0</v>
      </c>
      <c r="T232">
        <f t="shared" si="104"/>
        <v>0</v>
      </c>
      <c r="U232">
        <f t="shared" si="105"/>
        <v>0</v>
      </c>
      <c r="V232">
        <f t="shared" si="106"/>
        <v>0</v>
      </c>
      <c r="W232">
        <f t="shared" si="107"/>
        <v>0</v>
      </c>
      <c r="X232">
        <f t="shared" si="108"/>
        <v>0</v>
      </c>
      <c r="Y232">
        <f t="shared" si="109"/>
        <v>0</v>
      </c>
      <c r="Z232">
        <f t="shared" si="110"/>
        <v>0</v>
      </c>
      <c r="AA232">
        <f t="shared" si="111"/>
        <v>0</v>
      </c>
      <c r="AB232">
        <f t="shared" si="112"/>
        <v>0</v>
      </c>
      <c r="AC232">
        <f t="shared" si="113"/>
        <v>0</v>
      </c>
      <c r="AD232">
        <f t="shared" si="92"/>
        <v>0</v>
      </c>
      <c r="AE232">
        <f t="shared" si="93"/>
        <v>0</v>
      </c>
      <c r="AF232">
        <f t="shared" si="94"/>
        <v>0</v>
      </c>
      <c r="AG232">
        <f t="shared" si="95"/>
        <v>0</v>
      </c>
      <c r="AH232">
        <f t="shared" si="96"/>
        <v>0</v>
      </c>
      <c r="AI232">
        <f t="shared" si="97"/>
        <v>0</v>
      </c>
      <c r="AJ232">
        <f>+TODO_PACIENTES[[#This Row],[Aislamiento Domiciliario]]+TODO_PACIENTES[[#This Row],[Aislamiento en Hoteles]]+TODO_PACIENTES[[#This Row],[Hospitalizados en Sala]]+TODO_PACIENTES[[#This Row],[Hospitalizados en UCI]]</f>
        <v>0</v>
      </c>
      <c r="AK232">
        <f t="shared" si="98"/>
        <v>0</v>
      </c>
      <c r="AL232">
        <f>+TODO_PACIENTES[[#This Row],[Personas con Medidas Sanitarias]]-AJ231</f>
        <v>0</v>
      </c>
      <c r="AM232">
        <f>+IFERROR(TODO_PACIENTES[[#This Row],[Variación Personas Medidas Sanitarias]]/AJ231,0)</f>
        <v>0</v>
      </c>
    </row>
    <row r="233" spans="1:39" x14ac:dyDescent="0.2">
      <c r="A233" s="12" t="str">
        <f t="shared" si="114"/>
        <v>OUT TIME</v>
      </c>
      <c r="B233" s="12" t="str">
        <f t="shared" si="115"/>
        <v>no</v>
      </c>
      <c r="C233" s="12">
        <v>227</v>
      </c>
      <c r="D233" s="1">
        <f t="shared" si="116"/>
        <v>44126</v>
      </c>
      <c r="E233" s="11">
        <f t="shared" si="117"/>
        <v>227</v>
      </c>
      <c r="F233" cm="1">
        <f t="array" ref="F233">+INDEX(Hoja1!$B$2:$MO$7,1,E233)</f>
        <v>0</v>
      </c>
      <c r="G233">
        <f t="shared" si="99"/>
        <v>0</v>
      </c>
      <c r="H233" cm="1">
        <f t="array" ref="H233">+INDEX(Hoja1!$B$2:$MO$7,2,$E233)</f>
        <v>0</v>
      </c>
      <c r="I233">
        <f t="shared" si="100"/>
        <v>0</v>
      </c>
      <c r="J233">
        <f t="shared" si="91"/>
        <v>0</v>
      </c>
      <c r="K233">
        <f t="shared" si="101"/>
        <v>0</v>
      </c>
      <c r="L233" cm="1">
        <f t="array" ref="L233">+INDEX(Hoja1!$B$2:$MO$7,3,$E233)</f>
        <v>0</v>
      </c>
      <c r="M233" cm="1">
        <f t="array" ref="M233">+INDEX(Hoja1!$B$2:$MO$7,4,$E233)</f>
        <v>0</v>
      </c>
      <c r="N233" cm="1">
        <f t="array" ref="N233">+INDEX(Hoja1!$B$2:$MO$7,5,$E233)</f>
        <v>0</v>
      </c>
      <c r="O233" cm="1">
        <f t="array" ref="O233">+INDEX(Hoja1!$B$2:$MO$7,6,$E233)</f>
        <v>0</v>
      </c>
      <c r="P233" s="13">
        <f t="shared" si="118"/>
        <v>0</v>
      </c>
      <c r="Q233" s="13">
        <f t="shared" si="119"/>
        <v>0</v>
      </c>
      <c r="R233">
        <f t="shared" si="102"/>
        <v>0</v>
      </c>
      <c r="S233">
        <f t="shared" si="103"/>
        <v>0</v>
      </c>
      <c r="T233">
        <f t="shared" si="104"/>
        <v>0</v>
      </c>
      <c r="U233">
        <f t="shared" si="105"/>
        <v>0</v>
      </c>
      <c r="V233">
        <f t="shared" si="106"/>
        <v>0</v>
      </c>
      <c r="W233">
        <f t="shared" si="107"/>
        <v>0</v>
      </c>
      <c r="X233">
        <f t="shared" si="108"/>
        <v>0</v>
      </c>
      <c r="Y233">
        <f t="shared" si="109"/>
        <v>0</v>
      </c>
      <c r="Z233">
        <f t="shared" si="110"/>
        <v>0</v>
      </c>
      <c r="AA233">
        <f t="shared" si="111"/>
        <v>0</v>
      </c>
      <c r="AB233">
        <f t="shared" si="112"/>
        <v>0</v>
      </c>
      <c r="AC233">
        <f t="shared" si="113"/>
        <v>0</v>
      </c>
      <c r="AD233">
        <f t="shared" si="92"/>
        <v>0</v>
      </c>
      <c r="AE233">
        <f t="shared" si="93"/>
        <v>0</v>
      </c>
      <c r="AF233">
        <f t="shared" si="94"/>
        <v>0</v>
      </c>
      <c r="AG233">
        <f t="shared" si="95"/>
        <v>0</v>
      </c>
      <c r="AH233">
        <f t="shared" si="96"/>
        <v>0</v>
      </c>
      <c r="AI233">
        <f t="shared" si="97"/>
        <v>0</v>
      </c>
      <c r="AJ233">
        <f>+TODO_PACIENTES[[#This Row],[Aislamiento Domiciliario]]+TODO_PACIENTES[[#This Row],[Aislamiento en Hoteles]]+TODO_PACIENTES[[#This Row],[Hospitalizados en Sala]]+TODO_PACIENTES[[#This Row],[Hospitalizados en UCI]]</f>
        <v>0</v>
      </c>
      <c r="AK233">
        <f t="shared" si="98"/>
        <v>0</v>
      </c>
      <c r="AL233">
        <f>+TODO_PACIENTES[[#This Row],[Personas con Medidas Sanitarias]]-AJ232</f>
        <v>0</v>
      </c>
      <c r="AM233">
        <f>+IFERROR(TODO_PACIENTES[[#This Row],[Variación Personas Medidas Sanitarias]]/AJ232,0)</f>
        <v>0</v>
      </c>
    </row>
    <row r="234" spans="1:39" x14ac:dyDescent="0.2">
      <c r="A234" s="12" t="str">
        <f t="shared" si="114"/>
        <v>OUT TIME</v>
      </c>
      <c r="B234" s="12" t="str">
        <f t="shared" si="115"/>
        <v>no</v>
      </c>
      <c r="C234" s="12">
        <v>228</v>
      </c>
      <c r="D234" s="1">
        <f t="shared" si="116"/>
        <v>44127</v>
      </c>
      <c r="E234" s="11">
        <f t="shared" si="117"/>
        <v>228</v>
      </c>
      <c r="F234" cm="1">
        <f t="array" ref="F234">+INDEX(Hoja1!$B$2:$MO$7,1,E234)</f>
        <v>0</v>
      </c>
      <c r="G234">
        <f t="shared" si="99"/>
        <v>0</v>
      </c>
      <c r="H234" cm="1">
        <f t="array" ref="H234">+INDEX(Hoja1!$B$2:$MO$7,2,$E234)</f>
        <v>0</v>
      </c>
      <c r="I234">
        <f t="shared" si="100"/>
        <v>0</v>
      </c>
      <c r="J234">
        <f t="shared" si="91"/>
        <v>0</v>
      </c>
      <c r="K234">
        <f t="shared" si="101"/>
        <v>0</v>
      </c>
      <c r="L234" cm="1">
        <f t="array" ref="L234">+INDEX(Hoja1!$B$2:$MO$7,3,$E234)</f>
        <v>0</v>
      </c>
      <c r="M234" cm="1">
        <f t="array" ref="M234">+INDEX(Hoja1!$B$2:$MO$7,4,$E234)</f>
        <v>0</v>
      </c>
      <c r="N234" cm="1">
        <f t="array" ref="N234">+INDEX(Hoja1!$B$2:$MO$7,5,$E234)</f>
        <v>0</v>
      </c>
      <c r="O234" cm="1">
        <f t="array" ref="O234">+INDEX(Hoja1!$B$2:$MO$7,6,$E234)</f>
        <v>0</v>
      </c>
      <c r="P234" s="13">
        <f t="shared" si="118"/>
        <v>0</v>
      </c>
      <c r="Q234" s="13">
        <f t="shared" si="119"/>
        <v>0</v>
      </c>
      <c r="R234">
        <f t="shared" si="102"/>
        <v>0</v>
      </c>
      <c r="S234">
        <f t="shared" si="103"/>
        <v>0</v>
      </c>
      <c r="T234">
        <f t="shared" si="104"/>
        <v>0</v>
      </c>
      <c r="U234">
        <f t="shared" si="105"/>
        <v>0</v>
      </c>
      <c r="V234">
        <f t="shared" si="106"/>
        <v>0</v>
      </c>
      <c r="W234">
        <f t="shared" si="107"/>
        <v>0</v>
      </c>
      <c r="X234">
        <f t="shared" si="108"/>
        <v>0</v>
      </c>
      <c r="Y234">
        <f t="shared" si="109"/>
        <v>0</v>
      </c>
      <c r="Z234">
        <f t="shared" si="110"/>
        <v>0</v>
      </c>
      <c r="AA234">
        <f t="shared" si="111"/>
        <v>0</v>
      </c>
      <c r="AB234">
        <f t="shared" si="112"/>
        <v>0</v>
      </c>
      <c r="AC234">
        <f t="shared" si="113"/>
        <v>0</v>
      </c>
      <c r="AD234">
        <f t="shared" si="92"/>
        <v>0</v>
      </c>
      <c r="AE234">
        <f t="shared" si="93"/>
        <v>0</v>
      </c>
      <c r="AF234">
        <f t="shared" si="94"/>
        <v>0</v>
      </c>
      <c r="AG234">
        <f t="shared" si="95"/>
        <v>0</v>
      </c>
      <c r="AH234">
        <f t="shared" si="96"/>
        <v>0</v>
      </c>
      <c r="AI234">
        <f t="shared" si="97"/>
        <v>0</v>
      </c>
      <c r="AJ234">
        <f>+TODO_PACIENTES[[#This Row],[Aislamiento Domiciliario]]+TODO_PACIENTES[[#This Row],[Aislamiento en Hoteles]]+TODO_PACIENTES[[#This Row],[Hospitalizados en Sala]]+TODO_PACIENTES[[#This Row],[Hospitalizados en UCI]]</f>
        <v>0</v>
      </c>
      <c r="AK234">
        <f t="shared" si="98"/>
        <v>0</v>
      </c>
      <c r="AL234">
        <f>+TODO_PACIENTES[[#This Row],[Personas con Medidas Sanitarias]]-AJ233</f>
        <v>0</v>
      </c>
      <c r="AM234">
        <f>+IFERROR(TODO_PACIENTES[[#This Row],[Variación Personas Medidas Sanitarias]]/AJ233,0)</f>
        <v>0</v>
      </c>
    </row>
    <row r="235" spans="1:39" x14ac:dyDescent="0.2">
      <c r="A235" s="12" t="str">
        <f t="shared" si="114"/>
        <v>OUT TIME</v>
      </c>
      <c r="B235" s="12" t="str">
        <f t="shared" si="115"/>
        <v>no</v>
      </c>
      <c r="C235" s="12">
        <v>229</v>
      </c>
      <c r="D235" s="1">
        <f t="shared" si="116"/>
        <v>44128</v>
      </c>
      <c r="E235" s="11">
        <f t="shared" si="117"/>
        <v>229</v>
      </c>
      <c r="F235" cm="1">
        <f t="array" ref="F235">+INDEX(Hoja1!$B$2:$MO$7,1,E235)</f>
        <v>0</v>
      </c>
      <c r="G235">
        <f t="shared" si="99"/>
        <v>0</v>
      </c>
      <c r="H235" cm="1">
        <f t="array" ref="H235">+INDEX(Hoja1!$B$2:$MO$7,2,$E235)</f>
        <v>0</v>
      </c>
      <c r="I235">
        <f t="shared" si="100"/>
        <v>0</v>
      </c>
      <c r="J235">
        <f t="shared" si="91"/>
        <v>0</v>
      </c>
      <c r="K235">
        <f t="shared" si="101"/>
        <v>0</v>
      </c>
      <c r="L235" cm="1">
        <f t="array" ref="L235">+INDEX(Hoja1!$B$2:$MO$7,3,$E235)</f>
        <v>0</v>
      </c>
      <c r="M235" cm="1">
        <f t="array" ref="M235">+INDEX(Hoja1!$B$2:$MO$7,4,$E235)</f>
        <v>0</v>
      </c>
      <c r="N235" cm="1">
        <f t="array" ref="N235">+INDEX(Hoja1!$B$2:$MO$7,5,$E235)</f>
        <v>0</v>
      </c>
      <c r="O235" cm="1">
        <f t="array" ref="O235">+INDEX(Hoja1!$B$2:$MO$7,6,$E235)</f>
        <v>0</v>
      </c>
      <c r="P235" s="13">
        <f t="shared" si="118"/>
        <v>0</v>
      </c>
      <c r="Q235" s="13">
        <f t="shared" si="119"/>
        <v>0</v>
      </c>
      <c r="R235">
        <f t="shared" si="102"/>
        <v>0</v>
      </c>
      <c r="S235">
        <f t="shared" si="103"/>
        <v>0</v>
      </c>
      <c r="T235">
        <f t="shared" si="104"/>
        <v>0</v>
      </c>
      <c r="U235">
        <f t="shared" si="105"/>
        <v>0</v>
      </c>
      <c r="V235">
        <f t="shared" si="106"/>
        <v>0</v>
      </c>
      <c r="W235">
        <f t="shared" si="107"/>
        <v>0</v>
      </c>
      <c r="X235">
        <f t="shared" si="108"/>
        <v>0</v>
      </c>
      <c r="Y235">
        <f t="shared" si="109"/>
        <v>0</v>
      </c>
      <c r="Z235">
        <f t="shared" si="110"/>
        <v>0</v>
      </c>
      <c r="AA235">
        <f t="shared" si="111"/>
        <v>0</v>
      </c>
      <c r="AB235">
        <f t="shared" si="112"/>
        <v>0</v>
      </c>
      <c r="AC235">
        <f t="shared" si="113"/>
        <v>0</v>
      </c>
      <c r="AD235">
        <f t="shared" si="92"/>
        <v>0</v>
      </c>
      <c r="AE235">
        <f t="shared" si="93"/>
        <v>0</v>
      </c>
      <c r="AF235">
        <f t="shared" si="94"/>
        <v>0</v>
      </c>
      <c r="AG235">
        <f t="shared" si="95"/>
        <v>0</v>
      </c>
      <c r="AH235">
        <f t="shared" si="96"/>
        <v>0</v>
      </c>
      <c r="AI235">
        <f t="shared" si="97"/>
        <v>0</v>
      </c>
      <c r="AJ235">
        <f>+TODO_PACIENTES[[#This Row],[Aislamiento Domiciliario]]+TODO_PACIENTES[[#This Row],[Aislamiento en Hoteles]]+TODO_PACIENTES[[#This Row],[Hospitalizados en Sala]]+TODO_PACIENTES[[#This Row],[Hospitalizados en UCI]]</f>
        <v>0</v>
      </c>
      <c r="AK235">
        <f t="shared" si="98"/>
        <v>0</v>
      </c>
      <c r="AL235">
        <f>+TODO_PACIENTES[[#This Row],[Personas con Medidas Sanitarias]]-AJ234</f>
        <v>0</v>
      </c>
      <c r="AM235">
        <f>+IFERROR(TODO_PACIENTES[[#This Row],[Variación Personas Medidas Sanitarias]]/AJ234,0)</f>
        <v>0</v>
      </c>
    </row>
    <row r="236" spans="1:39" x14ac:dyDescent="0.2">
      <c r="A236" s="12" t="str">
        <f t="shared" si="114"/>
        <v>OUT TIME</v>
      </c>
      <c r="B236" s="12" t="str">
        <f t="shared" si="115"/>
        <v>no</v>
      </c>
      <c r="C236" s="12">
        <v>230</v>
      </c>
      <c r="D236" s="1">
        <f t="shared" si="116"/>
        <v>44129</v>
      </c>
      <c r="E236" s="11">
        <f t="shared" si="117"/>
        <v>230</v>
      </c>
      <c r="F236" cm="1">
        <f t="array" ref="F236">+INDEX(Hoja1!$B$2:$MO$7,1,E236)</f>
        <v>0</v>
      </c>
      <c r="G236">
        <f t="shared" si="99"/>
        <v>0</v>
      </c>
      <c r="H236" cm="1">
        <f t="array" ref="H236">+INDEX(Hoja1!$B$2:$MO$7,2,$E236)</f>
        <v>0</v>
      </c>
      <c r="I236">
        <f t="shared" si="100"/>
        <v>0</v>
      </c>
      <c r="J236">
        <f t="shared" si="91"/>
        <v>0</v>
      </c>
      <c r="K236">
        <f t="shared" si="101"/>
        <v>0</v>
      </c>
      <c r="L236" cm="1">
        <f t="array" ref="L236">+INDEX(Hoja1!$B$2:$MO$7,3,$E236)</f>
        <v>0</v>
      </c>
      <c r="M236" cm="1">
        <f t="array" ref="M236">+INDEX(Hoja1!$B$2:$MO$7,4,$E236)</f>
        <v>0</v>
      </c>
      <c r="N236" cm="1">
        <f t="array" ref="N236">+INDEX(Hoja1!$B$2:$MO$7,5,$E236)</f>
        <v>0</v>
      </c>
      <c r="O236" cm="1">
        <f t="array" ref="O236">+INDEX(Hoja1!$B$2:$MO$7,6,$E236)</f>
        <v>0</v>
      </c>
      <c r="P236" s="13">
        <f t="shared" si="118"/>
        <v>0</v>
      </c>
      <c r="Q236" s="13">
        <f t="shared" si="119"/>
        <v>0</v>
      </c>
      <c r="R236">
        <f t="shared" si="102"/>
        <v>0</v>
      </c>
      <c r="S236">
        <f t="shared" si="103"/>
        <v>0</v>
      </c>
      <c r="T236">
        <f t="shared" si="104"/>
        <v>0</v>
      </c>
      <c r="U236">
        <f t="shared" si="105"/>
        <v>0</v>
      </c>
      <c r="V236">
        <f t="shared" si="106"/>
        <v>0</v>
      </c>
      <c r="W236">
        <f t="shared" si="107"/>
        <v>0</v>
      </c>
      <c r="X236">
        <f t="shared" si="108"/>
        <v>0</v>
      </c>
      <c r="Y236">
        <f t="shared" si="109"/>
        <v>0</v>
      </c>
      <c r="Z236">
        <f t="shared" si="110"/>
        <v>0</v>
      </c>
      <c r="AA236">
        <f t="shared" si="111"/>
        <v>0</v>
      </c>
      <c r="AB236">
        <f t="shared" si="112"/>
        <v>0</v>
      </c>
      <c r="AC236">
        <f t="shared" si="113"/>
        <v>0</v>
      </c>
      <c r="AD236">
        <f t="shared" si="92"/>
        <v>0</v>
      </c>
      <c r="AE236">
        <f t="shared" si="93"/>
        <v>0</v>
      </c>
      <c r="AF236">
        <f t="shared" si="94"/>
        <v>0</v>
      </c>
      <c r="AG236">
        <f t="shared" si="95"/>
        <v>0</v>
      </c>
      <c r="AH236">
        <f t="shared" si="96"/>
        <v>0</v>
      </c>
      <c r="AI236">
        <f t="shared" si="97"/>
        <v>0</v>
      </c>
      <c r="AJ236">
        <f>+TODO_PACIENTES[[#This Row],[Aislamiento Domiciliario]]+TODO_PACIENTES[[#This Row],[Aislamiento en Hoteles]]+TODO_PACIENTES[[#This Row],[Hospitalizados en Sala]]+TODO_PACIENTES[[#This Row],[Hospitalizados en UCI]]</f>
        <v>0</v>
      </c>
      <c r="AK236">
        <f t="shared" si="98"/>
        <v>0</v>
      </c>
      <c r="AL236">
        <f>+TODO_PACIENTES[[#This Row],[Personas con Medidas Sanitarias]]-AJ235</f>
        <v>0</v>
      </c>
      <c r="AM236">
        <f>+IFERROR(TODO_PACIENTES[[#This Row],[Variación Personas Medidas Sanitarias]]/AJ235,0)</f>
        <v>0</v>
      </c>
    </row>
    <row r="237" spans="1:39" x14ac:dyDescent="0.2">
      <c r="A237" s="12" t="str">
        <f t="shared" si="114"/>
        <v>OUT TIME</v>
      </c>
      <c r="B237" s="12" t="str">
        <f t="shared" si="115"/>
        <v>no</v>
      </c>
      <c r="C237" s="12">
        <v>231</v>
      </c>
      <c r="D237" s="1">
        <f t="shared" si="116"/>
        <v>44130</v>
      </c>
      <c r="E237" s="11">
        <f t="shared" si="117"/>
        <v>231</v>
      </c>
      <c r="F237" cm="1">
        <f t="array" ref="F237">+INDEX(Hoja1!$B$2:$MO$7,1,E237)</f>
        <v>0</v>
      </c>
      <c r="G237">
        <f t="shared" si="99"/>
        <v>0</v>
      </c>
      <c r="H237" cm="1">
        <f t="array" ref="H237">+INDEX(Hoja1!$B$2:$MO$7,2,$E237)</f>
        <v>0</v>
      </c>
      <c r="I237">
        <f t="shared" si="100"/>
        <v>0</v>
      </c>
      <c r="J237">
        <f t="shared" si="91"/>
        <v>0</v>
      </c>
      <c r="K237">
        <f t="shared" si="101"/>
        <v>0</v>
      </c>
      <c r="L237" cm="1">
        <f t="array" ref="L237">+INDEX(Hoja1!$B$2:$MO$7,3,$E237)</f>
        <v>0</v>
      </c>
      <c r="M237" cm="1">
        <f t="array" ref="M237">+INDEX(Hoja1!$B$2:$MO$7,4,$E237)</f>
        <v>0</v>
      </c>
      <c r="N237" cm="1">
        <f t="array" ref="N237">+INDEX(Hoja1!$B$2:$MO$7,5,$E237)</f>
        <v>0</v>
      </c>
      <c r="O237" cm="1">
        <f t="array" ref="O237">+INDEX(Hoja1!$B$2:$MO$7,6,$E237)</f>
        <v>0</v>
      </c>
      <c r="P237" s="13">
        <f t="shared" si="118"/>
        <v>0</v>
      </c>
      <c r="Q237" s="13">
        <f t="shared" si="119"/>
        <v>0</v>
      </c>
      <c r="R237">
        <f t="shared" si="102"/>
        <v>0</v>
      </c>
      <c r="S237">
        <f t="shared" si="103"/>
        <v>0</v>
      </c>
      <c r="T237">
        <f t="shared" si="104"/>
        <v>0</v>
      </c>
      <c r="U237">
        <f t="shared" si="105"/>
        <v>0</v>
      </c>
      <c r="V237">
        <f t="shared" si="106"/>
        <v>0</v>
      </c>
      <c r="W237">
        <f t="shared" si="107"/>
        <v>0</v>
      </c>
      <c r="X237">
        <f t="shared" si="108"/>
        <v>0</v>
      </c>
      <c r="Y237">
        <f t="shared" si="109"/>
        <v>0</v>
      </c>
      <c r="Z237">
        <f t="shared" si="110"/>
        <v>0</v>
      </c>
      <c r="AA237">
        <f t="shared" si="111"/>
        <v>0</v>
      </c>
      <c r="AB237">
        <f t="shared" si="112"/>
        <v>0</v>
      </c>
      <c r="AC237">
        <f t="shared" si="113"/>
        <v>0</v>
      </c>
      <c r="AD237">
        <f t="shared" si="92"/>
        <v>0</v>
      </c>
      <c r="AE237">
        <f t="shared" si="93"/>
        <v>0</v>
      </c>
      <c r="AF237">
        <f t="shared" si="94"/>
        <v>0</v>
      </c>
      <c r="AG237">
        <f t="shared" si="95"/>
        <v>0</v>
      </c>
      <c r="AH237">
        <f t="shared" si="96"/>
        <v>0</v>
      </c>
      <c r="AI237">
        <f t="shared" si="97"/>
        <v>0</v>
      </c>
      <c r="AJ237">
        <f>+TODO_PACIENTES[[#This Row],[Aislamiento Domiciliario]]+TODO_PACIENTES[[#This Row],[Aislamiento en Hoteles]]+TODO_PACIENTES[[#This Row],[Hospitalizados en Sala]]+TODO_PACIENTES[[#This Row],[Hospitalizados en UCI]]</f>
        <v>0</v>
      </c>
      <c r="AK237">
        <f t="shared" si="98"/>
        <v>0</v>
      </c>
      <c r="AL237">
        <f>+TODO_PACIENTES[[#This Row],[Personas con Medidas Sanitarias]]-AJ236</f>
        <v>0</v>
      </c>
      <c r="AM237">
        <f>+IFERROR(TODO_PACIENTES[[#This Row],[Variación Personas Medidas Sanitarias]]/AJ236,0)</f>
        <v>0</v>
      </c>
    </row>
    <row r="238" spans="1:39" x14ac:dyDescent="0.2">
      <c r="A238" s="12" t="str">
        <f t="shared" si="114"/>
        <v>OUT TIME</v>
      </c>
      <c r="B238" s="12" t="str">
        <f t="shared" si="115"/>
        <v>no</v>
      </c>
      <c r="C238" s="12">
        <v>232</v>
      </c>
      <c r="D238" s="1">
        <f t="shared" si="116"/>
        <v>44131</v>
      </c>
      <c r="E238" s="11">
        <f t="shared" si="117"/>
        <v>232</v>
      </c>
      <c r="F238" cm="1">
        <f t="array" ref="F238">+INDEX(Hoja1!$B$2:$MO$7,1,E238)</f>
        <v>0</v>
      </c>
      <c r="G238">
        <f t="shared" si="99"/>
        <v>0</v>
      </c>
      <c r="H238" cm="1">
        <f t="array" ref="H238">+INDEX(Hoja1!$B$2:$MO$7,2,$E238)</f>
        <v>0</v>
      </c>
      <c r="I238">
        <f t="shared" si="100"/>
        <v>0</v>
      </c>
      <c r="J238">
        <f t="shared" si="91"/>
        <v>0</v>
      </c>
      <c r="K238">
        <f t="shared" si="101"/>
        <v>0</v>
      </c>
      <c r="L238" cm="1">
        <f t="array" ref="L238">+INDEX(Hoja1!$B$2:$MO$7,3,$E238)</f>
        <v>0</v>
      </c>
      <c r="M238" cm="1">
        <f t="array" ref="M238">+INDEX(Hoja1!$B$2:$MO$7,4,$E238)</f>
        <v>0</v>
      </c>
      <c r="N238" cm="1">
        <f t="array" ref="N238">+INDEX(Hoja1!$B$2:$MO$7,5,$E238)</f>
        <v>0</v>
      </c>
      <c r="O238" cm="1">
        <f t="array" ref="O238">+INDEX(Hoja1!$B$2:$MO$7,6,$E238)</f>
        <v>0</v>
      </c>
      <c r="P238" s="13">
        <f t="shared" si="118"/>
        <v>0</v>
      </c>
      <c r="Q238" s="13">
        <f t="shared" si="119"/>
        <v>0</v>
      </c>
      <c r="R238">
        <f t="shared" si="102"/>
        <v>0</v>
      </c>
      <c r="S238">
        <f t="shared" si="103"/>
        <v>0</v>
      </c>
      <c r="T238">
        <f t="shared" si="104"/>
        <v>0</v>
      </c>
      <c r="U238">
        <f t="shared" si="105"/>
        <v>0</v>
      </c>
      <c r="V238">
        <f t="shared" si="106"/>
        <v>0</v>
      </c>
      <c r="W238">
        <f t="shared" si="107"/>
        <v>0</v>
      </c>
      <c r="X238">
        <f t="shared" si="108"/>
        <v>0</v>
      </c>
      <c r="Y238">
        <f t="shared" si="109"/>
        <v>0</v>
      </c>
      <c r="Z238">
        <f t="shared" si="110"/>
        <v>0</v>
      </c>
      <c r="AA238">
        <f t="shared" si="111"/>
        <v>0</v>
      </c>
      <c r="AB238">
        <f t="shared" si="112"/>
        <v>0</v>
      </c>
      <c r="AC238">
        <f t="shared" si="113"/>
        <v>0</v>
      </c>
      <c r="AD238">
        <f t="shared" si="92"/>
        <v>0</v>
      </c>
      <c r="AE238">
        <f t="shared" si="93"/>
        <v>0</v>
      </c>
      <c r="AF238">
        <f t="shared" si="94"/>
        <v>0</v>
      </c>
      <c r="AG238">
        <f t="shared" si="95"/>
        <v>0</v>
      </c>
      <c r="AH238">
        <f t="shared" si="96"/>
        <v>0</v>
      </c>
      <c r="AI238">
        <f t="shared" si="97"/>
        <v>0</v>
      </c>
      <c r="AJ238">
        <f>+TODO_PACIENTES[[#This Row],[Aislamiento Domiciliario]]+TODO_PACIENTES[[#This Row],[Aislamiento en Hoteles]]+TODO_PACIENTES[[#This Row],[Hospitalizados en Sala]]+TODO_PACIENTES[[#This Row],[Hospitalizados en UCI]]</f>
        <v>0</v>
      </c>
      <c r="AK238">
        <f t="shared" si="98"/>
        <v>0</v>
      </c>
      <c r="AL238">
        <f>+TODO_PACIENTES[[#This Row],[Personas con Medidas Sanitarias]]-AJ237</f>
        <v>0</v>
      </c>
      <c r="AM238">
        <f>+IFERROR(TODO_PACIENTES[[#This Row],[Variación Personas Medidas Sanitarias]]/AJ237,0)</f>
        <v>0</v>
      </c>
    </row>
    <row r="239" spans="1:39" x14ac:dyDescent="0.2">
      <c r="A239" s="12" t="str">
        <f t="shared" si="114"/>
        <v>OUT TIME</v>
      </c>
      <c r="B239" s="12" t="str">
        <f t="shared" si="115"/>
        <v>no</v>
      </c>
      <c r="C239" s="12">
        <v>233</v>
      </c>
      <c r="D239" s="1">
        <f t="shared" si="116"/>
        <v>44132</v>
      </c>
      <c r="E239" s="11">
        <f t="shared" si="117"/>
        <v>233</v>
      </c>
      <c r="F239" cm="1">
        <f t="array" ref="F239">+INDEX(Hoja1!$B$2:$MO$7,1,E239)</f>
        <v>0</v>
      </c>
      <c r="G239">
        <f t="shared" si="99"/>
        <v>0</v>
      </c>
      <c r="H239" cm="1">
        <f t="array" ref="H239">+INDEX(Hoja1!$B$2:$MO$7,2,$E239)</f>
        <v>0</v>
      </c>
      <c r="I239">
        <f t="shared" si="100"/>
        <v>0</v>
      </c>
      <c r="J239">
        <f t="shared" si="91"/>
        <v>0</v>
      </c>
      <c r="K239">
        <f t="shared" si="101"/>
        <v>0</v>
      </c>
      <c r="L239" cm="1">
        <f t="array" ref="L239">+INDEX(Hoja1!$B$2:$MO$7,3,$E239)</f>
        <v>0</v>
      </c>
      <c r="M239" cm="1">
        <f t="array" ref="M239">+INDEX(Hoja1!$B$2:$MO$7,4,$E239)</f>
        <v>0</v>
      </c>
      <c r="N239" cm="1">
        <f t="array" ref="N239">+INDEX(Hoja1!$B$2:$MO$7,5,$E239)</f>
        <v>0</v>
      </c>
      <c r="O239" cm="1">
        <f t="array" ref="O239">+INDEX(Hoja1!$B$2:$MO$7,6,$E239)</f>
        <v>0</v>
      </c>
      <c r="P239" s="13">
        <f t="shared" si="118"/>
        <v>0</v>
      </c>
      <c r="Q239" s="13">
        <f t="shared" si="119"/>
        <v>0</v>
      </c>
      <c r="R239">
        <f t="shared" si="102"/>
        <v>0</v>
      </c>
      <c r="S239">
        <f t="shared" si="103"/>
        <v>0</v>
      </c>
      <c r="T239">
        <f t="shared" si="104"/>
        <v>0</v>
      </c>
      <c r="U239">
        <f t="shared" si="105"/>
        <v>0</v>
      </c>
      <c r="V239">
        <f t="shared" si="106"/>
        <v>0</v>
      </c>
      <c r="W239">
        <f t="shared" si="107"/>
        <v>0</v>
      </c>
      <c r="X239">
        <f t="shared" si="108"/>
        <v>0</v>
      </c>
      <c r="Y239">
        <f t="shared" si="109"/>
        <v>0</v>
      </c>
      <c r="Z239">
        <f t="shared" si="110"/>
        <v>0</v>
      </c>
      <c r="AA239">
        <f t="shared" si="111"/>
        <v>0</v>
      </c>
      <c r="AB239">
        <f t="shared" si="112"/>
        <v>0</v>
      </c>
      <c r="AC239">
        <f t="shared" si="113"/>
        <v>0</v>
      </c>
      <c r="AD239">
        <f t="shared" si="92"/>
        <v>0</v>
      </c>
      <c r="AE239">
        <f t="shared" si="93"/>
        <v>0</v>
      </c>
      <c r="AF239">
        <f t="shared" si="94"/>
        <v>0</v>
      </c>
      <c r="AG239">
        <f t="shared" si="95"/>
        <v>0</v>
      </c>
      <c r="AH239">
        <f t="shared" si="96"/>
        <v>0</v>
      </c>
      <c r="AI239">
        <f t="shared" si="97"/>
        <v>0</v>
      </c>
      <c r="AJ239">
        <f>+TODO_PACIENTES[[#This Row],[Aislamiento Domiciliario]]+TODO_PACIENTES[[#This Row],[Aislamiento en Hoteles]]+TODO_PACIENTES[[#This Row],[Hospitalizados en Sala]]+TODO_PACIENTES[[#This Row],[Hospitalizados en UCI]]</f>
        <v>0</v>
      </c>
      <c r="AK239">
        <f t="shared" si="98"/>
        <v>0</v>
      </c>
      <c r="AL239">
        <f>+TODO_PACIENTES[[#This Row],[Personas con Medidas Sanitarias]]-AJ238</f>
        <v>0</v>
      </c>
      <c r="AM239">
        <f>+IFERROR(TODO_PACIENTES[[#This Row],[Variación Personas Medidas Sanitarias]]/AJ238,0)</f>
        <v>0</v>
      </c>
    </row>
    <row r="240" spans="1:39" x14ac:dyDescent="0.2">
      <c r="A240" s="12" t="str">
        <f t="shared" si="114"/>
        <v>OUT TIME</v>
      </c>
      <c r="B240" s="12" t="str">
        <f t="shared" si="115"/>
        <v>no</v>
      </c>
      <c r="C240" s="12">
        <v>234</v>
      </c>
      <c r="D240" s="1">
        <f t="shared" si="116"/>
        <v>44133</v>
      </c>
      <c r="E240" s="11">
        <f t="shared" si="117"/>
        <v>234</v>
      </c>
      <c r="F240" cm="1">
        <f t="array" ref="F240">+INDEX(Hoja1!$B$2:$MO$7,1,E240)</f>
        <v>0</v>
      </c>
      <c r="G240">
        <f t="shared" si="99"/>
        <v>0</v>
      </c>
      <c r="H240" cm="1">
        <f t="array" ref="H240">+INDEX(Hoja1!$B$2:$MO$7,2,$E240)</f>
        <v>0</v>
      </c>
      <c r="I240">
        <f t="shared" si="100"/>
        <v>0</v>
      </c>
      <c r="J240">
        <f t="shared" si="91"/>
        <v>0</v>
      </c>
      <c r="K240">
        <f t="shared" si="101"/>
        <v>0</v>
      </c>
      <c r="L240" cm="1">
        <f t="array" ref="L240">+INDEX(Hoja1!$B$2:$MO$7,3,$E240)</f>
        <v>0</v>
      </c>
      <c r="M240" cm="1">
        <f t="array" ref="M240">+INDEX(Hoja1!$B$2:$MO$7,4,$E240)</f>
        <v>0</v>
      </c>
      <c r="N240" cm="1">
        <f t="array" ref="N240">+INDEX(Hoja1!$B$2:$MO$7,5,$E240)</f>
        <v>0</v>
      </c>
      <c r="O240" cm="1">
        <f t="array" ref="O240">+INDEX(Hoja1!$B$2:$MO$7,6,$E240)</f>
        <v>0</v>
      </c>
      <c r="P240" s="13">
        <f t="shared" si="118"/>
        <v>0</v>
      </c>
      <c r="Q240" s="13">
        <f t="shared" si="119"/>
        <v>0</v>
      </c>
      <c r="R240">
        <f t="shared" si="102"/>
        <v>0</v>
      </c>
      <c r="S240">
        <f t="shared" si="103"/>
        <v>0</v>
      </c>
      <c r="T240">
        <f t="shared" si="104"/>
        <v>0</v>
      </c>
      <c r="U240">
        <f t="shared" si="105"/>
        <v>0</v>
      </c>
      <c r="V240">
        <f t="shared" si="106"/>
        <v>0</v>
      </c>
      <c r="W240">
        <f t="shared" si="107"/>
        <v>0</v>
      </c>
      <c r="X240">
        <f t="shared" si="108"/>
        <v>0</v>
      </c>
      <c r="Y240">
        <f t="shared" si="109"/>
        <v>0</v>
      </c>
      <c r="Z240">
        <f t="shared" si="110"/>
        <v>0</v>
      </c>
      <c r="AA240">
        <f t="shared" si="111"/>
        <v>0</v>
      </c>
      <c r="AB240">
        <f t="shared" si="112"/>
        <v>0</v>
      </c>
      <c r="AC240">
        <f t="shared" si="113"/>
        <v>0</v>
      </c>
      <c r="AD240">
        <f t="shared" si="92"/>
        <v>0</v>
      </c>
      <c r="AE240">
        <f t="shared" si="93"/>
        <v>0</v>
      </c>
      <c r="AF240">
        <f t="shared" si="94"/>
        <v>0</v>
      </c>
      <c r="AG240">
        <f t="shared" si="95"/>
        <v>0</v>
      </c>
      <c r="AH240">
        <f t="shared" si="96"/>
        <v>0</v>
      </c>
      <c r="AI240">
        <f t="shared" si="97"/>
        <v>0</v>
      </c>
      <c r="AJ240">
        <f>+TODO_PACIENTES[[#This Row],[Aislamiento Domiciliario]]+TODO_PACIENTES[[#This Row],[Aislamiento en Hoteles]]+TODO_PACIENTES[[#This Row],[Hospitalizados en Sala]]+TODO_PACIENTES[[#This Row],[Hospitalizados en UCI]]</f>
        <v>0</v>
      </c>
      <c r="AK240">
        <f t="shared" si="98"/>
        <v>0</v>
      </c>
      <c r="AL240">
        <f>+TODO_PACIENTES[[#This Row],[Personas con Medidas Sanitarias]]-AJ239</f>
        <v>0</v>
      </c>
      <c r="AM240">
        <f>+IFERROR(TODO_PACIENTES[[#This Row],[Variación Personas Medidas Sanitarias]]/AJ239,0)</f>
        <v>0</v>
      </c>
    </row>
    <row r="241" spans="1:39" x14ac:dyDescent="0.2">
      <c r="A241" s="12" t="str">
        <f t="shared" si="114"/>
        <v>OUT TIME</v>
      </c>
      <c r="B241" s="12" t="str">
        <f t="shared" si="115"/>
        <v>no</v>
      </c>
      <c r="C241" s="12">
        <v>235</v>
      </c>
      <c r="D241" s="1">
        <f t="shared" si="116"/>
        <v>44134</v>
      </c>
      <c r="E241" s="11">
        <f t="shared" si="117"/>
        <v>235</v>
      </c>
      <c r="F241" cm="1">
        <f t="array" ref="F241">+INDEX(Hoja1!$B$2:$MO$7,1,E241)</f>
        <v>0</v>
      </c>
      <c r="G241">
        <f t="shared" si="99"/>
        <v>0</v>
      </c>
      <c r="H241" cm="1">
        <f t="array" ref="H241">+INDEX(Hoja1!$B$2:$MO$7,2,$E241)</f>
        <v>0</v>
      </c>
      <c r="I241">
        <f t="shared" si="100"/>
        <v>0</v>
      </c>
      <c r="J241">
        <f t="shared" si="91"/>
        <v>0</v>
      </c>
      <c r="K241">
        <f t="shared" si="101"/>
        <v>0</v>
      </c>
      <c r="L241" cm="1">
        <f t="array" ref="L241">+INDEX(Hoja1!$B$2:$MO$7,3,$E241)</f>
        <v>0</v>
      </c>
      <c r="M241" cm="1">
        <f t="array" ref="M241">+INDEX(Hoja1!$B$2:$MO$7,4,$E241)</f>
        <v>0</v>
      </c>
      <c r="N241" cm="1">
        <f t="array" ref="N241">+INDEX(Hoja1!$B$2:$MO$7,5,$E241)</f>
        <v>0</v>
      </c>
      <c r="O241" cm="1">
        <f t="array" ref="O241">+INDEX(Hoja1!$B$2:$MO$7,6,$E241)</f>
        <v>0</v>
      </c>
      <c r="P241" s="13">
        <f t="shared" si="118"/>
        <v>0</v>
      </c>
      <c r="Q241" s="13">
        <f t="shared" si="119"/>
        <v>0</v>
      </c>
      <c r="R241">
        <f t="shared" si="102"/>
        <v>0</v>
      </c>
      <c r="S241">
        <f t="shared" si="103"/>
        <v>0</v>
      </c>
      <c r="T241">
        <f t="shared" si="104"/>
        <v>0</v>
      </c>
      <c r="U241">
        <f t="shared" si="105"/>
        <v>0</v>
      </c>
      <c r="V241">
        <f t="shared" si="106"/>
        <v>0</v>
      </c>
      <c r="W241">
        <f t="shared" si="107"/>
        <v>0</v>
      </c>
      <c r="X241">
        <f t="shared" si="108"/>
        <v>0</v>
      </c>
      <c r="Y241">
        <f t="shared" si="109"/>
        <v>0</v>
      </c>
      <c r="Z241">
        <f t="shared" si="110"/>
        <v>0</v>
      </c>
      <c r="AA241">
        <f t="shared" si="111"/>
        <v>0</v>
      </c>
      <c r="AB241">
        <f t="shared" si="112"/>
        <v>0</v>
      </c>
      <c r="AC241">
        <f t="shared" si="113"/>
        <v>0</v>
      </c>
      <c r="AD241">
        <f t="shared" si="92"/>
        <v>0</v>
      </c>
      <c r="AE241">
        <f t="shared" si="93"/>
        <v>0</v>
      </c>
      <c r="AF241">
        <f t="shared" si="94"/>
        <v>0</v>
      </c>
      <c r="AG241">
        <f t="shared" si="95"/>
        <v>0</v>
      </c>
      <c r="AH241">
        <f t="shared" si="96"/>
        <v>0</v>
      </c>
      <c r="AI241">
        <f t="shared" si="97"/>
        <v>0</v>
      </c>
      <c r="AJ241">
        <f>+TODO_PACIENTES[[#This Row],[Aislamiento Domiciliario]]+TODO_PACIENTES[[#This Row],[Aislamiento en Hoteles]]+TODO_PACIENTES[[#This Row],[Hospitalizados en Sala]]+TODO_PACIENTES[[#This Row],[Hospitalizados en UCI]]</f>
        <v>0</v>
      </c>
      <c r="AK241">
        <f t="shared" si="98"/>
        <v>0</v>
      </c>
      <c r="AL241">
        <f>+TODO_PACIENTES[[#This Row],[Personas con Medidas Sanitarias]]-AJ240</f>
        <v>0</v>
      </c>
      <c r="AM241">
        <f>+IFERROR(TODO_PACIENTES[[#This Row],[Variación Personas Medidas Sanitarias]]/AJ240,0)</f>
        <v>0</v>
      </c>
    </row>
    <row r="242" spans="1:39" x14ac:dyDescent="0.2">
      <c r="A242" s="12" t="str">
        <f t="shared" si="114"/>
        <v>OUT TIME</v>
      </c>
      <c r="B242" s="12" t="str">
        <f t="shared" si="115"/>
        <v>no</v>
      </c>
      <c r="C242" s="12">
        <v>236</v>
      </c>
      <c r="D242" s="1">
        <f t="shared" si="116"/>
        <v>44135</v>
      </c>
      <c r="E242" s="11">
        <f t="shared" si="117"/>
        <v>236</v>
      </c>
      <c r="F242" cm="1">
        <f t="array" ref="F242">+INDEX(Hoja1!$B$2:$MO$7,1,E242)</f>
        <v>0</v>
      </c>
      <c r="G242">
        <f t="shared" si="99"/>
        <v>0</v>
      </c>
      <c r="H242" cm="1">
        <f t="array" ref="H242">+INDEX(Hoja1!$B$2:$MO$7,2,$E242)</f>
        <v>0</v>
      </c>
      <c r="I242">
        <f t="shared" si="100"/>
        <v>0</v>
      </c>
      <c r="J242">
        <f t="shared" si="91"/>
        <v>0</v>
      </c>
      <c r="K242">
        <f t="shared" si="101"/>
        <v>0</v>
      </c>
      <c r="L242" cm="1">
        <f t="array" ref="L242">+INDEX(Hoja1!$B$2:$MO$7,3,$E242)</f>
        <v>0</v>
      </c>
      <c r="M242" cm="1">
        <f t="array" ref="M242">+INDEX(Hoja1!$B$2:$MO$7,4,$E242)</f>
        <v>0</v>
      </c>
      <c r="N242" cm="1">
        <f t="array" ref="N242">+INDEX(Hoja1!$B$2:$MO$7,5,$E242)</f>
        <v>0</v>
      </c>
      <c r="O242" cm="1">
        <f t="array" ref="O242">+INDEX(Hoja1!$B$2:$MO$7,6,$E242)</f>
        <v>0</v>
      </c>
      <c r="P242" s="13">
        <f t="shared" si="118"/>
        <v>0</v>
      </c>
      <c r="Q242" s="13">
        <f t="shared" si="119"/>
        <v>0</v>
      </c>
      <c r="R242">
        <f t="shared" si="102"/>
        <v>0</v>
      </c>
      <c r="S242">
        <f t="shared" si="103"/>
        <v>0</v>
      </c>
      <c r="T242">
        <f t="shared" si="104"/>
        <v>0</v>
      </c>
      <c r="U242">
        <f t="shared" si="105"/>
        <v>0</v>
      </c>
      <c r="V242">
        <f t="shared" si="106"/>
        <v>0</v>
      </c>
      <c r="W242">
        <f t="shared" si="107"/>
        <v>0</v>
      </c>
      <c r="X242">
        <f t="shared" si="108"/>
        <v>0</v>
      </c>
      <c r="Y242">
        <f t="shared" si="109"/>
        <v>0</v>
      </c>
      <c r="Z242">
        <f t="shared" si="110"/>
        <v>0</v>
      </c>
      <c r="AA242">
        <f t="shared" si="111"/>
        <v>0</v>
      </c>
      <c r="AB242">
        <f t="shared" si="112"/>
        <v>0</v>
      </c>
      <c r="AC242">
        <f t="shared" si="113"/>
        <v>0</v>
      </c>
      <c r="AD242">
        <f t="shared" si="92"/>
        <v>0</v>
      </c>
      <c r="AE242">
        <f t="shared" si="93"/>
        <v>0</v>
      </c>
      <c r="AF242">
        <f t="shared" si="94"/>
        <v>0</v>
      </c>
      <c r="AG242">
        <f t="shared" si="95"/>
        <v>0</v>
      </c>
      <c r="AH242">
        <f t="shared" si="96"/>
        <v>0</v>
      </c>
      <c r="AI242">
        <f t="shared" si="97"/>
        <v>0</v>
      </c>
      <c r="AJ242">
        <f>+TODO_PACIENTES[[#This Row],[Aislamiento Domiciliario]]+TODO_PACIENTES[[#This Row],[Aislamiento en Hoteles]]+TODO_PACIENTES[[#This Row],[Hospitalizados en Sala]]+TODO_PACIENTES[[#This Row],[Hospitalizados en UCI]]</f>
        <v>0</v>
      </c>
      <c r="AK242">
        <f t="shared" si="98"/>
        <v>0</v>
      </c>
      <c r="AL242">
        <f>+TODO_PACIENTES[[#This Row],[Personas con Medidas Sanitarias]]-AJ241</f>
        <v>0</v>
      </c>
      <c r="AM242">
        <f>+IFERROR(TODO_PACIENTES[[#This Row],[Variación Personas Medidas Sanitarias]]/AJ241,0)</f>
        <v>0</v>
      </c>
    </row>
    <row r="243" spans="1:39" x14ac:dyDescent="0.2">
      <c r="A243" s="12" t="str">
        <f t="shared" si="114"/>
        <v>OUT TIME</v>
      </c>
      <c r="B243" s="12" t="str">
        <f t="shared" si="115"/>
        <v>no</v>
      </c>
      <c r="C243" s="12">
        <v>237</v>
      </c>
      <c r="D243" s="1">
        <f t="shared" si="116"/>
        <v>44136</v>
      </c>
      <c r="E243" s="11">
        <f t="shared" si="117"/>
        <v>237</v>
      </c>
      <c r="F243" cm="1">
        <f t="array" ref="F243">+INDEX(Hoja1!$B$2:$MO$7,1,E243)</f>
        <v>0</v>
      </c>
      <c r="G243">
        <f t="shared" si="99"/>
        <v>0</v>
      </c>
      <c r="H243" cm="1">
        <f t="array" ref="H243">+INDEX(Hoja1!$B$2:$MO$7,2,$E243)</f>
        <v>0</v>
      </c>
      <c r="I243">
        <f t="shared" si="100"/>
        <v>0</v>
      </c>
      <c r="J243">
        <f t="shared" si="91"/>
        <v>0</v>
      </c>
      <c r="K243">
        <f t="shared" si="101"/>
        <v>0</v>
      </c>
      <c r="L243" cm="1">
        <f t="array" ref="L243">+INDEX(Hoja1!$B$2:$MO$7,3,$E243)</f>
        <v>0</v>
      </c>
      <c r="M243" cm="1">
        <f t="array" ref="M243">+INDEX(Hoja1!$B$2:$MO$7,4,$E243)</f>
        <v>0</v>
      </c>
      <c r="N243" cm="1">
        <f t="array" ref="N243">+INDEX(Hoja1!$B$2:$MO$7,5,$E243)</f>
        <v>0</v>
      </c>
      <c r="O243" cm="1">
        <f t="array" ref="O243">+INDEX(Hoja1!$B$2:$MO$7,6,$E243)</f>
        <v>0</v>
      </c>
      <c r="P243" s="13">
        <f t="shared" si="118"/>
        <v>0</v>
      </c>
      <c r="Q243" s="13">
        <f t="shared" si="119"/>
        <v>0</v>
      </c>
      <c r="R243">
        <f t="shared" si="102"/>
        <v>0</v>
      </c>
      <c r="S243">
        <f t="shared" si="103"/>
        <v>0</v>
      </c>
      <c r="T243">
        <f t="shared" si="104"/>
        <v>0</v>
      </c>
      <c r="U243">
        <f t="shared" si="105"/>
        <v>0</v>
      </c>
      <c r="V243">
        <f t="shared" si="106"/>
        <v>0</v>
      </c>
      <c r="W243">
        <f t="shared" si="107"/>
        <v>0</v>
      </c>
      <c r="X243">
        <f t="shared" si="108"/>
        <v>0</v>
      </c>
      <c r="Y243">
        <f t="shared" si="109"/>
        <v>0</v>
      </c>
      <c r="Z243">
        <f t="shared" si="110"/>
        <v>0</v>
      </c>
      <c r="AA243">
        <f t="shared" si="111"/>
        <v>0</v>
      </c>
      <c r="AB243">
        <f t="shared" si="112"/>
        <v>0</v>
      </c>
      <c r="AC243">
        <f t="shared" si="113"/>
        <v>0</v>
      </c>
      <c r="AD243">
        <f t="shared" si="92"/>
        <v>0</v>
      </c>
      <c r="AE243">
        <f t="shared" si="93"/>
        <v>0</v>
      </c>
      <c r="AF243">
        <f t="shared" si="94"/>
        <v>0</v>
      </c>
      <c r="AG243">
        <f t="shared" si="95"/>
        <v>0</v>
      </c>
      <c r="AH243">
        <f t="shared" si="96"/>
        <v>0</v>
      </c>
      <c r="AI243">
        <f t="shared" si="97"/>
        <v>0</v>
      </c>
      <c r="AJ243">
        <f>+TODO_PACIENTES[[#This Row],[Aislamiento Domiciliario]]+TODO_PACIENTES[[#This Row],[Aislamiento en Hoteles]]+TODO_PACIENTES[[#This Row],[Hospitalizados en Sala]]+TODO_PACIENTES[[#This Row],[Hospitalizados en UCI]]</f>
        <v>0</v>
      </c>
      <c r="AK243">
        <f t="shared" si="98"/>
        <v>0</v>
      </c>
      <c r="AL243">
        <f>+TODO_PACIENTES[[#This Row],[Personas con Medidas Sanitarias]]-AJ242</f>
        <v>0</v>
      </c>
      <c r="AM243">
        <f>+IFERROR(TODO_PACIENTES[[#This Row],[Variación Personas Medidas Sanitarias]]/AJ242,0)</f>
        <v>0</v>
      </c>
    </row>
    <row r="244" spans="1:39" x14ac:dyDescent="0.2">
      <c r="A244" s="12" t="str">
        <f t="shared" si="114"/>
        <v>OUT TIME</v>
      </c>
      <c r="B244" s="12" t="str">
        <f t="shared" si="115"/>
        <v>no</v>
      </c>
      <c r="C244" s="12">
        <v>238</v>
      </c>
      <c r="D244" s="1">
        <f t="shared" si="116"/>
        <v>44137</v>
      </c>
      <c r="E244" s="11">
        <f t="shared" si="117"/>
        <v>238</v>
      </c>
      <c r="F244" cm="1">
        <f t="array" ref="F244">+INDEX(Hoja1!$B$2:$MO$7,1,E244)</f>
        <v>0</v>
      </c>
      <c r="G244">
        <f t="shared" si="99"/>
        <v>0</v>
      </c>
      <c r="H244" cm="1">
        <f t="array" ref="H244">+INDEX(Hoja1!$B$2:$MO$7,2,$E244)</f>
        <v>0</v>
      </c>
      <c r="I244">
        <f t="shared" si="100"/>
        <v>0</v>
      </c>
      <c r="J244">
        <f t="shared" si="91"/>
        <v>0</v>
      </c>
      <c r="K244">
        <f t="shared" si="101"/>
        <v>0</v>
      </c>
      <c r="L244" cm="1">
        <f t="array" ref="L244">+INDEX(Hoja1!$B$2:$MO$7,3,$E244)</f>
        <v>0</v>
      </c>
      <c r="M244" cm="1">
        <f t="array" ref="M244">+INDEX(Hoja1!$B$2:$MO$7,4,$E244)</f>
        <v>0</v>
      </c>
      <c r="N244" cm="1">
        <f t="array" ref="N244">+INDEX(Hoja1!$B$2:$MO$7,5,$E244)</f>
        <v>0</v>
      </c>
      <c r="O244" cm="1">
        <f t="array" ref="O244">+INDEX(Hoja1!$B$2:$MO$7,6,$E244)</f>
        <v>0</v>
      </c>
      <c r="P244" s="13">
        <f t="shared" si="118"/>
        <v>0</v>
      </c>
      <c r="Q244" s="13">
        <f t="shared" si="119"/>
        <v>0</v>
      </c>
      <c r="R244">
        <f t="shared" si="102"/>
        <v>0</v>
      </c>
      <c r="S244">
        <f t="shared" si="103"/>
        <v>0</v>
      </c>
      <c r="T244">
        <f t="shared" si="104"/>
        <v>0</v>
      </c>
      <c r="U244">
        <f t="shared" si="105"/>
        <v>0</v>
      </c>
      <c r="V244">
        <f t="shared" si="106"/>
        <v>0</v>
      </c>
      <c r="W244">
        <f t="shared" si="107"/>
        <v>0</v>
      </c>
      <c r="X244">
        <f t="shared" si="108"/>
        <v>0</v>
      </c>
      <c r="Y244">
        <f t="shared" si="109"/>
        <v>0</v>
      </c>
      <c r="Z244">
        <f t="shared" si="110"/>
        <v>0</v>
      </c>
      <c r="AA244">
        <f t="shared" si="111"/>
        <v>0</v>
      </c>
      <c r="AB244">
        <f t="shared" si="112"/>
        <v>0</v>
      </c>
      <c r="AC244">
        <f t="shared" si="113"/>
        <v>0</v>
      </c>
      <c r="AD244">
        <f t="shared" si="92"/>
        <v>0</v>
      </c>
      <c r="AE244">
        <f t="shared" si="93"/>
        <v>0</v>
      </c>
      <c r="AF244">
        <f t="shared" si="94"/>
        <v>0</v>
      </c>
      <c r="AG244">
        <f t="shared" si="95"/>
        <v>0</v>
      </c>
      <c r="AH244">
        <f t="shared" si="96"/>
        <v>0</v>
      </c>
      <c r="AI244">
        <f t="shared" si="97"/>
        <v>0</v>
      </c>
      <c r="AJ244">
        <f>+TODO_PACIENTES[[#This Row],[Aislamiento Domiciliario]]+TODO_PACIENTES[[#This Row],[Aislamiento en Hoteles]]+TODO_PACIENTES[[#This Row],[Hospitalizados en Sala]]+TODO_PACIENTES[[#This Row],[Hospitalizados en UCI]]</f>
        <v>0</v>
      </c>
      <c r="AK244">
        <f t="shared" si="98"/>
        <v>0</v>
      </c>
      <c r="AL244">
        <f>+TODO_PACIENTES[[#This Row],[Personas con Medidas Sanitarias]]-AJ243</f>
        <v>0</v>
      </c>
      <c r="AM244">
        <f>+IFERROR(TODO_PACIENTES[[#This Row],[Variación Personas Medidas Sanitarias]]/AJ243,0)</f>
        <v>0</v>
      </c>
    </row>
    <row r="245" spans="1:39" x14ac:dyDescent="0.2">
      <c r="A245" s="12" t="str">
        <f t="shared" si="114"/>
        <v>OUT TIME</v>
      </c>
      <c r="B245" s="12" t="str">
        <f t="shared" si="115"/>
        <v>no</v>
      </c>
      <c r="C245" s="12">
        <v>239</v>
      </c>
      <c r="D245" s="1">
        <f t="shared" si="116"/>
        <v>44138</v>
      </c>
      <c r="E245" s="11">
        <f t="shared" si="117"/>
        <v>239</v>
      </c>
      <c r="F245" cm="1">
        <f t="array" ref="F245">+INDEX(Hoja1!$B$2:$MO$7,1,E245)</f>
        <v>0</v>
      </c>
      <c r="G245">
        <f t="shared" si="99"/>
        <v>0</v>
      </c>
      <c r="H245" cm="1">
        <f t="array" ref="H245">+INDEX(Hoja1!$B$2:$MO$7,2,$E245)</f>
        <v>0</v>
      </c>
      <c r="I245">
        <f t="shared" si="100"/>
        <v>0</v>
      </c>
      <c r="J245">
        <f t="shared" si="91"/>
        <v>0</v>
      </c>
      <c r="K245">
        <f t="shared" si="101"/>
        <v>0</v>
      </c>
      <c r="L245" cm="1">
        <f t="array" ref="L245">+INDEX(Hoja1!$B$2:$MO$7,3,$E245)</f>
        <v>0</v>
      </c>
      <c r="M245" cm="1">
        <f t="array" ref="M245">+INDEX(Hoja1!$B$2:$MO$7,4,$E245)</f>
        <v>0</v>
      </c>
      <c r="N245" cm="1">
        <f t="array" ref="N245">+INDEX(Hoja1!$B$2:$MO$7,5,$E245)</f>
        <v>0</v>
      </c>
      <c r="O245" cm="1">
        <f t="array" ref="O245">+INDEX(Hoja1!$B$2:$MO$7,6,$E245)</f>
        <v>0</v>
      </c>
      <c r="P245" s="13">
        <f t="shared" si="118"/>
        <v>0</v>
      </c>
      <c r="Q245" s="13">
        <f t="shared" si="119"/>
        <v>0</v>
      </c>
      <c r="R245">
        <f t="shared" si="102"/>
        <v>0</v>
      </c>
      <c r="S245">
        <f t="shared" si="103"/>
        <v>0</v>
      </c>
      <c r="T245">
        <f t="shared" si="104"/>
        <v>0</v>
      </c>
      <c r="U245">
        <f t="shared" si="105"/>
        <v>0</v>
      </c>
      <c r="V245">
        <f t="shared" si="106"/>
        <v>0</v>
      </c>
      <c r="W245">
        <f t="shared" si="107"/>
        <v>0</v>
      </c>
      <c r="X245">
        <f t="shared" si="108"/>
        <v>0</v>
      </c>
      <c r="Y245">
        <f t="shared" si="109"/>
        <v>0</v>
      </c>
      <c r="Z245">
        <f t="shared" si="110"/>
        <v>0</v>
      </c>
      <c r="AA245">
        <f t="shared" si="111"/>
        <v>0</v>
      </c>
      <c r="AB245">
        <f t="shared" si="112"/>
        <v>0</v>
      </c>
      <c r="AC245">
        <f t="shared" si="113"/>
        <v>0</v>
      </c>
      <c r="AD245">
        <f t="shared" si="92"/>
        <v>0</v>
      </c>
      <c r="AE245">
        <f t="shared" si="93"/>
        <v>0</v>
      </c>
      <c r="AF245">
        <f t="shared" si="94"/>
        <v>0</v>
      </c>
      <c r="AG245">
        <f t="shared" si="95"/>
        <v>0</v>
      </c>
      <c r="AH245">
        <f t="shared" si="96"/>
        <v>0</v>
      </c>
      <c r="AI245">
        <f t="shared" si="97"/>
        <v>0</v>
      </c>
      <c r="AJ245">
        <f>+TODO_PACIENTES[[#This Row],[Aislamiento Domiciliario]]+TODO_PACIENTES[[#This Row],[Aislamiento en Hoteles]]+TODO_PACIENTES[[#This Row],[Hospitalizados en Sala]]+TODO_PACIENTES[[#This Row],[Hospitalizados en UCI]]</f>
        <v>0</v>
      </c>
      <c r="AK245">
        <f t="shared" si="98"/>
        <v>0</v>
      </c>
      <c r="AL245">
        <f>+TODO_PACIENTES[[#This Row],[Personas con Medidas Sanitarias]]-AJ244</f>
        <v>0</v>
      </c>
      <c r="AM245">
        <f>+IFERROR(TODO_PACIENTES[[#This Row],[Variación Personas Medidas Sanitarias]]/AJ244,0)</f>
        <v>0</v>
      </c>
    </row>
    <row r="246" spans="1:39" x14ac:dyDescent="0.2">
      <c r="A246" s="12" t="str">
        <f t="shared" si="114"/>
        <v>OUT TIME</v>
      </c>
      <c r="B246" s="12" t="str">
        <f t="shared" si="115"/>
        <v>no</v>
      </c>
      <c r="C246" s="12">
        <v>240</v>
      </c>
      <c r="D246" s="1">
        <f t="shared" si="116"/>
        <v>44139</v>
      </c>
      <c r="E246" s="11">
        <f t="shared" si="117"/>
        <v>240</v>
      </c>
      <c r="F246" cm="1">
        <f t="array" ref="F246">+INDEX(Hoja1!$B$2:$MO$7,1,E246)</f>
        <v>0</v>
      </c>
      <c r="G246">
        <f t="shared" si="99"/>
        <v>0</v>
      </c>
      <c r="H246" cm="1">
        <f t="array" ref="H246">+INDEX(Hoja1!$B$2:$MO$7,2,$E246)</f>
        <v>0</v>
      </c>
      <c r="I246">
        <f t="shared" si="100"/>
        <v>0</v>
      </c>
      <c r="J246">
        <f t="shared" si="91"/>
        <v>0</v>
      </c>
      <c r="K246">
        <f t="shared" si="101"/>
        <v>0</v>
      </c>
      <c r="L246" cm="1">
        <f t="array" ref="L246">+INDEX(Hoja1!$B$2:$MO$7,3,$E246)</f>
        <v>0</v>
      </c>
      <c r="M246" cm="1">
        <f t="array" ref="M246">+INDEX(Hoja1!$B$2:$MO$7,4,$E246)</f>
        <v>0</v>
      </c>
      <c r="N246" cm="1">
        <f t="array" ref="N246">+INDEX(Hoja1!$B$2:$MO$7,5,$E246)</f>
        <v>0</v>
      </c>
      <c r="O246" cm="1">
        <f t="array" ref="O246">+INDEX(Hoja1!$B$2:$MO$7,6,$E246)</f>
        <v>0</v>
      </c>
      <c r="P246" s="13">
        <f t="shared" si="118"/>
        <v>0</v>
      </c>
      <c r="Q246" s="13">
        <f t="shared" si="119"/>
        <v>0</v>
      </c>
      <c r="R246">
        <f t="shared" si="102"/>
        <v>0</v>
      </c>
      <c r="S246">
        <f t="shared" si="103"/>
        <v>0</v>
      </c>
      <c r="T246">
        <f t="shared" si="104"/>
        <v>0</v>
      </c>
      <c r="U246">
        <f t="shared" si="105"/>
        <v>0</v>
      </c>
      <c r="V246">
        <f t="shared" si="106"/>
        <v>0</v>
      </c>
      <c r="W246">
        <f t="shared" si="107"/>
        <v>0</v>
      </c>
      <c r="X246">
        <f t="shared" si="108"/>
        <v>0</v>
      </c>
      <c r="Y246">
        <f t="shared" si="109"/>
        <v>0</v>
      </c>
      <c r="Z246">
        <f t="shared" si="110"/>
        <v>0</v>
      </c>
      <c r="AA246">
        <f t="shared" si="111"/>
        <v>0</v>
      </c>
      <c r="AB246">
        <f t="shared" si="112"/>
        <v>0</v>
      </c>
      <c r="AC246">
        <f t="shared" si="113"/>
        <v>0</v>
      </c>
      <c r="AD246">
        <f t="shared" si="92"/>
        <v>0</v>
      </c>
      <c r="AE246">
        <f t="shared" si="93"/>
        <v>0</v>
      </c>
      <c r="AF246">
        <f t="shared" si="94"/>
        <v>0</v>
      </c>
      <c r="AG246">
        <f t="shared" si="95"/>
        <v>0</v>
      </c>
      <c r="AH246">
        <f t="shared" si="96"/>
        <v>0</v>
      </c>
      <c r="AI246">
        <f t="shared" si="97"/>
        <v>0</v>
      </c>
      <c r="AJ246">
        <f>+TODO_PACIENTES[[#This Row],[Aislamiento Domiciliario]]+TODO_PACIENTES[[#This Row],[Aislamiento en Hoteles]]+TODO_PACIENTES[[#This Row],[Hospitalizados en Sala]]+TODO_PACIENTES[[#This Row],[Hospitalizados en UCI]]</f>
        <v>0</v>
      </c>
      <c r="AK246">
        <f t="shared" si="98"/>
        <v>0</v>
      </c>
      <c r="AL246">
        <f>+TODO_PACIENTES[[#This Row],[Personas con Medidas Sanitarias]]-AJ245</f>
        <v>0</v>
      </c>
      <c r="AM246">
        <f>+IFERROR(TODO_PACIENTES[[#This Row],[Variación Personas Medidas Sanitarias]]/AJ245,0)</f>
        <v>0</v>
      </c>
    </row>
    <row r="247" spans="1:39" x14ac:dyDescent="0.2">
      <c r="A247" s="12" t="str">
        <f t="shared" si="114"/>
        <v>OUT TIME</v>
      </c>
      <c r="B247" s="12" t="str">
        <f t="shared" si="115"/>
        <v>no</v>
      </c>
      <c r="C247" s="12">
        <v>241</v>
      </c>
      <c r="D247" s="1">
        <f t="shared" si="116"/>
        <v>44140</v>
      </c>
      <c r="E247" s="11">
        <f t="shared" si="117"/>
        <v>241</v>
      </c>
      <c r="F247" cm="1">
        <f t="array" ref="F247">+INDEX(Hoja1!$B$2:$MO$7,1,E247)</f>
        <v>0</v>
      </c>
      <c r="G247">
        <f t="shared" si="99"/>
        <v>0</v>
      </c>
      <c r="H247" cm="1">
        <f t="array" ref="H247">+INDEX(Hoja1!$B$2:$MO$7,2,$E247)</f>
        <v>0</v>
      </c>
      <c r="I247">
        <f t="shared" si="100"/>
        <v>0</v>
      </c>
      <c r="J247">
        <f t="shared" si="91"/>
        <v>0</v>
      </c>
      <c r="K247">
        <f t="shared" si="101"/>
        <v>0</v>
      </c>
      <c r="L247" cm="1">
        <f t="array" ref="L247">+INDEX(Hoja1!$B$2:$MO$7,3,$E247)</f>
        <v>0</v>
      </c>
      <c r="M247" cm="1">
        <f t="array" ref="M247">+INDEX(Hoja1!$B$2:$MO$7,4,$E247)</f>
        <v>0</v>
      </c>
      <c r="N247" cm="1">
        <f t="array" ref="N247">+INDEX(Hoja1!$B$2:$MO$7,5,$E247)</f>
        <v>0</v>
      </c>
      <c r="O247" cm="1">
        <f t="array" ref="O247">+INDEX(Hoja1!$B$2:$MO$7,6,$E247)</f>
        <v>0</v>
      </c>
      <c r="P247" s="13">
        <f t="shared" si="118"/>
        <v>0</v>
      </c>
      <c r="Q247" s="13">
        <f t="shared" si="119"/>
        <v>0</v>
      </c>
      <c r="R247">
        <f t="shared" si="102"/>
        <v>0</v>
      </c>
      <c r="S247">
        <f t="shared" si="103"/>
        <v>0</v>
      </c>
      <c r="T247">
        <f t="shared" si="104"/>
        <v>0</v>
      </c>
      <c r="U247">
        <f t="shared" si="105"/>
        <v>0</v>
      </c>
      <c r="V247">
        <f t="shared" si="106"/>
        <v>0</v>
      </c>
      <c r="W247">
        <f t="shared" si="107"/>
        <v>0</v>
      </c>
      <c r="X247">
        <f t="shared" si="108"/>
        <v>0</v>
      </c>
      <c r="Y247">
        <f t="shared" si="109"/>
        <v>0</v>
      </c>
      <c r="Z247">
        <f t="shared" si="110"/>
        <v>0</v>
      </c>
      <c r="AA247">
        <f t="shared" si="111"/>
        <v>0</v>
      </c>
      <c r="AB247">
        <f t="shared" si="112"/>
        <v>0</v>
      </c>
      <c r="AC247">
        <f t="shared" si="113"/>
        <v>0</v>
      </c>
      <c r="AD247">
        <f t="shared" si="92"/>
        <v>0</v>
      </c>
      <c r="AE247">
        <f t="shared" si="93"/>
        <v>0</v>
      </c>
      <c r="AF247">
        <f t="shared" si="94"/>
        <v>0</v>
      </c>
      <c r="AG247">
        <f t="shared" si="95"/>
        <v>0</v>
      </c>
      <c r="AH247">
        <f t="shared" si="96"/>
        <v>0</v>
      </c>
      <c r="AI247">
        <f t="shared" si="97"/>
        <v>0</v>
      </c>
      <c r="AJ247">
        <f>+TODO_PACIENTES[[#This Row],[Aislamiento Domiciliario]]+TODO_PACIENTES[[#This Row],[Aislamiento en Hoteles]]+TODO_PACIENTES[[#This Row],[Hospitalizados en Sala]]+TODO_PACIENTES[[#This Row],[Hospitalizados en UCI]]</f>
        <v>0</v>
      </c>
      <c r="AK247">
        <f t="shared" si="98"/>
        <v>0</v>
      </c>
      <c r="AL247">
        <f>+TODO_PACIENTES[[#This Row],[Personas con Medidas Sanitarias]]-AJ246</f>
        <v>0</v>
      </c>
      <c r="AM247">
        <f>+IFERROR(TODO_PACIENTES[[#This Row],[Variación Personas Medidas Sanitarias]]/AJ246,0)</f>
        <v>0</v>
      </c>
    </row>
    <row r="248" spans="1:39" x14ac:dyDescent="0.2">
      <c r="A248" s="12" t="str">
        <f t="shared" si="114"/>
        <v>OUT TIME</v>
      </c>
      <c r="B248" s="12" t="str">
        <f t="shared" si="115"/>
        <v>no</v>
      </c>
      <c r="C248" s="12">
        <v>242</v>
      </c>
      <c r="D248" s="1">
        <f t="shared" si="116"/>
        <v>44141</v>
      </c>
      <c r="E248" s="11">
        <f t="shared" si="117"/>
        <v>242</v>
      </c>
      <c r="F248" cm="1">
        <f t="array" ref="F248">+INDEX(Hoja1!$B$2:$MO$7,1,E248)</f>
        <v>0</v>
      </c>
      <c r="G248">
        <f t="shared" si="99"/>
        <v>0</v>
      </c>
      <c r="H248" cm="1">
        <f t="array" ref="H248">+INDEX(Hoja1!$B$2:$MO$7,2,$E248)</f>
        <v>0</v>
      </c>
      <c r="I248">
        <f t="shared" si="100"/>
        <v>0</v>
      </c>
      <c r="J248">
        <f t="shared" si="91"/>
        <v>0</v>
      </c>
      <c r="K248">
        <f t="shared" si="101"/>
        <v>0</v>
      </c>
      <c r="L248" cm="1">
        <f t="array" ref="L248">+INDEX(Hoja1!$B$2:$MO$7,3,$E248)</f>
        <v>0</v>
      </c>
      <c r="M248" cm="1">
        <f t="array" ref="M248">+INDEX(Hoja1!$B$2:$MO$7,4,$E248)</f>
        <v>0</v>
      </c>
      <c r="N248" cm="1">
        <f t="array" ref="N248">+INDEX(Hoja1!$B$2:$MO$7,5,$E248)</f>
        <v>0</v>
      </c>
      <c r="O248" cm="1">
        <f t="array" ref="O248">+INDEX(Hoja1!$B$2:$MO$7,6,$E248)</f>
        <v>0</v>
      </c>
      <c r="P248" s="13">
        <f t="shared" si="118"/>
        <v>0</v>
      </c>
      <c r="Q248" s="13">
        <f t="shared" si="119"/>
        <v>0</v>
      </c>
      <c r="R248">
        <f t="shared" si="102"/>
        <v>0</v>
      </c>
      <c r="S248">
        <f t="shared" si="103"/>
        <v>0</v>
      </c>
      <c r="T248">
        <f t="shared" si="104"/>
        <v>0</v>
      </c>
      <c r="U248">
        <f t="shared" si="105"/>
        <v>0</v>
      </c>
      <c r="V248">
        <f t="shared" si="106"/>
        <v>0</v>
      </c>
      <c r="W248">
        <f t="shared" si="107"/>
        <v>0</v>
      </c>
      <c r="X248">
        <f t="shared" si="108"/>
        <v>0</v>
      </c>
      <c r="Y248">
        <f t="shared" si="109"/>
        <v>0</v>
      </c>
      <c r="Z248">
        <f t="shared" si="110"/>
        <v>0</v>
      </c>
      <c r="AA248">
        <f t="shared" si="111"/>
        <v>0</v>
      </c>
      <c r="AB248">
        <f t="shared" si="112"/>
        <v>0</v>
      </c>
      <c r="AC248">
        <f t="shared" si="113"/>
        <v>0</v>
      </c>
      <c r="AD248">
        <f t="shared" si="92"/>
        <v>0</v>
      </c>
      <c r="AE248">
        <f t="shared" si="93"/>
        <v>0</v>
      </c>
      <c r="AF248">
        <f t="shared" si="94"/>
        <v>0</v>
      </c>
      <c r="AG248">
        <f t="shared" si="95"/>
        <v>0</v>
      </c>
      <c r="AH248">
        <f t="shared" si="96"/>
        <v>0</v>
      </c>
      <c r="AI248">
        <f t="shared" si="97"/>
        <v>0</v>
      </c>
      <c r="AJ248">
        <f>+TODO_PACIENTES[[#This Row],[Aislamiento Domiciliario]]+TODO_PACIENTES[[#This Row],[Aislamiento en Hoteles]]+TODO_PACIENTES[[#This Row],[Hospitalizados en Sala]]+TODO_PACIENTES[[#This Row],[Hospitalizados en UCI]]</f>
        <v>0</v>
      </c>
      <c r="AK248">
        <f t="shared" si="98"/>
        <v>0</v>
      </c>
      <c r="AL248">
        <f>+TODO_PACIENTES[[#This Row],[Personas con Medidas Sanitarias]]-AJ247</f>
        <v>0</v>
      </c>
      <c r="AM248">
        <f>+IFERROR(TODO_PACIENTES[[#This Row],[Variación Personas Medidas Sanitarias]]/AJ247,0)</f>
        <v>0</v>
      </c>
    </row>
    <row r="249" spans="1:39" x14ac:dyDescent="0.2">
      <c r="A249" s="12" t="str">
        <f t="shared" si="114"/>
        <v>OUT TIME</v>
      </c>
      <c r="B249" s="12" t="str">
        <f t="shared" si="115"/>
        <v>no</v>
      </c>
      <c r="C249" s="12">
        <v>243</v>
      </c>
      <c r="D249" s="1">
        <f t="shared" si="116"/>
        <v>44142</v>
      </c>
      <c r="E249" s="11">
        <f t="shared" si="117"/>
        <v>243</v>
      </c>
      <c r="F249" cm="1">
        <f t="array" ref="F249">+INDEX(Hoja1!$B$2:$MO$7,1,E249)</f>
        <v>0</v>
      </c>
      <c r="G249">
        <f t="shared" si="99"/>
        <v>0</v>
      </c>
      <c r="H249" cm="1">
        <f t="array" ref="H249">+INDEX(Hoja1!$B$2:$MO$7,2,$E249)</f>
        <v>0</v>
      </c>
      <c r="I249">
        <f t="shared" si="100"/>
        <v>0</v>
      </c>
      <c r="J249">
        <f t="shared" si="91"/>
        <v>0</v>
      </c>
      <c r="K249">
        <f t="shared" si="101"/>
        <v>0</v>
      </c>
      <c r="L249" cm="1">
        <f t="array" ref="L249">+INDEX(Hoja1!$B$2:$MO$7,3,$E249)</f>
        <v>0</v>
      </c>
      <c r="M249" cm="1">
        <f t="array" ref="M249">+INDEX(Hoja1!$B$2:$MO$7,4,$E249)</f>
        <v>0</v>
      </c>
      <c r="N249" cm="1">
        <f t="array" ref="N249">+INDEX(Hoja1!$B$2:$MO$7,5,$E249)</f>
        <v>0</v>
      </c>
      <c r="O249" cm="1">
        <f t="array" ref="O249">+INDEX(Hoja1!$B$2:$MO$7,6,$E249)</f>
        <v>0</v>
      </c>
      <c r="P249" s="13">
        <f t="shared" si="118"/>
        <v>0</v>
      </c>
      <c r="Q249" s="13">
        <f t="shared" si="119"/>
        <v>0</v>
      </c>
      <c r="R249">
        <f t="shared" si="102"/>
        <v>0</v>
      </c>
      <c r="S249">
        <f t="shared" si="103"/>
        <v>0</v>
      </c>
      <c r="T249">
        <f t="shared" si="104"/>
        <v>0</v>
      </c>
      <c r="U249">
        <f t="shared" si="105"/>
        <v>0</v>
      </c>
      <c r="V249">
        <f t="shared" si="106"/>
        <v>0</v>
      </c>
      <c r="W249">
        <f t="shared" si="107"/>
        <v>0</v>
      </c>
      <c r="X249">
        <f t="shared" si="108"/>
        <v>0</v>
      </c>
      <c r="Y249">
        <f t="shared" si="109"/>
        <v>0</v>
      </c>
      <c r="Z249">
        <f t="shared" si="110"/>
        <v>0</v>
      </c>
      <c r="AA249">
        <f t="shared" si="111"/>
        <v>0</v>
      </c>
      <c r="AB249">
        <f t="shared" si="112"/>
        <v>0</v>
      </c>
      <c r="AC249">
        <f t="shared" si="113"/>
        <v>0</v>
      </c>
      <c r="AD249">
        <f t="shared" si="92"/>
        <v>0</v>
      </c>
      <c r="AE249">
        <f t="shared" si="93"/>
        <v>0</v>
      </c>
      <c r="AF249">
        <f t="shared" si="94"/>
        <v>0</v>
      </c>
      <c r="AG249">
        <f t="shared" si="95"/>
        <v>0</v>
      </c>
      <c r="AH249">
        <f t="shared" si="96"/>
        <v>0</v>
      </c>
      <c r="AI249">
        <f t="shared" si="97"/>
        <v>0</v>
      </c>
      <c r="AJ249">
        <f>+TODO_PACIENTES[[#This Row],[Aislamiento Domiciliario]]+TODO_PACIENTES[[#This Row],[Aislamiento en Hoteles]]+TODO_PACIENTES[[#This Row],[Hospitalizados en Sala]]+TODO_PACIENTES[[#This Row],[Hospitalizados en UCI]]</f>
        <v>0</v>
      </c>
      <c r="AK249">
        <f t="shared" si="98"/>
        <v>0</v>
      </c>
      <c r="AL249">
        <f>+TODO_PACIENTES[[#This Row],[Personas con Medidas Sanitarias]]-AJ248</f>
        <v>0</v>
      </c>
      <c r="AM249">
        <f>+IFERROR(TODO_PACIENTES[[#This Row],[Variación Personas Medidas Sanitarias]]/AJ248,0)</f>
        <v>0</v>
      </c>
    </row>
    <row r="250" spans="1:39" x14ac:dyDescent="0.2">
      <c r="A250" s="12" t="str">
        <f t="shared" si="114"/>
        <v>OUT TIME</v>
      </c>
      <c r="B250" s="12" t="str">
        <f t="shared" si="115"/>
        <v>no</v>
      </c>
      <c r="C250" s="12">
        <v>244</v>
      </c>
      <c r="D250" s="1">
        <f t="shared" si="116"/>
        <v>44143</v>
      </c>
      <c r="E250" s="11">
        <f t="shared" si="117"/>
        <v>244</v>
      </c>
      <c r="F250" cm="1">
        <f t="array" ref="F250">+INDEX(Hoja1!$B$2:$MO$7,1,E250)</f>
        <v>0</v>
      </c>
      <c r="G250">
        <f t="shared" si="99"/>
        <v>0</v>
      </c>
      <c r="H250" cm="1">
        <f t="array" ref="H250">+INDEX(Hoja1!$B$2:$MO$7,2,$E250)</f>
        <v>0</v>
      </c>
      <c r="I250">
        <f t="shared" si="100"/>
        <v>0</v>
      </c>
      <c r="J250">
        <f t="shared" si="91"/>
        <v>0</v>
      </c>
      <c r="K250">
        <f t="shared" si="101"/>
        <v>0</v>
      </c>
      <c r="L250" cm="1">
        <f t="array" ref="L250">+INDEX(Hoja1!$B$2:$MO$7,3,$E250)</f>
        <v>0</v>
      </c>
      <c r="M250" cm="1">
        <f t="array" ref="M250">+INDEX(Hoja1!$B$2:$MO$7,4,$E250)</f>
        <v>0</v>
      </c>
      <c r="N250" cm="1">
        <f t="array" ref="N250">+INDEX(Hoja1!$B$2:$MO$7,5,$E250)</f>
        <v>0</v>
      </c>
      <c r="O250" cm="1">
        <f t="array" ref="O250">+INDEX(Hoja1!$B$2:$MO$7,6,$E250)</f>
        <v>0</v>
      </c>
      <c r="P250" s="13">
        <f t="shared" si="118"/>
        <v>0</v>
      </c>
      <c r="Q250" s="13">
        <f t="shared" si="119"/>
        <v>0</v>
      </c>
      <c r="R250">
        <f t="shared" si="102"/>
        <v>0</v>
      </c>
      <c r="S250">
        <f t="shared" si="103"/>
        <v>0</v>
      </c>
      <c r="T250">
        <f t="shared" si="104"/>
        <v>0</v>
      </c>
      <c r="U250">
        <f t="shared" si="105"/>
        <v>0</v>
      </c>
      <c r="V250">
        <f t="shared" si="106"/>
        <v>0</v>
      </c>
      <c r="W250">
        <f t="shared" si="107"/>
        <v>0</v>
      </c>
      <c r="X250">
        <f t="shared" si="108"/>
        <v>0</v>
      </c>
      <c r="Y250">
        <f t="shared" si="109"/>
        <v>0</v>
      </c>
      <c r="Z250">
        <f t="shared" si="110"/>
        <v>0</v>
      </c>
      <c r="AA250">
        <f t="shared" si="111"/>
        <v>0</v>
      </c>
      <c r="AB250">
        <f t="shared" si="112"/>
        <v>0</v>
      </c>
      <c r="AC250">
        <f t="shared" si="113"/>
        <v>0</v>
      </c>
      <c r="AD250">
        <f t="shared" si="92"/>
        <v>0</v>
      </c>
      <c r="AE250">
        <f t="shared" si="93"/>
        <v>0</v>
      </c>
      <c r="AF250">
        <f t="shared" si="94"/>
        <v>0</v>
      </c>
      <c r="AG250">
        <f t="shared" si="95"/>
        <v>0</v>
      </c>
      <c r="AH250">
        <f t="shared" si="96"/>
        <v>0</v>
      </c>
      <c r="AI250">
        <f t="shared" si="97"/>
        <v>0</v>
      </c>
      <c r="AJ250">
        <f>+TODO_PACIENTES[[#This Row],[Aislamiento Domiciliario]]+TODO_PACIENTES[[#This Row],[Aislamiento en Hoteles]]+TODO_PACIENTES[[#This Row],[Hospitalizados en Sala]]+TODO_PACIENTES[[#This Row],[Hospitalizados en UCI]]</f>
        <v>0</v>
      </c>
      <c r="AK250">
        <f t="shared" si="98"/>
        <v>0</v>
      </c>
      <c r="AL250">
        <f>+TODO_PACIENTES[[#This Row],[Personas con Medidas Sanitarias]]-AJ249</f>
        <v>0</v>
      </c>
      <c r="AM250">
        <f>+IFERROR(TODO_PACIENTES[[#This Row],[Variación Personas Medidas Sanitarias]]/AJ249,0)</f>
        <v>0</v>
      </c>
    </row>
    <row r="251" spans="1:39" x14ac:dyDescent="0.2">
      <c r="A251" s="12" t="str">
        <f t="shared" si="114"/>
        <v>OUT TIME</v>
      </c>
      <c r="B251" s="12" t="str">
        <f t="shared" si="115"/>
        <v>no</v>
      </c>
      <c r="C251" s="12">
        <v>245</v>
      </c>
      <c r="D251" s="1">
        <f t="shared" si="116"/>
        <v>44144</v>
      </c>
      <c r="E251" s="11">
        <f t="shared" si="117"/>
        <v>245</v>
      </c>
      <c r="F251" cm="1">
        <f t="array" ref="F251">+INDEX(Hoja1!$B$2:$MO$7,1,E251)</f>
        <v>0</v>
      </c>
      <c r="G251">
        <f t="shared" si="99"/>
        <v>0</v>
      </c>
      <c r="H251" cm="1">
        <f t="array" ref="H251">+INDEX(Hoja1!$B$2:$MO$7,2,$E251)</f>
        <v>0</v>
      </c>
      <c r="I251">
        <f t="shared" si="100"/>
        <v>0</v>
      </c>
      <c r="J251">
        <f t="shared" si="91"/>
        <v>0</v>
      </c>
      <c r="K251">
        <f t="shared" si="101"/>
        <v>0</v>
      </c>
      <c r="L251" cm="1">
        <f t="array" ref="L251">+INDEX(Hoja1!$B$2:$MO$7,3,$E251)</f>
        <v>0</v>
      </c>
      <c r="M251" cm="1">
        <f t="array" ref="M251">+INDEX(Hoja1!$B$2:$MO$7,4,$E251)</f>
        <v>0</v>
      </c>
      <c r="N251" cm="1">
        <f t="array" ref="N251">+INDEX(Hoja1!$B$2:$MO$7,5,$E251)</f>
        <v>0</v>
      </c>
      <c r="O251" cm="1">
        <f t="array" ref="O251">+INDEX(Hoja1!$B$2:$MO$7,6,$E251)</f>
        <v>0</v>
      </c>
      <c r="P251" s="13">
        <f t="shared" si="118"/>
        <v>0</v>
      </c>
      <c r="Q251" s="13">
        <f t="shared" si="119"/>
        <v>0</v>
      </c>
      <c r="R251">
        <f t="shared" si="102"/>
        <v>0</v>
      </c>
      <c r="S251">
        <f t="shared" si="103"/>
        <v>0</v>
      </c>
      <c r="T251">
        <f t="shared" si="104"/>
        <v>0</v>
      </c>
      <c r="U251">
        <f t="shared" si="105"/>
        <v>0</v>
      </c>
      <c r="V251">
        <f t="shared" si="106"/>
        <v>0</v>
      </c>
      <c r="W251">
        <f t="shared" si="107"/>
        <v>0</v>
      </c>
      <c r="X251">
        <f t="shared" si="108"/>
        <v>0</v>
      </c>
      <c r="Y251">
        <f t="shared" si="109"/>
        <v>0</v>
      </c>
      <c r="Z251">
        <f t="shared" si="110"/>
        <v>0</v>
      </c>
      <c r="AA251">
        <f t="shared" si="111"/>
        <v>0</v>
      </c>
      <c r="AB251">
        <f t="shared" si="112"/>
        <v>0</v>
      </c>
      <c r="AC251">
        <f t="shared" si="113"/>
        <v>0</v>
      </c>
      <c r="AD251">
        <f t="shared" si="92"/>
        <v>0</v>
      </c>
      <c r="AE251">
        <f t="shared" si="93"/>
        <v>0</v>
      </c>
      <c r="AF251">
        <f t="shared" si="94"/>
        <v>0</v>
      </c>
      <c r="AG251">
        <f t="shared" si="95"/>
        <v>0</v>
      </c>
      <c r="AH251">
        <f t="shared" si="96"/>
        <v>0</v>
      </c>
      <c r="AI251">
        <f t="shared" si="97"/>
        <v>0</v>
      </c>
      <c r="AJ251">
        <f>+TODO_PACIENTES[[#This Row],[Aislamiento Domiciliario]]+TODO_PACIENTES[[#This Row],[Aislamiento en Hoteles]]+TODO_PACIENTES[[#This Row],[Hospitalizados en Sala]]+TODO_PACIENTES[[#This Row],[Hospitalizados en UCI]]</f>
        <v>0</v>
      </c>
      <c r="AK251">
        <f t="shared" si="98"/>
        <v>0</v>
      </c>
      <c r="AL251">
        <f>+TODO_PACIENTES[[#This Row],[Personas con Medidas Sanitarias]]-AJ250</f>
        <v>0</v>
      </c>
      <c r="AM251">
        <f>+IFERROR(TODO_PACIENTES[[#This Row],[Variación Personas Medidas Sanitarias]]/AJ250,0)</f>
        <v>0</v>
      </c>
    </row>
    <row r="252" spans="1:39" x14ac:dyDescent="0.2">
      <c r="A252" s="12" t="str">
        <f t="shared" si="114"/>
        <v>OUT TIME</v>
      </c>
      <c r="B252" s="12" t="str">
        <f t="shared" si="115"/>
        <v>no</v>
      </c>
      <c r="C252" s="12">
        <v>246</v>
      </c>
      <c r="D252" s="1">
        <f t="shared" si="116"/>
        <v>44145</v>
      </c>
      <c r="E252" s="11">
        <f t="shared" si="117"/>
        <v>246</v>
      </c>
      <c r="F252" cm="1">
        <f t="array" ref="F252">+INDEX(Hoja1!$B$2:$MO$7,1,E252)</f>
        <v>0</v>
      </c>
      <c r="G252">
        <f t="shared" si="99"/>
        <v>0</v>
      </c>
      <c r="H252" cm="1">
        <f t="array" ref="H252">+INDEX(Hoja1!$B$2:$MO$7,2,$E252)</f>
        <v>0</v>
      </c>
      <c r="I252">
        <f t="shared" si="100"/>
        <v>0</v>
      </c>
      <c r="J252">
        <f t="shared" si="91"/>
        <v>0</v>
      </c>
      <c r="K252">
        <f t="shared" si="101"/>
        <v>0</v>
      </c>
      <c r="L252" cm="1">
        <f t="array" ref="L252">+INDEX(Hoja1!$B$2:$MO$7,3,$E252)</f>
        <v>0</v>
      </c>
      <c r="M252" cm="1">
        <f t="array" ref="M252">+INDEX(Hoja1!$B$2:$MO$7,4,$E252)</f>
        <v>0</v>
      </c>
      <c r="N252" cm="1">
        <f t="array" ref="N252">+INDEX(Hoja1!$B$2:$MO$7,5,$E252)</f>
        <v>0</v>
      </c>
      <c r="O252" cm="1">
        <f t="array" ref="O252">+INDEX(Hoja1!$B$2:$MO$7,6,$E252)</f>
        <v>0</v>
      </c>
      <c r="P252" s="13">
        <f t="shared" si="118"/>
        <v>0</v>
      </c>
      <c r="Q252" s="13">
        <f t="shared" si="119"/>
        <v>0</v>
      </c>
      <c r="R252">
        <f t="shared" si="102"/>
        <v>0</v>
      </c>
      <c r="S252">
        <f t="shared" si="103"/>
        <v>0</v>
      </c>
      <c r="T252">
        <f t="shared" si="104"/>
        <v>0</v>
      </c>
      <c r="U252">
        <f t="shared" si="105"/>
        <v>0</v>
      </c>
      <c r="V252">
        <f t="shared" si="106"/>
        <v>0</v>
      </c>
      <c r="W252">
        <f t="shared" si="107"/>
        <v>0</v>
      </c>
      <c r="X252">
        <f t="shared" si="108"/>
        <v>0</v>
      </c>
      <c r="Y252">
        <f t="shared" si="109"/>
        <v>0</v>
      </c>
      <c r="Z252">
        <f t="shared" si="110"/>
        <v>0</v>
      </c>
      <c r="AA252">
        <f t="shared" si="111"/>
        <v>0</v>
      </c>
      <c r="AB252">
        <f t="shared" si="112"/>
        <v>0</v>
      </c>
      <c r="AC252">
        <f t="shared" si="113"/>
        <v>0</v>
      </c>
      <c r="AD252">
        <f t="shared" si="92"/>
        <v>0</v>
      </c>
      <c r="AE252">
        <f t="shared" si="93"/>
        <v>0</v>
      </c>
      <c r="AF252">
        <f t="shared" si="94"/>
        <v>0</v>
      </c>
      <c r="AG252">
        <f t="shared" si="95"/>
        <v>0</v>
      </c>
      <c r="AH252">
        <f t="shared" si="96"/>
        <v>0</v>
      </c>
      <c r="AI252">
        <f t="shared" si="97"/>
        <v>0</v>
      </c>
      <c r="AJ252">
        <f>+TODO_PACIENTES[[#This Row],[Aislamiento Domiciliario]]+TODO_PACIENTES[[#This Row],[Aislamiento en Hoteles]]+TODO_PACIENTES[[#This Row],[Hospitalizados en Sala]]+TODO_PACIENTES[[#This Row],[Hospitalizados en UCI]]</f>
        <v>0</v>
      </c>
      <c r="AK252">
        <f t="shared" si="98"/>
        <v>0</v>
      </c>
      <c r="AL252">
        <f>+TODO_PACIENTES[[#This Row],[Personas con Medidas Sanitarias]]-AJ251</f>
        <v>0</v>
      </c>
      <c r="AM252">
        <f>+IFERROR(TODO_PACIENTES[[#This Row],[Variación Personas Medidas Sanitarias]]/AJ251,0)</f>
        <v>0</v>
      </c>
    </row>
    <row r="253" spans="1:39" x14ac:dyDescent="0.2">
      <c r="A253" s="12" t="str">
        <f t="shared" si="114"/>
        <v>OUT TIME</v>
      </c>
      <c r="B253" s="12" t="str">
        <f t="shared" si="115"/>
        <v>no</v>
      </c>
      <c r="C253" s="12">
        <v>247</v>
      </c>
      <c r="D253" s="1">
        <f t="shared" si="116"/>
        <v>44146</v>
      </c>
      <c r="E253" s="11">
        <f t="shared" si="117"/>
        <v>247</v>
      </c>
      <c r="F253" cm="1">
        <f t="array" ref="F253">+INDEX(Hoja1!$B$2:$MO$7,1,E253)</f>
        <v>0</v>
      </c>
      <c r="G253">
        <f t="shared" si="99"/>
        <v>0</v>
      </c>
      <c r="H253" cm="1">
        <f t="array" ref="H253">+INDEX(Hoja1!$B$2:$MO$7,2,$E253)</f>
        <v>0</v>
      </c>
      <c r="I253">
        <f t="shared" si="100"/>
        <v>0</v>
      </c>
      <c r="J253">
        <f t="shared" si="91"/>
        <v>0</v>
      </c>
      <c r="K253">
        <f t="shared" si="101"/>
        <v>0</v>
      </c>
      <c r="L253" cm="1">
        <f t="array" ref="L253">+INDEX(Hoja1!$B$2:$MO$7,3,$E253)</f>
        <v>0</v>
      </c>
      <c r="M253" cm="1">
        <f t="array" ref="M253">+INDEX(Hoja1!$B$2:$MO$7,4,$E253)</f>
        <v>0</v>
      </c>
      <c r="N253" cm="1">
        <f t="array" ref="N253">+INDEX(Hoja1!$B$2:$MO$7,5,$E253)</f>
        <v>0</v>
      </c>
      <c r="O253" cm="1">
        <f t="array" ref="O253">+INDEX(Hoja1!$B$2:$MO$7,6,$E253)</f>
        <v>0</v>
      </c>
      <c r="P253" s="13">
        <f t="shared" si="118"/>
        <v>0</v>
      </c>
      <c r="Q253" s="13">
        <f t="shared" si="119"/>
        <v>0</v>
      </c>
      <c r="R253">
        <f t="shared" si="102"/>
        <v>0</v>
      </c>
      <c r="S253">
        <f t="shared" si="103"/>
        <v>0</v>
      </c>
      <c r="T253">
        <f t="shared" si="104"/>
        <v>0</v>
      </c>
      <c r="U253">
        <f t="shared" si="105"/>
        <v>0</v>
      </c>
      <c r="V253">
        <f t="shared" si="106"/>
        <v>0</v>
      </c>
      <c r="W253">
        <f t="shared" si="107"/>
        <v>0</v>
      </c>
      <c r="X253">
        <f t="shared" si="108"/>
        <v>0</v>
      </c>
      <c r="Y253">
        <f t="shared" si="109"/>
        <v>0</v>
      </c>
      <c r="Z253">
        <f t="shared" si="110"/>
        <v>0</v>
      </c>
      <c r="AA253">
        <f t="shared" si="111"/>
        <v>0</v>
      </c>
      <c r="AB253">
        <f t="shared" si="112"/>
        <v>0</v>
      </c>
      <c r="AC253">
        <f t="shared" si="113"/>
        <v>0</v>
      </c>
      <c r="AD253">
        <f t="shared" si="92"/>
        <v>0</v>
      </c>
      <c r="AE253">
        <f t="shared" si="93"/>
        <v>0</v>
      </c>
      <c r="AF253">
        <f t="shared" si="94"/>
        <v>0</v>
      </c>
      <c r="AG253">
        <f t="shared" si="95"/>
        <v>0</v>
      </c>
      <c r="AH253">
        <f t="shared" si="96"/>
        <v>0</v>
      </c>
      <c r="AI253">
        <f t="shared" si="97"/>
        <v>0</v>
      </c>
      <c r="AJ253">
        <f>+TODO_PACIENTES[[#This Row],[Aislamiento Domiciliario]]+TODO_PACIENTES[[#This Row],[Aislamiento en Hoteles]]+TODO_PACIENTES[[#This Row],[Hospitalizados en Sala]]+TODO_PACIENTES[[#This Row],[Hospitalizados en UCI]]</f>
        <v>0</v>
      </c>
      <c r="AK253">
        <f t="shared" si="98"/>
        <v>0</v>
      </c>
      <c r="AL253">
        <f>+TODO_PACIENTES[[#This Row],[Personas con Medidas Sanitarias]]-AJ252</f>
        <v>0</v>
      </c>
      <c r="AM253">
        <f>+IFERROR(TODO_PACIENTES[[#This Row],[Variación Personas Medidas Sanitarias]]/AJ252,0)</f>
        <v>0</v>
      </c>
    </row>
    <row r="254" spans="1:39" x14ac:dyDescent="0.2">
      <c r="A254" s="12" t="str">
        <f t="shared" si="114"/>
        <v>OUT TIME</v>
      </c>
      <c r="B254" s="12" t="str">
        <f t="shared" si="115"/>
        <v>no</v>
      </c>
      <c r="C254" s="12">
        <v>248</v>
      </c>
      <c r="D254" s="1">
        <f t="shared" si="116"/>
        <v>44147</v>
      </c>
      <c r="E254" s="11">
        <f t="shared" si="117"/>
        <v>248</v>
      </c>
      <c r="F254" cm="1">
        <f t="array" ref="F254">+INDEX(Hoja1!$B$2:$MO$7,1,E254)</f>
        <v>0</v>
      </c>
      <c r="G254">
        <f t="shared" si="99"/>
        <v>0</v>
      </c>
      <c r="H254" cm="1">
        <f t="array" ref="H254">+INDEX(Hoja1!$B$2:$MO$7,2,$E254)</f>
        <v>0</v>
      </c>
      <c r="I254">
        <f t="shared" si="100"/>
        <v>0</v>
      </c>
      <c r="J254">
        <f t="shared" si="91"/>
        <v>0</v>
      </c>
      <c r="K254">
        <f t="shared" si="101"/>
        <v>0</v>
      </c>
      <c r="L254" cm="1">
        <f t="array" ref="L254">+INDEX(Hoja1!$B$2:$MO$7,3,$E254)</f>
        <v>0</v>
      </c>
      <c r="M254" cm="1">
        <f t="array" ref="M254">+INDEX(Hoja1!$B$2:$MO$7,4,$E254)</f>
        <v>0</v>
      </c>
      <c r="N254" cm="1">
        <f t="array" ref="N254">+INDEX(Hoja1!$B$2:$MO$7,5,$E254)</f>
        <v>0</v>
      </c>
      <c r="O254" cm="1">
        <f t="array" ref="O254">+INDEX(Hoja1!$B$2:$MO$7,6,$E254)</f>
        <v>0</v>
      </c>
      <c r="P254" s="13">
        <f t="shared" si="118"/>
        <v>0</v>
      </c>
      <c r="Q254" s="13">
        <f t="shared" si="119"/>
        <v>0</v>
      </c>
      <c r="R254">
        <f t="shared" si="102"/>
        <v>0</v>
      </c>
      <c r="S254">
        <f t="shared" si="103"/>
        <v>0</v>
      </c>
      <c r="T254">
        <f t="shared" si="104"/>
        <v>0</v>
      </c>
      <c r="U254">
        <f t="shared" si="105"/>
        <v>0</v>
      </c>
      <c r="V254">
        <f t="shared" si="106"/>
        <v>0</v>
      </c>
      <c r="W254">
        <f t="shared" si="107"/>
        <v>0</v>
      </c>
      <c r="X254">
        <f t="shared" si="108"/>
        <v>0</v>
      </c>
      <c r="Y254">
        <f t="shared" si="109"/>
        <v>0</v>
      </c>
      <c r="Z254">
        <f t="shared" si="110"/>
        <v>0</v>
      </c>
      <c r="AA254">
        <f t="shared" si="111"/>
        <v>0</v>
      </c>
      <c r="AB254">
        <f t="shared" si="112"/>
        <v>0</v>
      </c>
      <c r="AC254">
        <f t="shared" si="113"/>
        <v>0</v>
      </c>
      <c r="AD254">
        <f t="shared" si="92"/>
        <v>0</v>
      </c>
      <c r="AE254">
        <f t="shared" si="93"/>
        <v>0</v>
      </c>
      <c r="AF254">
        <f t="shared" si="94"/>
        <v>0</v>
      </c>
      <c r="AG254">
        <f t="shared" si="95"/>
        <v>0</v>
      </c>
      <c r="AH254">
        <f t="shared" si="96"/>
        <v>0</v>
      </c>
      <c r="AI254">
        <f t="shared" si="97"/>
        <v>0</v>
      </c>
      <c r="AJ254">
        <f>+TODO_PACIENTES[[#This Row],[Aislamiento Domiciliario]]+TODO_PACIENTES[[#This Row],[Aislamiento en Hoteles]]+TODO_PACIENTES[[#This Row],[Hospitalizados en Sala]]+TODO_PACIENTES[[#This Row],[Hospitalizados en UCI]]</f>
        <v>0</v>
      </c>
      <c r="AK254">
        <f t="shared" si="98"/>
        <v>0</v>
      </c>
      <c r="AL254">
        <f>+TODO_PACIENTES[[#This Row],[Personas con Medidas Sanitarias]]-AJ253</f>
        <v>0</v>
      </c>
      <c r="AM254">
        <f>+IFERROR(TODO_PACIENTES[[#This Row],[Variación Personas Medidas Sanitarias]]/AJ253,0)</f>
        <v>0</v>
      </c>
    </row>
    <row r="255" spans="1:39" x14ac:dyDescent="0.2">
      <c r="A255" s="12" t="str">
        <f t="shared" si="114"/>
        <v>OUT TIME</v>
      </c>
      <c r="B255" s="12" t="str">
        <f t="shared" si="115"/>
        <v>no</v>
      </c>
      <c r="C255" s="12">
        <v>249</v>
      </c>
      <c r="D255" s="1">
        <f t="shared" si="116"/>
        <v>44148</v>
      </c>
      <c r="E255" s="11">
        <f t="shared" si="117"/>
        <v>249</v>
      </c>
      <c r="F255" cm="1">
        <f t="array" ref="F255">+INDEX(Hoja1!$B$2:$MO$7,1,E255)</f>
        <v>0</v>
      </c>
      <c r="G255">
        <f t="shared" si="99"/>
        <v>0</v>
      </c>
      <c r="H255" cm="1">
        <f t="array" ref="H255">+INDEX(Hoja1!$B$2:$MO$7,2,$E255)</f>
        <v>0</v>
      </c>
      <c r="I255">
        <f t="shared" si="100"/>
        <v>0</v>
      </c>
      <c r="J255">
        <f t="shared" si="91"/>
        <v>0</v>
      </c>
      <c r="K255">
        <f t="shared" si="101"/>
        <v>0</v>
      </c>
      <c r="L255" cm="1">
        <f t="array" ref="L255">+INDEX(Hoja1!$B$2:$MO$7,3,$E255)</f>
        <v>0</v>
      </c>
      <c r="M255" cm="1">
        <f t="array" ref="M255">+INDEX(Hoja1!$B$2:$MO$7,4,$E255)</f>
        <v>0</v>
      </c>
      <c r="N255" cm="1">
        <f t="array" ref="N255">+INDEX(Hoja1!$B$2:$MO$7,5,$E255)</f>
        <v>0</v>
      </c>
      <c r="O255" cm="1">
        <f t="array" ref="O255">+INDEX(Hoja1!$B$2:$MO$7,6,$E255)</f>
        <v>0</v>
      </c>
      <c r="P255" s="13">
        <f t="shared" si="118"/>
        <v>0</v>
      </c>
      <c r="Q255" s="13">
        <f t="shared" si="119"/>
        <v>0</v>
      </c>
      <c r="R255">
        <f t="shared" si="102"/>
        <v>0</v>
      </c>
      <c r="S255">
        <f t="shared" si="103"/>
        <v>0</v>
      </c>
      <c r="T255">
        <f t="shared" si="104"/>
        <v>0</v>
      </c>
      <c r="U255">
        <f t="shared" si="105"/>
        <v>0</v>
      </c>
      <c r="V255">
        <f t="shared" si="106"/>
        <v>0</v>
      </c>
      <c r="W255">
        <f t="shared" si="107"/>
        <v>0</v>
      </c>
      <c r="X255">
        <f t="shared" si="108"/>
        <v>0</v>
      </c>
      <c r="Y255">
        <f t="shared" si="109"/>
        <v>0</v>
      </c>
      <c r="Z255">
        <f t="shared" si="110"/>
        <v>0</v>
      </c>
      <c r="AA255">
        <f t="shared" si="111"/>
        <v>0</v>
      </c>
      <c r="AB255">
        <f t="shared" si="112"/>
        <v>0</v>
      </c>
      <c r="AC255">
        <f t="shared" si="113"/>
        <v>0</v>
      </c>
      <c r="AD255">
        <f t="shared" si="92"/>
        <v>0</v>
      </c>
      <c r="AE255">
        <f t="shared" si="93"/>
        <v>0</v>
      </c>
      <c r="AF255">
        <f t="shared" si="94"/>
        <v>0</v>
      </c>
      <c r="AG255">
        <f t="shared" si="95"/>
        <v>0</v>
      </c>
      <c r="AH255">
        <f t="shared" si="96"/>
        <v>0</v>
      </c>
      <c r="AI255">
        <f t="shared" si="97"/>
        <v>0</v>
      </c>
      <c r="AJ255">
        <f>+TODO_PACIENTES[[#This Row],[Aislamiento Domiciliario]]+TODO_PACIENTES[[#This Row],[Aislamiento en Hoteles]]+TODO_PACIENTES[[#This Row],[Hospitalizados en Sala]]+TODO_PACIENTES[[#This Row],[Hospitalizados en UCI]]</f>
        <v>0</v>
      </c>
      <c r="AK255">
        <f t="shared" si="98"/>
        <v>0</v>
      </c>
      <c r="AL255">
        <f>+TODO_PACIENTES[[#This Row],[Personas con Medidas Sanitarias]]-AJ254</f>
        <v>0</v>
      </c>
      <c r="AM255">
        <f>+IFERROR(TODO_PACIENTES[[#This Row],[Variación Personas Medidas Sanitarias]]/AJ254,0)</f>
        <v>0</v>
      </c>
    </row>
    <row r="256" spans="1:39" x14ac:dyDescent="0.2">
      <c r="A256" s="12" t="str">
        <f t="shared" si="114"/>
        <v>OUT TIME</v>
      </c>
      <c r="B256" s="12" t="str">
        <f t="shared" si="115"/>
        <v>no</v>
      </c>
      <c r="C256" s="12">
        <v>250</v>
      </c>
      <c r="D256" s="1">
        <f t="shared" si="116"/>
        <v>44149</v>
      </c>
      <c r="E256" s="11">
        <f t="shared" si="117"/>
        <v>250</v>
      </c>
      <c r="F256" cm="1">
        <f t="array" ref="F256">+INDEX(Hoja1!$B$2:$MO$7,1,E256)</f>
        <v>0</v>
      </c>
      <c r="G256">
        <f t="shared" si="99"/>
        <v>0</v>
      </c>
      <c r="H256" cm="1">
        <f t="array" ref="H256">+INDEX(Hoja1!$B$2:$MO$7,2,$E256)</f>
        <v>0</v>
      </c>
      <c r="I256">
        <f t="shared" si="100"/>
        <v>0</v>
      </c>
      <c r="J256">
        <f t="shared" si="91"/>
        <v>0</v>
      </c>
      <c r="K256">
        <f t="shared" si="101"/>
        <v>0</v>
      </c>
      <c r="L256" cm="1">
        <f t="array" ref="L256">+INDEX(Hoja1!$B$2:$MO$7,3,$E256)</f>
        <v>0</v>
      </c>
      <c r="M256" cm="1">
        <f t="array" ref="M256">+INDEX(Hoja1!$B$2:$MO$7,4,$E256)</f>
        <v>0</v>
      </c>
      <c r="N256" cm="1">
        <f t="array" ref="N256">+INDEX(Hoja1!$B$2:$MO$7,5,$E256)</f>
        <v>0</v>
      </c>
      <c r="O256" cm="1">
        <f t="array" ref="O256">+INDEX(Hoja1!$B$2:$MO$7,6,$E256)</f>
        <v>0</v>
      </c>
      <c r="P256" s="13">
        <f t="shared" si="118"/>
        <v>0</v>
      </c>
      <c r="Q256" s="13">
        <f t="shared" si="119"/>
        <v>0</v>
      </c>
      <c r="R256">
        <f t="shared" si="102"/>
        <v>0</v>
      </c>
      <c r="S256">
        <f t="shared" si="103"/>
        <v>0</v>
      </c>
      <c r="T256">
        <f t="shared" si="104"/>
        <v>0</v>
      </c>
      <c r="U256">
        <f t="shared" si="105"/>
        <v>0</v>
      </c>
      <c r="V256">
        <f t="shared" si="106"/>
        <v>0</v>
      </c>
      <c r="W256">
        <f t="shared" si="107"/>
        <v>0</v>
      </c>
      <c r="X256">
        <f t="shared" si="108"/>
        <v>0</v>
      </c>
      <c r="Y256">
        <f t="shared" si="109"/>
        <v>0</v>
      </c>
      <c r="Z256">
        <f t="shared" si="110"/>
        <v>0</v>
      </c>
      <c r="AA256">
        <f t="shared" si="111"/>
        <v>0</v>
      </c>
      <c r="AB256">
        <f t="shared" si="112"/>
        <v>0</v>
      </c>
      <c r="AC256">
        <f t="shared" si="113"/>
        <v>0</v>
      </c>
      <c r="AD256">
        <f t="shared" si="92"/>
        <v>0</v>
      </c>
      <c r="AE256">
        <f t="shared" si="93"/>
        <v>0</v>
      </c>
      <c r="AF256">
        <f t="shared" si="94"/>
        <v>0</v>
      </c>
      <c r="AG256">
        <f t="shared" si="95"/>
        <v>0</v>
      </c>
      <c r="AH256">
        <f t="shared" si="96"/>
        <v>0</v>
      </c>
      <c r="AI256">
        <f t="shared" si="97"/>
        <v>0</v>
      </c>
      <c r="AJ256">
        <f>+TODO_PACIENTES[[#This Row],[Aislamiento Domiciliario]]+TODO_PACIENTES[[#This Row],[Aislamiento en Hoteles]]+TODO_PACIENTES[[#This Row],[Hospitalizados en Sala]]+TODO_PACIENTES[[#This Row],[Hospitalizados en UCI]]</f>
        <v>0</v>
      </c>
      <c r="AK256">
        <f t="shared" si="98"/>
        <v>0</v>
      </c>
      <c r="AL256">
        <f>+TODO_PACIENTES[[#This Row],[Personas con Medidas Sanitarias]]-AJ255</f>
        <v>0</v>
      </c>
      <c r="AM256">
        <f>+IFERROR(TODO_PACIENTES[[#This Row],[Variación Personas Medidas Sanitarias]]/AJ255,0)</f>
        <v>0</v>
      </c>
    </row>
    <row r="257" spans="1:39" x14ac:dyDescent="0.2">
      <c r="A257" s="12" t="str">
        <f t="shared" si="114"/>
        <v>OUT TIME</v>
      </c>
      <c r="B257" s="12" t="str">
        <f t="shared" si="115"/>
        <v>no</v>
      </c>
      <c r="C257" s="12">
        <v>251</v>
      </c>
      <c r="D257" s="1">
        <f t="shared" si="116"/>
        <v>44150</v>
      </c>
      <c r="E257" s="11">
        <f t="shared" si="117"/>
        <v>251</v>
      </c>
      <c r="F257" cm="1">
        <f t="array" ref="F257">+INDEX(Hoja1!$B$2:$MO$7,1,E257)</f>
        <v>0</v>
      </c>
      <c r="G257">
        <f t="shared" si="99"/>
        <v>0</v>
      </c>
      <c r="H257" cm="1">
        <f t="array" ref="H257">+INDEX(Hoja1!$B$2:$MO$7,2,$E257)</f>
        <v>0</v>
      </c>
      <c r="I257">
        <f t="shared" si="100"/>
        <v>0</v>
      </c>
      <c r="J257">
        <f t="shared" si="91"/>
        <v>0</v>
      </c>
      <c r="K257">
        <f t="shared" si="101"/>
        <v>0</v>
      </c>
      <c r="L257" cm="1">
        <f t="array" ref="L257">+INDEX(Hoja1!$B$2:$MO$7,3,$E257)</f>
        <v>0</v>
      </c>
      <c r="M257" cm="1">
        <f t="array" ref="M257">+INDEX(Hoja1!$B$2:$MO$7,4,$E257)</f>
        <v>0</v>
      </c>
      <c r="N257" cm="1">
        <f t="array" ref="N257">+INDEX(Hoja1!$B$2:$MO$7,5,$E257)</f>
        <v>0</v>
      </c>
      <c r="O257" cm="1">
        <f t="array" ref="O257">+INDEX(Hoja1!$B$2:$MO$7,6,$E257)</f>
        <v>0</v>
      </c>
      <c r="P257" s="13">
        <f t="shared" si="118"/>
        <v>0</v>
      </c>
      <c r="Q257" s="13">
        <f t="shared" si="119"/>
        <v>0</v>
      </c>
      <c r="R257">
        <f t="shared" si="102"/>
        <v>0</v>
      </c>
      <c r="S257">
        <f t="shared" si="103"/>
        <v>0</v>
      </c>
      <c r="T257">
        <f t="shared" si="104"/>
        <v>0</v>
      </c>
      <c r="U257">
        <f t="shared" si="105"/>
        <v>0</v>
      </c>
      <c r="V257">
        <f t="shared" si="106"/>
        <v>0</v>
      </c>
      <c r="W257">
        <f t="shared" si="107"/>
        <v>0</v>
      </c>
      <c r="X257">
        <f t="shared" si="108"/>
        <v>0</v>
      </c>
      <c r="Y257">
        <f t="shared" si="109"/>
        <v>0</v>
      </c>
      <c r="Z257">
        <f t="shared" si="110"/>
        <v>0</v>
      </c>
      <c r="AA257">
        <f t="shared" si="111"/>
        <v>0</v>
      </c>
      <c r="AB257">
        <f t="shared" si="112"/>
        <v>0</v>
      </c>
      <c r="AC257">
        <f t="shared" si="113"/>
        <v>0</v>
      </c>
      <c r="AD257">
        <f t="shared" si="92"/>
        <v>0</v>
      </c>
      <c r="AE257">
        <f t="shared" si="93"/>
        <v>0</v>
      </c>
      <c r="AF257">
        <f t="shared" si="94"/>
        <v>0</v>
      </c>
      <c r="AG257">
        <f t="shared" si="95"/>
        <v>0</v>
      </c>
      <c r="AH257">
        <f t="shared" si="96"/>
        <v>0</v>
      </c>
      <c r="AI257">
        <f t="shared" si="97"/>
        <v>0</v>
      </c>
      <c r="AJ257">
        <f>+TODO_PACIENTES[[#This Row],[Aislamiento Domiciliario]]+TODO_PACIENTES[[#This Row],[Aislamiento en Hoteles]]+TODO_PACIENTES[[#This Row],[Hospitalizados en Sala]]+TODO_PACIENTES[[#This Row],[Hospitalizados en UCI]]</f>
        <v>0</v>
      </c>
      <c r="AK257">
        <f t="shared" si="98"/>
        <v>0</v>
      </c>
      <c r="AL257">
        <f>+TODO_PACIENTES[[#This Row],[Personas con Medidas Sanitarias]]-AJ256</f>
        <v>0</v>
      </c>
      <c r="AM257">
        <f>+IFERROR(TODO_PACIENTES[[#This Row],[Variación Personas Medidas Sanitarias]]/AJ256,0)</f>
        <v>0</v>
      </c>
    </row>
    <row r="258" spans="1:39" x14ac:dyDescent="0.2">
      <c r="A258" s="12" t="str">
        <f t="shared" si="114"/>
        <v>OUT TIME</v>
      </c>
      <c r="B258" s="12" t="str">
        <f t="shared" si="115"/>
        <v>no</v>
      </c>
      <c r="C258" s="12">
        <v>252</v>
      </c>
      <c r="D258" s="1">
        <f t="shared" si="116"/>
        <v>44151</v>
      </c>
      <c r="E258" s="11">
        <f t="shared" si="117"/>
        <v>252</v>
      </c>
      <c r="F258" cm="1">
        <f t="array" ref="F258">+INDEX(Hoja1!$B$2:$MO$7,1,E258)</f>
        <v>0</v>
      </c>
      <c r="G258">
        <f t="shared" si="99"/>
        <v>0</v>
      </c>
      <c r="H258" cm="1">
        <f t="array" ref="H258">+INDEX(Hoja1!$B$2:$MO$7,2,$E258)</f>
        <v>0</v>
      </c>
      <c r="I258">
        <f t="shared" si="100"/>
        <v>0</v>
      </c>
      <c r="J258">
        <f t="shared" si="91"/>
        <v>0</v>
      </c>
      <c r="K258">
        <f t="shared" si="101"/>
        <v>0</v>
      </c>
      <c r="L258" cm="1">
        <f t="array" ref="L258">+INDEX(Hoja1!$B$2:$MO$7,3,$E258)</f>
        <v>0</v>
      </c>
      <c r="M258" cm="1">
        <f t="array" ref="M258">+INDEX(Hoja1!$B$2:$MO$7,4,$E258)</f>
        <v>0</v>
      </c>
      <c r="N258" cm="1">
        <f t="array" ref="N258">+INDEX(Hoja1!$B$2:$MO$7,5,$E258)</f>
        <v>0</v>
      </c>
      <c r="O258" cm="1">
        <f t="array" ref="O258">+INDEX(Hoja1!$B$2:$MO$7,6,$E258)</f>
        <v>0</v>
      </c>
      <c r="P258" s="13">
        <f t="shared" si="118"/>
        <v>0</v>
      </c>
      <c r="Q258" s="13">
        <f t="shared" si="119"/>
        <v>0</v>
      </c>
      <c r="R258">
        <f t="shared" si="102"/>
        <v>0</v>
      </c>
      <c r="S258">
        <f t="shared" si="103"/>
        <v>0</v>
      </c>
      <c r="T258">
        <f t="shared" si="104"/>
        <v>0</v>
      </c>
      <c r="U258">
        <f t="shared" si="105"/>
        <v>0</v>
      </c>
      <c r="V258">
        <f t="shared" si="106"/>
        <v>0</v>
      </c>
      <c r="W258">
        <f t="shared" si="107"/>
        <v>0</v>
      </c>
      <c r="X258">
        <f t="shared" si="108"/>
        <v>0</v>
      </c>
      <c r="Y258">
        <f t="shared" si="109"/>
        <v>0</v>
      </c>
      <c r="Z258">
        <f t="shared" si="110"/>
        <v>0</v>
      </c>
      <c r="AA258">
        <f t="shared" si="111"/>
        <v>0</v>
      </c>
      <c r="AB258">
        <f t="shared" si="112"/>
        <v>0</v>
      </c>
      <c r="AC258">
        <f t="shared" si="113"/>
        <v>0</v>
      </c>
      <c r="AD258">
        <f t="shared" si="92"/>
        <v>0</v>
      </c>
      <c r="AE258">
        <f t="shared" si="93"/>
        <v>0</v>
      </c>
      <c r="AF258">
        <f t="shared" si="94"/>
        <v>0</v>
      </c>
      <c r="AG258">
        <f t="shared" si="95"/>
        <v>0</v>
      </c>
      <c r="AH258">
        <f t="shared" si="96"/>
        <v>0</v>
      </c>
      <c r="AI258">
        <f t="shared" si="97"/>
        <v>0</v>
      </c>
      <c r="AJ258">
        <f>+TODO_PACIENTES[[#This Row],[Aislamiento Domiciliario]]+TODO_PACIENTES[[#This Row],[Aislamiento en Hoteles]]+TODO_PACIENTES[[#This Row],[Hospitalizados en Sala]]+TODO_PACIENTES[[#This Row],[Hospitalizados en UCI]]</f>
        <v>0</v>
      </c>
      <c r="AK258">
        <f t="shared" si="98"/>
        <v>0</v>
      </c>
      <c r="AL258">
        <f>+TODO_PACIENTES[[#This Row],[Personas con Medidas Sanitarias]]-AJ257</f>
        <v>0</v>
      </c>
      <c r="AM258">
        <f>+IFERROR(TODO_PACIENTES[[#This Row],[Variación Personas Medidas Sanitarias]]/AJ257,0)</f>
        <v>0</v>
      </c>
    </row>
    <row r="259" spans="1:39" x14ac:dyDescent="0.2">
      <c r="A259" s="12" t="str">
        <f t="shared" si="114"/>
        <v>OUT TIME</v>
      </c>
      <c r="B259" s="12" t="str">
        <f t="shared" si="115"/>
        <v>no</v>
      </c>
      <c r="C259" s="12">
        <v>253</v>
      </c>
      <c r="D259" s="1">
        <f t="shared" si="116"/>
        <v>44152</v>
      </c>
      <c r="E259" s="11">
        <f t="shared" si="117"/>
        <v>253</v>
      </c>
      <c r="F259" cm="1">
        <f t="array" ref="F259">+INDEX(Hoja1!$B$2:$MO$7,1,E259)</f>
        <v>0</v>
      </c>
      <c r="G259">
        <f t="shared" si="99"/>
        <v>0</v>
      </c>
      <c r="H259" cm="1">
        <f t="array" ref="H259">+INDEX(Hoja1!$B$2:$MO$7,2,$E259)</f>
        <v>0</v>
      </c>
      <c r="I259">
        <f t="shared" si="100"/>
        <v>0</v>
      </c>
      <c r="J259">
        <f t="shared" si="91"/>
        <v>0</v>
      </c>
      <c r="K259">
        <f t="shared" si="101"/>
        <v>0</v>
      </c>
      <c r="L259" cm="1">
        <f t="array" ref="L259">+INDEX(Hoja1!$B$2:$MO$7,3,$E259)</f>
        <v>0</v>
      </c>
      <c r="M259" cm="1">
        <f t="array" ref="M259">+INDEX(Hoja1!$B$2:$MO$7,4,$E259)</f>
        <v>0</v>
      </c>
      <c r="N259" cm="1">
        <f t="array" ref="N259">+INDEX(Hoja1!$B$2:$MO$7,5,$E259)</f>
        <v>0</v>
      </c>
      <c r="O259" cm="1">
        <f t="array" ref="O259">+INDEX(Hoja1!$B$2:$MO$7,6,$E259)</f>
        <v>0</v>
      </c>
      <c r="P259" s="13">
        <f t="shared" si="118"/>
        <v>0</v>
      </c>
      <c r="Q259" s="13">
        <f t="shared" si="119"/>
        <v>0</v>
      </c>
      <c r="R259">
        <f t="shared" si="102"/>
        <v>0</v>
      </c>
      <c r="S259">
        <f t="shared" si="103"/>
        <v>0</v>
      </c>
      <c r="T259">
        <f t="shared" si="104"/>
        <v>0</v>
      </c>
      <c r="U259">
        <f t="shared" si="105"/>
        <v>0</v>
      </c>
      <c r="V259">
        <f t="shared" si="106"/>
        <v>0</v>
      </c>
      <c r="W259">
        <f t="shared" si="107"/>
        <v>0</v>
      </c>
      <c r="X259">
        <f t="shared" si="108"/>
        <v>0</v>
      </c>
      <c r="Y259">
        <f t="shared" si="109"/>
        <v>0</v>
      </c>
      <c r="Z259">
        <f t="shared" si="110"/>
        <v>0</v>
      </c>
      <c r="AA259">
        <f t="shared" si="111"/>
        <v>0</v>
      </c>
      <c r="AB259">
        <f t="shared" si="112"/>
        <v>0</v>
      </c>
      <c r="AC259">
        <f t="shared" si="113"/>
        <v>0</v>
      </c>
      <c r="AD259">
        <f t="shared" si="92"/>
        <v>0</v>
      </c>
      <c r="AE259">
        <f t="shared" si="93"/>
        <v>0</v>
      </c>
      <c r="AF259">
        <f t="shared" si="94"/>
        <v>0</v>
      </c>
      <c r="AG259">
        <f t="shared" si="95"/>
        <v>0</v>
      </c>
      <c r="AH259">
        <f t="shared" si="96"/>
        <v>0</v>
      </c>
      <c r="AI259">
        <f t="shared" si="97"/>
        <v>0</v>
      </c>
      <c r="AJ259">
        <f>+TODO_PACIENTES[[#This Row],[Aislamiento Domiciliario]]+TODO_PACIENTES[[#This Row],[Aislamiento en Hoteles]]+TODO_PACIENTES[[#This Row],[Hospitalizados en Sala]]+TODO_PACIENTES[[#This Row],[Hospitalizados en UCI]]</f>
        <v>0</v>
      </c>
      <c r="AK259">
        <f t="shared" si="98"/>
        <v>0</v>
      </c>
      <c r="AL259">
        <f>+TODO_PACIENTES[[#This Row],[Personas con Medidas Sanitarias]]-AJ258</f>
        <v>0</v>
      </c>
      <c r="AM259">
        <f>+IFERROR(TODO_PACIENTES[[#This Row],[Variación Personas Medidas Sanitarias]]/AJ258,0)</f>
        <v>0</v>
      </c>
    </row>
    <row r="260" spans="1:39" x14ac:dyDescent="0.2">
      <c r="A260" s="12" t="str">
        <f t="shared" si="114"/>
        <v>OUT TIME</v>
      </c>
      <c r="B260" s="12" t="str">
        <f t="shared" si="115"/>
        <v>no</v>
      </c>
      <c r="C260" s="12">
        <v>254</v>
      </c>
      <c r="D260" s="1">
        <f t="shared" si="116"/>
        <v>44153</v>
      </c>
      <c r="E260" s="11">
        <f t="shared" si="117"/>
        <v>254</v>
      </c>
      <c r="F260" cm="1">
        <f t="array" ref="F260">+INDEX(Hoja1!$B$2:$MO$7,1,E260)</f>
        <v>0</v>
      </c>
      <c r="G260">
        <f t="shared" si="99"/>
        <v>0</v>
      </c>
      <c r="H260" cm="1">
        <f t="array" ref="H260">+INDEX(Hoja1!$B$2:$MO$7,2,$E260)</f>
        <v>0</v>
      </c>
      <c r="I260">
        <f t="shared" si="100"/>
        <v>0</v>
      </c>
      <c r="J260">
        <f t="shared" si="91"/>
        <v>0</v>
      </c>
      <c r="K260">
        <f t="shared" si="101"/>
        <v>0</v>
      </c>
      <c r="L260" cm="1">
        <f t="array" ref="L260">+INDEX(Hoja1!$B$2:$MO$7,3,$E260)</f>
        <v>0</v>
      </c>
      <c r="M260" cm="1">
        <f t="array" ref="M260">+INDEX(Hoja1!$B$2:$MO$7,4,$E260)</f>
        <v>0</v>
      </c>
      <c r="N260" cm="1">
        <f t="array" ref="N260">+INDEX(Hoja1!$B$2:$MO$7,5,$E260)</f>
        <v>0</v>
      </c>
      <c r="O260" cm="1">
        <f t="array" ref="O260">+INDEX(Hoja1!$B$2:$MO$7,6,$E260)</f>
        <v>0</v>
      </c>
      <c r="P260" s="13">
        <f t="shared" si="118"/>
        <v>0</v>
      </c>
      <c r="Q260" s="13">
        <f t="shared" si="119"/>
        <v>0</v>
      </c>
      <c r="R260">
        <f t="shared" si="102"/>
        <v>0</v>
      </c>
      <c r="S260">
        <f t="shared" si="103"/>
        <v>0</v>
      </c>
      <c r="T260">
        <f t="shared" si="104"/>
        <v>0</v>
      </c>
      <c r="U260">
        <f t="shared" si="105"/>
        <v>0</v>
      </c>
      <c r="V260">
        <f t="shared" si="106"/>
        <v>0</v>
      </c>
      <c r="W260">
        <f t="shared" si="107"/>
        <v>0</v>
      </c>
      <c r="X260">
        <f t="shared" si="108"/>
        <v>0</v>
      </c>
      <c r="Y260">
        <f t="shared" si="109"/>
        <v>0</v>
      </c>
      <c r="Z260">
        <f t="shared" si="110"/>
        <v>0</v>
      </c>
      <c r="AA260">
        <f t="shared" si="111"/>
        <v>0</v>
      </c>
      <c r="AB260">
        <f t="shared" si="112"/>
        <v>0</v>
      </c>
      <c r="AC260">
        <f t="shared" si="113"/>
        <v>0</v>
      </c>
      <c r="AD260">
        <f t="shared" si="92"/>
        <v>0</v>
      </c>
      <c r="AE260">
        <f t="shared" si="93"/>
        <v>0</v>
      </c>
      <c r="AF260">
        <f t="shared" si="94"/>
        <v>0</v>
      </c>
      <c r="AG260">
        <f t="shared" si="95"/>
        <v>0</v>
      </c>
      <c r="AH260">
        <f t="shared" si="96"/>
        <v>0</v>
      </c>
      <c r="AI260">
        <f t="shared" si="97"/>
        <v>0</v>
      </c>
      <c r="AJ260">
        <f>+TODO_PACIENTES[[#This Row],[Aislamiento Domiciliario]]+TODO_PACIENTES[[#This Row],[Aislamiento en Hoteles]]+TODO_PACIENTES[[#This Row],[Hospitalizados en Sala]]+TODO_PACIENTES[[#This Row],[Hospitalizados en UCI]]</f>
        <v>0</v>
      </c>
      <c r="AK260">
        <f t="shared" si="98"/>
        <v>0</v>
      </c>
      <c r="AL260">
        <f>+TODO_PACIENTES[[#This Row],[Personas con Medidas Sanitarias]]-AJ259</f>
        <v>0</v>
      </c>
      <c r="AM260">
        <f>+IFERROR(TODO_PACIENTES[[#This Row],[Variación Personas Medidas Sanitarias]]/AJ259,0)</f>
        <v>0</v>
      </c>
    </row>
    <row r="261" spans="1:39" x14ac:dyDescent="0.2">
      <c r="A261" s="12" t="str">
        <f t="shared" si="114"/>
        <v>OUT TIME</v>
      </c>
      <c r="B261" s="12" t="str">
        <f t="shared" si="115"/>
        <v>no</v>
      </c>
      <c r="C261" s="12">
        <v>255</v>
      </c>
      <c r="D261" s="1">
        <f t="shared" si="116"/>
        <v>44154</v>
      </c>
      <c r="E261" s="11">
        <f t="shared" si="117"/>
        <v>255</v>
      </c>
      <c r="F261" cm="1">
        <f t="array" ref="F261">+INDEX(Hoja1!$B$2:$MO$7,1,E261)</f>
        <v>0</v>
      </c>
      <c r="G261">
        <f t="shared" si="99"/>
        <v>0</v>
      </c>
      <c r="H261" cm="1">
        <f t="array" ref="H261">+INDEX(Hoja1!$B$2:$MO$7,2,$E261)</f>
        <v>0</v>
      </c>
      <c r="I261">
        <f t="shared" si="100"/>
        <v>0</v>
      </c>
      <c r="J261">
        <f t="shared" si="91"/>
        <v>0</v>
      </c>
      <c r="K261">
        <f t="shared" si="101"/>
        <v>0</v>
      </c>
      <c r="L261" cm="1">
        <f t="array" ref="L261">+INDEX(Hoja1!$B$2:$MO$7,3,$E261)</f>
        <v>0</v>
      </c>
      <c r="M261" cm="1">
        <f t="array" ref="M261">+INDEX(Hoja1!$B$2:$MO$7,4,$E261)</f>
        <v>0</v>
      </c>
      <c r="N261" cm="1">
        <f t="array" ref="N261">+INDEX(Hoja1!$B$2:$MO$7,5,$E261)</f>
        <v>0</v>
      </c>
      <c r="O261" cm="1">
        <f t="array" ref="O261">+INDEX(Hoja1!$B$2:$MO$7,6,$E261)</f>
        <v>0</v>
      </c>
      <c r="P261" s="13">
        <f t="shared" si="118"/>
        <v>0</v>
      </c>
      <c r="Q261" s="13">
        <f t="shared" si="119"/>
        <v>0</v>
      </c>
      <c r="R261">
        <f t="shared" si="102"/>
        <v>0</v>
      </c>
      <c r="S261">
        <f t="shared" si="103"/>
        <v>0</v>
      </c>
      <c r="T261">
        <f t="shared" si="104"/>
        <v>0</v>
      </c>
      <c r="U261">
        <f t="shared" si="105"/>
        <v>0</v>
      </c>
      <c r="V261">
        <f t="shared" si="106"/>
        <v>0</v>
      </c>
      <c r="W261">
        <f t="shared" si="107"/>
        <v>0</v>
      </c>
      <c r="X261">
        <f t="shared" si="108"/>
        <v>0</v>
      </c>
      <c r="Y261">
        <f t="shared" si="109"/>
        <v>0</v>
      </c>
      <c r="Z261">
        <f t="shared" si="110"/>
        <v>0</v>
      </c>
      <c r="AA261">
        <f t="shared" si="111"/>
        <v>0</v>
      </c>
      <c r="AB261">
        <f t="shared" si="112"/>
        <v>0</v>
      </c>
      <c r="AC261">
        <f t="shared" si="113"/>
        <v>0</v>
      </c>
      <c r="AD261">
        <f t="shared" si="92"/>
        <v>0</v>
      </c>
      <c r="AE261">
        <f t="shared" si="93"/>
        <v>0</v>
      </c>
      <c r="AF261">
        <f t="shared" si="94"/>
        <v>0</v>
      </c>
      <c r="AG261">
        <f t="shared" si="95"/>
        <v>0</v>
      </c>
      <c r="AH261">
        <f t="shared" si="96"/>
        <v>0</v>
      </c>
      <c r="AI261">
        <f t="shared" si="97"/>
        <v>0</v>
      </c>
      <c r="AJ261">
        <f>+TODO_PACIENTES[[#This Row],[Aislamiento Domiciliario]]+TODO_PACIENTES[[#This Row],[Aislamiento en Hoteles]]+TODO_PACIENTES[[#This Row],[Hospitalizados en Sala]]+TODO_PACIENTES[[#This Row],[Hospitalizados en UCI]]</f>
        <v>0</v>
      </c>
      <c r="AK261">
        <f t="shared" si="98"/>
        <v>0</v>
      </c>
      <c r="AL261">
        <f>+TODO_PACIENTES[[#This Row],[Personas con Medidas Sanitarias]]-AJ260</f>
        <v>0</v>
      </c>
      <c r="AM261">
        <f>+IFERROR(TODO_PACIENTES[[#This Row],[Variación Personas Medidas Sanitarias]]/AJ260,0)</f>
        <v>0</v>
      </c>
    </row>
    <row r="262" spans="1:39" x14ac:dyDescent="0.2">
      <c r="A262" s="12" t="str">
        <f t="shared" si="114"/>
        <v>OUT TIME</v>
      </c>
      <c r="B262" s="12" t="str">
        <f t="shared" si="115"/>
        <v>no</v>
      </c>
      <c r="C262" s="12">
        <v>256</v>
      </c>
      <c r="D262" s="1">
        <f t="shared" si="116"/>
        <v>44155</v>
      </c>
      <c r="E262" s="11">
        <f t="shared" si="117"/>
        <v>256</v>
      </c>
      <c r="F262" cm="1">
        <f t="array" ref="F262">+INDEX(Hoja1!$B$2:$MO$7,1,E262)</f>
        <v>0</v>
      </c>
      <c r="G262">
        <f t="shared" si="99"/>
        <v>0</v>
      </c>
      <c r="H262" cm="1">
        <f t="array" ref="H262">+INDEX(Hoja1!$B$2:$MO$7,2,$E262)</f>
        <v>0</v>
      </c>
      <c r="I262">
        <f t="shared" si="100"/>
        <v>0</v>
      </c>
      <c r="J262">
        <f t="shared" si="91"/>
        <v>0</v>
      </c>
      <c r="K262">
        <f t="shared" si="101"/>
        <v>0</v>
      </c>
      <c r="L262" cm="1">
        <f t="array" ref="L262">+INDEX(Hoja1!$B$2:$MO$7,3,$E262)</f>
        <v>0</v>
      </c>
      <c r="M262" cm="1">
        <f t="array" ref="M262">+INDEX(Hoja1!$B$2:$MO$7,4,$E262)</f>
        <v>0</v>
      </c>
      <c r="N262" cm="1">
        <f t="array" ref="N262">+INDEX(Hoja1!$B$2:$MO$7,5,$E262)</f>
        <v>0</v>
      </c>
      <c r="O262" cm="1">
        <f t="array" ref="O262">+INDEX(Hoja1!$B$2:$MO$7,6,$E262)</f>
        <v>0</v>
      </c>
      <c r="P262" s="13">
        <f t="shared" si="118"/>
        <v>0</v>
      </c>
      <c r="Q262" s="13">
        <f t="shared" si="119"/>
        <v>0</v>
      </c>
      <c r="R262">
        <f t="shared" si="102"/>
        <v>0</v>
      </c>
      <c r="S262">
        <f t="shared" si="103"/>
        <v>0</v>
      </c>
      <c r="T262">
        <f t="shared" si="104"/>
        <v>0</v>
      </c>
      <c r="U262">
        <f t="shared" si="105"/>
        <v>0</v>
      </c>
      <c r="V262">
        <f t="shared" si="106"/>
        <v>0</v>
      </c>
      <c r="W262">
        <f t="shared" si="107"/>
        <v>0</v>
      </c>
      <c r="X262">
        <f t="shared" si="108"/>
        <v>0</v>
      </c>
      <c r="Y262">
        <f t="shared" si="109"/>
        <v>0</v>
      </c>
      <c r="Z262">
        <f t="shared" si="110"/>
        <v>0</v>
      </c>
      <c r="AA262">
        <f t="shared" si="111"/>
        <v>0</v>
      </c>
      <c r="AB262">
        <f t="shared" si="112"/>
        <v>0</v>
      </c>
      <c r="AC262">
        <f t="shared" si="113"/>
        <v>0</v>
      </c>
      <c r="AD262">
        <f t="shared" si="92"/>
        <v>0</v>
      </c>
      <c r="AE262">
        <f t="shared" si="93"/>
        <v>0</v>
      </c>
      <c r="AF262">
        <f t="shared" si="94"/>
        <v>0</v>
      </c>
      <c r="AG262">
        <f t="shared" si="95"/>
        <v>0</v>
      </c>
      <c r="AH262">
        <f t="shared" si="96"/>
        <v>0</v>
      </c>
      <c r="AI262">
        <f t="shared" si="97"/>
        <v>0</v>
      </c>
      <c r="AJ262">
        <f>+TODO_PACIENTES[[#This Row],[Aislamiento Domiciliario]]+TODO_PACIENTES[[#This Row],[Aislamiento en Hoteles]]+TODO_PACIENTES[[#This Row],[Hospitalizados en Sala]]+TODO_PACIENTES[[#This Row],[Hospitalizados en UCI]]</f>
        <v>0</v>
      </c>
      <c r="AK262">
        <f t="shared" si="98"/>
        <v>0</v>
      </c>
      <c r="AL262">
        <f>+TODO_PACIENTES[[#This Row],[Personas con Medidas Sanitarias]]-AJ261</f>
        <v>0</v>
      </c>
      <c r="AM262">
        <f>+IFERROR(TODO_PACIENTES[[#This Row],[Variación Personas Medidas Sanitarias]]/AJ261,0)</f>
        <v>0</v>
      </c>
    </row>
    <row r="263" spans="1:39" x14ac:dyDescent="0.2">
      <c r="A263" s="12" t="str">
        <f t="shared" si="114"/>
        <v>OUT TIME</v>
      </c>
      <c r="B263" s="12" t="str">
        <f t="shared" si="115"/>
        <v>no</v>
      </c>
      <c r="C263" s="12">
        <v>257</v>
      </c>
      <c r="D263" s="1">
        <f t="shared" si="116"/>
        <v>44156</v>
      </c>
      <c r="E263" s="11">
        <f t="shared" si="117"/>
        <v>257</v>
      </c>
      <c r="F263" cm="1">
        <f t="array" ref="F263">+INDEX(Hoja1!$B$2:$MO$7,1,E263)</f>
        <v>0</v>
      </c>
      <c r="G263">
        <f t="shared" si="99"/>
        <v>0</v>
      </c>
      <c r="H263" cm="1">
        <f t="array" ref="H263">+INDEX(Hoja1!$B$2:$MO$7,2,$E263)</f>
        <v>0</v>
      </c>
      <c r="I263">
        <f t="shared" si="100"/>
        <v>0</v>
      </c>
      <c r="J263">
        <f t="shared" si="91"/>
        <v>0</v>
      </c>
      <c r="K263">
        <f t="shared" si="101"/>
        <v>0</v>
      </c>
      <c r="L263" cm="1">
        <f t="array" ref="L263">+INDEX(Hoja1!$B$2:$MO$7,3,$E263)</f>
        <v>0</v>
      </c>
      <c r="M263" cm="1">
        <f t="array" ref="M263">+INDEX(Hoja1!$B$2:$MO$7,4,$E263)</f>
        <v>0</v>
      </c>
      <c r="N263" cm="1">
        <f t="array" ref="N263">+INDEX(Hoja1!$B$2:$MO$7,5,$E263)</f>
        <v>0</v>
      </c>
      <c r="O263" cm="1">
        <f t="array" ref="O263">+INDEX(Hoja1!$B$2:$MO$7,6,$E263)</f>
        <v>0</v>
      </c>
      <c r="P263" s="13">
        <f t="shared" si="118"/>
        <v>0</v>
      </c>
      <c r="Q263" s="13">
        <f t="shared" si="119"/>
        <v>0</v>
      </c>
      <c r="R263">
        <f t="shared" si="102"/>
        <v>0</v>
      </c>
      <c r="S263">
        <f t="shared" si="103"/>
        <v>0</v>
      </c>
      <c r="T263">
        <f t="shared" si="104"/>
        <v>0</v>
      </c>
      <c r="U263">
        <f t="shared" si="105"/>
        <v>0</v>
      </c>
      <c r="V263">
        <f t="shared" si="106"/>
        <v>0</v>
      </c>
      <c r="W263">
        <f t="shared" si="107"/>
        <v>0</v>
      </c>
      <c r="X263">
        <f t="shared" si="108"/>
        <v>0</v>
      </c>
      <c r="Y263">
        <f t="shared" si="109"/>
        <v>0</v>
      </c>
      <c r="Z263">
        <f t="shared" si="110"/>
        <v>0</v>
      </c>
      <c r="AA263">
        <f t="shared" si="111"/>
        <v>0</v>
      </c>
      <c r="AB263">
        <f t="shared" si="112"/>
        <v>0</v>
      </c>
      <c r="AC263">
        <f t="shared" si="113"/>
        <v>0</v>
      </c>
      <c r="AD263">
        <f t="shared" si="92"/>
        <v>0</v>
      </c>
      <c r="AE263">
        <f t="shared" si="93"/>
        <v>0</v>
      </c>
      <c r="AF263">
        <f t="shared" si="94"/>
        <v>0</v>
      </c>
      <c r="AG263">
        <f t="shared" si="95"/>
        <v>0</v>
      </c>
      <c r="AH263">
        <f t="shared" si="96"/>
        <v>0</v>
      </c>
      <c r="AI263">
        <f t="shared" si="97"/>
        <v>0</v>
      </c>
      <c r="AJ263">
        <f>+TODO_PACIENTES[[#This Row],[Aislamiento Domiciliario]]+TODO_PACIENTES[[#This Row],[Aislamiento en Hoteles]]+TODO_PACIENTES[[#This Row],[Hospitalizados en Sala]]+TODO_PACIENTES[[#This Row],[Hospitalizados en UCI]]</f>
        <v>0</v>
      </c>
      <c r="AK263">
        <f t="shared" si="98"/>
        <v>0</v>
      </c>
      <c r="AL263">
        <f>+TODO_PACIENTES[[#This Row],[Personas con Medidas Sanitarias]]-AJ262</f>
        <v>0</v>
      </c>
      <c r="AM263">
        <f>+IFERROR(TODO_PACIENTES[[#This Row],[Variación Personas Medidas Sanitarias]]/AJ262,0)</f>
        <v>0</v>
      </c>
    </row>
    <row r="264" spans="1:39" x14ac:dyDescent="0.2">
      <c r="A264" s="12" t="str">
        <f t="shared" si="114"/>
        <v>OUT TIME</v>
      </c>
      <c r="B264" s="12" t="str">
        <f t="shared" si="115"/>
        <v>no</v>
      </c>
      <c r="C264" s="12">
        <v>258</v>
      </c>
      <c r="D264" s="1">
        <f t="shared" si="116"/>
        <v>44157</v>
      </c>
      <c r="E264" s="11">
        <f t="shared" si="117"/>
        <v>258</v>
      </c>
      <c r="F264" cm="1">
        <f t="array" ref="F264">+INDEX(Hoja1!$B$2:$MO$7,1,E264)</f>
        <v>0</v>
      </c>
      <c r="G264">
        <f t="shared" si="99"/>
        <v>0</v>
      </c>
      <c r="H264" cm="1">
        <f t="array" ref="H264">+INDEX(Hoja1!$B$2:$MO$7,2,$E264)</f>
        <v>0</v>
      </c>
      <c r="I264">
        <f t="shared" si="100"/>
        <v>0</v>
      </c>
      <c r="J264">
        <f t="shared" ref="J264:J303" si="120">+F264-H264</f>
        <v>0</v>
      </c>
      <c r="K264">
        <f t="shared" si="101"/>
        <v>0</v>
      </c>
      <c r="L264" cm="1">
        <f t="array" ref="L264">+INDEX(Hoja1!$B$2:$MO$7,3,$E264)</f>
        <v>0</v>
      </c>
      <c r="M264" cm="1">
        <f t="array" ref="M264">+INDEX(Hoja1!$B$2:$MO$7,4,$E264)</f>
        <v>0</v>
      </c>
      <c r="N264" cm="1">
        <f t="array" ref="N264">+INDEX(Hoja1!$B$2:$MO$7,5,$E264)</f>
        <v>0</v>
      </c>
      <c r="O264" cm="1">
        <f t="array" ref="O264">+INDEX(Hoja1!$B$2:$MO$7,6,$E264)</f>
        <v>0</v>
      </c>
      <c r="P264" s="13">
        <f t="shared" si="118"/>
        <v>0</v>
      </c>
      <c r="Q264" s="13">
        <f t="shared" si="119"/>
        <v>0</v>
      </c>
      <c r="R264">
        <f t="shared" si="102"/>
        <v>0</v>
      </c>
      <c r="S264">
        <f t="shared" si="103"/>
        <v>0</v>
      </c>
      <c r="T264">
        <f t="shared" si="104"/>
        <v>0</v>
      </c>
      <c r="U264">
        <f t="shared" si="105"/>
        <v>0</v>
      </c>
      <c r="V264">
        <f t="shared" si="106"/>
        <v>0</v>
      </c>
      <c r="W264">
        <f t="shared" si="107"/>
        <v>0</v>
      </c>
      <c r="X264">
        <f t="shared" si="108"/>
        <v>0</v>
      </c>
      <c r="Y264">
        <f t="shared" si="109"/>
        <v>0</v>
      </c>
      <c r="Z264">
        <f t="shared" si="110"/>
        <v>0</v>
      </c>
      <c r="AA264">
        <f t="shared" si="111"/>
        <v>0</v>
      </c>
      <c r="AB264">
        <f t="shared" si="112"/>
        <v>0</v>
      </c>
      <c r="AC264">
        <f t="shared" si="113"/>
        <v>0</v>
      </c>
      <c r="AD264">
        <f t="shared" ref="AD264:AD303" si="121">+IFERROR(F264/4.159,0)</f>
        <v>0</v>
      </c>
      <c r="AE264">
        <f t="shared" ref="AE264:AE303" si="122">+IFERROR(J264/4.159,0)</f>
        <v>0</v>
      </c>
      <c r="AF264">
        <f t="shared" ref="AF264:AF303" si="123">+IFERROR(L264/4.159,0)</f>
        <v>0</v>
      </c>
      <c r="AG264">
        <f t="shared" ref="AG264:AG303" si="124">+IFERROR(M264/4.159,0)</f>
        <v>0</v>
      </c>
      <c r="AH264">
        <f t="shared" ref="AH264:AH303" si="125">+IFERROR(N264/4.159,0)</f>
        <v>0</v>
      </c>
      <c r="AI264">
        <f t="shared" ref="AI264:AI303" si="126">+IFERROR(O264/4.159,0)</f>
        <v>0</v>
      </c>
      <c r="AJ264">
        <f>+TODO_PACIENTES[[#This Row],[Aislamiento Domiciliario]]+TODO_PACIENTES[[#This Row],[Aislamiento en Hoteles]]+TODO_PACIENTES[[#This Row],[Hospitalizados en Sala]]+TODO_PACIENTES[[#This Row],[Hospitalizados en UCI]]</f>
        <v>0</v>
      </c>
      <c r="AK264">
        <f t="shared" ref="AK264:AK303" si="127">+IFERROR(AJ264/4.159,0)</f>
        <v>0</v>
      </c>
      <c r="AL264">
        <f>+TODO_PACIENTES[[#This Row],[Personas con Medidas Sanitarias]]-AJ263</f>
        <v>0</v>
      </c>
      <c r="AM264">
        <f>+IFERROR(TODO_PACIENTES[[#This Row],[Variación Personas Medidas Sanitarias]]/AJ263,0)</f>
        <v>0</v>
      </c>
    </row>
    <row r="265" spans="1:39" x14ac:dyDescent="0.2">
      <c r="A265" s="12" t="str">
        <f t="shared" si="114"/>
        <v>OUT TIME</v>
      </c>
      <c r="B265" s="12" t="str">
        <f t="shared" si="115"/>
        <v>no</v>
      </c>
      <c r="C265" s="12">
        <v>259</v>
      </c>
      <c r="D265" s="1">
        <f t="shared" si="116"/>
        <v>44158</v>
      </c>
      <c r="E265" s="11">
        <f t="shared" si="117"/>
        <v>259</v>
      </c>
      <c r="F265" cm="1">
        <f t="array" ref="F265">+INDEX(Hoja1!$B$2:$MO$7,1,E265)</f>
        <v>0</v>
      </c>
      <c r="G265">
        <f t="shared" ref="G265:G303" si="128">+F265-F264</f>
        <v>0</v>
      </c>
      <c r="H265" cm="1">
        <f t="array" ref="H265">+INDEX(Hoja1!$B$2:$MO$7,2,$E265)</f>
        <v>0</v>
      </c>
      <c r="I265">
        <f t="shared" ref="I265:I303" si="129">+H265-H264</f>
        <v>0</v>
      </c>
      <c r="J265">
        <f t="shared" si="120"/>
        <v>0</v>
      </c>
      <c r="K265">
        <f t="shared" ref="K265:K303" si="130">+J265-J264</f>
        <v>0</v>
      </c>
      <c r="L265" cm="1">
        <f t="array" ref="L265">+INDEX(Hoja1!$B$2:$MO$7,3,$E265)</f>
        <v>0</v>
      </c>
      <c r="M265" cm="1">
        <f t="array" ref="M265">+INDEX(Hoja1!$B$2:$MO$7,4,$E265)</f>
        <v>0</v>
      </c>
      <c r="N265" cm="1">
        <f t="array" ref="N265">+INDEX(Hoja1!$B$2:$MO$7,5,$E265)</f>
        <v>0</v>
      </c>
      <c r="O265" cm="1">
        <f t="array" ref="O265">+INDEX(Hoja1!$B$2:$MO$7,6,$E265)</f>
        <v>0</v>
      </c>
      <c r="P265" s="13">
        <f t="shared" si="118"/>
        <v>0</v>
      </c>
      <c r="Q265" s="13">
        <f t="shared" si="119"/>
        <v>0</v>
      </c>
      <c r="R265">
        <f t="shared" ref="R265:R303" si="131">+G265-G264</f>
        <v>0</v>
      </c>
      <c r="S265">
        <f t="shared" ref="S265:S303" si="132">+J265-J264</f>
        <v>0</v>
      </c>
      <c r="T265">
        <f t="shared" ref="T265:T303" si="133">+L265-L264</f>
        <v>0</v>
      </c>
      <c r="U265">
        <f t="shared" ref="U265:U303" si="134">+M265-M264</f>
        <v>0</v>
      </c>
      <c r="V265">
        <f t="shared" ref="V265:V303" si="135">+N265-N264</f>
        <v>0</v>
      </c>
      <c r="W265">
        <f t="shared" ref="W265:W303" si="136">+O265-O264</f>
        <v>0</v>
      </c>
      <c r="X265">
        <f t="shared" ref="X265:X303" si="137">+IFERROR(R265/G264,0)</f>
        <v>0</v>
      </c>
      <c r="Y265">
        <f t="shared" ref="Y265:Y303" si="138">+IFERROR(S265/J264,0)</f>
        <v>0</v>
      </c>
      <c r="Z265">
        <f t="shared" ref="Z265:Z303" si="139">+IFERROR(L265/L264,0)</f>
        <v>0</v>
      </c>
      <c r="AA265">
        <f t="shared" ref="AA265:AA303" si="140">+IFERROR(M265/M264,0)</f>
        <v>0</v>
      </c>
      <c r="AB265">
        <f t="shared" ref="AB265:AB303" si="141">+IFERROR(N265/N264,0)</f>
        <v>0</v>
      </c>
      <c r="AC265">
        <f t="shared" ref="AC265:AC303" si="142">+IFERROR(O265/O264,0)</f>
        <v>0</v>
      </c>
      <c r="AD265">
        <f t="shared" si="121"/>
        <v>0</v>
      </c>
      <c r="AE265">
        <f t="shared" si="122"/>
        <v>0</v>
      </c>
      <c r="AF265">
        <f t="shared" si="123"/>
        <v>0</v>
      </c>
      <c r="AG265">
        <f t="shared" si="124"/>
        <v>0</v>
      </c>
      <c r="AH265">
        <f t="shared" si="125"/>
        <v>0</v>
      </c>
      <c r="AI265">
        <f t="shared" si="126"/>
        <v>0</v>
      </c>
      <c r="AJ265">
        <f>+TODO_PACIENTES[[#This Row],[Aislamiento Domiciliario]]+TODO_PACIENTES[[#This Row],[Aislamiento en Hoteles]]+TODO_PACIENTES[[#This Row],[Hospitalizados en Sala]]+TODO_PACIENTES[[#This Row],[Hospitalizados en UCI]]</f>
        <v>0</v>
      </c>
      <c r="AK265">
        <f t="shared" si="127"/>
        <v>0</v>
      </c>
      <c r="AL265">
        <f>+TODO_PACIENTES[[#This Row],[Personas con Medidas Sanitarias]]-AJ264</f>
        <v>0</v>
      </c>
      <c r="AM265">
        <f>+IFERROR(TODO_PACIENTES[[#This Row],[Variación Personas Medidas Sanitarias]]/AJ264,0)</f>
        <v>0</v>
      </c>
    </row>
    <row r="266" spans="1:39" x14ac:dyDescent="0.2">
      <c r="A266" s="12" t="str">
        <f t="shared" ref="A266:A303" si="143">+IF(D266&gt;$D$4,"OUT TIME","ON")</f>
        <v>OUT TIME</v>
      </c>
      <c r="B266" s="12" t="str">
        <f t="shared" ref="B266:B303" si="144">IF(D266=$D$4,"ultima","no")</f>
        <v>no</v>
      </c>
      <c r="C266" s="12">
        <v>260</v>
      </c>
      <c r="D266" s="1">
        <f t="shared" ref="D266:D303" si="145">+D265+1</f>
        <v>44159</v>
      </c>
      <c r="E266" s="11">
        <f t="shared" ref="E266:E303" si="146">+E265+1</f>
        <v>260</v>
      </c>
      <c r="F266" cm="1">
        <f t="array" ref="F266">+INDEX(Hoja1!$B$2:$MO$7,1,E266)</f>
        <v>0</v>
      </c>
      <c r="G266">
        <f t="shared" si="128"/>
        <v>0</v>
      </c>
      <c r="H266" cm="1">
        <f t="array" ref="H266">+INDEX(Hoja1!$B$2:$MO$7,2,$E266)</f>
        <v>0</v>
      </c>
      <c r="I266">
        <f t="shared" si="129"/>
        <v>0</v>
      </c>
      <c r="J266">
        <f t="shared" si="120"/>
        <v>0</v>
      </c>
      <c r="K266">
        <f t="shared" si="130"/>
        <v>0</v>
      </c>
      <c r="L266" cm="1">
        <f t="array" ref="L266">+INDEX(Hoja1!$B$2:$MO$7,3,$E266)</f>
        <v>0</v>
      </c>
      <c r="M266" cm="1">
        <f t="array" ref="M266">+INDEX(Hoja1!$B$2:$MO$7,4,$E266)</f>
        <v>0</v>
      </c>
      <c r="N266" cm="1">
        <f t="array" ref="N266">+INDEX(Hoja1!$B$2:$MO$7,5,$E266)</f>
        <v>0</v>
      </c>
      <c r="O266" cm="1">
        <f t="array" ref="O266">+INDEX(Hoja1!$B$2:$MO$7,6,$E266)</f>
        <v>0</v>
      </c>
      <c r="P266" s="13">
        <f t="shared" si="118"/>
        <v>0</v>
      </c>
      <c r="Q266" s="13">
        <f t="shared" si="119"/>
        <v>0</v>
      </c>
      <c r="R266">
        <f t="shared" si="131"/>
        <v>0</v>
      </c>
      <c r="S266">
        <f t="shared" si="132"/>
        <v>0</v>
      </c>
      <c r="T266">
        <f t="shared" si="133"/>
        <v>0</v>
      </c>
      <c r="U266">
        <f t="shared" si="134"/>
        <v>0</v>
      </c>
      <c r="V266">
        <f t="shared" si="135"/>
        <v>0</v>
      </c>
      <c r="W266">
        <f t="shared" si="136"/>
        <v>0</v>
      </c>
      <c r="X266">
        <f t="shared" si="137"/>
        <v>0</v>
      </c>
      <c r="Y266">
        <f t="shared" si="138"/>
        <v>0</v>
      </c>
      <c r="Z266">
        <f t="shared" si="139"/>
        <v>0</v>
      </c>
      <c r="AA266">
        <f t="shared" si="140"/>
        <v>0</v>
      </c>
      <c r="AB266">
        <f t="shared" si="141"/>
        <v>0</v>
      </c>
      <c r="AC266">
        <f t="shared" si="142"/>
        <v>0</v>
      </c>
      <c r="AD266">
        <f t="shared" si="121"/>
        <v>0</v>
      </c>
      <c r="AE266">
        <f t="shared" si="122"/>
        <v>0</v>
      </c>
      <c r="AF266">
        <f t="shared" si="123"/>
        <v>0</v>
      </c>
      <c r="AG266">
        <f t="shared" si="124"/>
        <v>0</v>
      </c>
      <c r="AH266">
        <f t="shared" si="125"/>
        <v>0</v>
      </c>
      <c r="AI266">
        <f t="shared" si="126"/>
        <v>0</v>
      </c>
      <c r="AJ266">
        <f>+TODO_PACIENTES[[#This Row],[Aislamiento Domiciliario]]+TODO_PACIENTES[[#This Row],[Aislamiento en Hoteles]]+TODO_PACIENTES[[#This Row],[Hospitalizados en Sala]]+TODO_PACIENTES[[#This Row],[Hospitalizados en UCI]]</f>
        <v>0</v>
      </c>
      <c r="AK266">
        <f t="shared" si="127"/>
        <v>0</v>
      </c>
      <c r="AL266">
        <f>+TODO_PACIENTES[[#This Row],[Personas con Medidas Sanitarias]]-AJ265</f>
        <v>0</v>
      </c>
      <c r="AM266">
        <f>+IFERROR(TODO_PACIENTES[[#This Row],[Variación Personas Medidas Sanitarias]]/AJ265,0)</f>
        <v>0</v>
      </c>
    </row>
    <row r="267" spans="1:39" x14ac:dyDescent="0.2">
      <c r="A267" s="12" t="str">
        <f t="shared" si="143"/>
        <v>OUT TIME</v>
      </c>
      <c r="B267" s="12" t="str">
        <f t="shared" si="144"/>
        <v>no</v>
      </c>
      <c r="C267" s="12">
        <v>261</v>
      </c>
      <c r="D267" s="1">
        <f t="shared" si="145"/>
        <v>44160</v>
      </c>
      <c r="E267" s="11">
        <f t="shared" si="146"/>
        <v>261</v>
      </c>
      <c r="F267" cm="1">
        <f t="array" ref="F267">+INDEX(Hoja1!$B$2:$MO$7,1,E267)</f>
        <v>0</v>
      </c>
      <c r="G267">
        <f t="shared" si="128"/>
        <v>0</v>
      </c>
      <c r="H267" cm="1">
        <f t="array" ref="H267">+INDEX(Hoja1!$B$2:$MO$7,2,$E267)</f>
        <v>0</v>
      </c>
      <c r="I267">
        <f t="shared" si="129"/>
        <v>0</v>
      </c>
      <c r="J267">
        <f t="shared" si="120"/>
        <v>0</v>
      </c>
      <c r="K267">
        <f t="shared" si="130"/>
        <v>0</v>
      </c>
      <c r="L267" cm="1">
        <f t="array" ref="L267">+INDEX(Hoja1!$B$2:$MO$7,3,$E267)</f>
        <v>0</v>
      </c>
      <c r="M267" cm="1">
        <f t="array" ref="M267">+INDEX(Hoja1!$B$2:$MO$7,4,$E267)</f>
        <v>0</v>
      </c>
      <c r="N267" cm="1">
        <f t="array" ref="N267">+INDEX(Hoja1!$B$2:$MO$7,5,$E267)</f>
        <v>0</v>
      </c>
      <c r="O267" cm="1">
        <f t="array" ref="O267">+INDEX(Hoja1!$B$2:$MO$7,6,$E267)</f>
        <v>0</v>
      </c>
      <c r="P267" s="13">
        <f t="shared" si="118"/>
        <v>0</v>
      </c>
      <c r="Q267" s="13">
        <f t="shared" si="119"/>
        <v>0</v>
      </c>
      <c r="R267">
        <f t="shared" si="131"/>
        <v>0</v>
      </c>
      <c r="S267">
        <f t="shared" si="132"/>
        <v>0</v>
      </c>
      <c r="T267">
        <f t="shared" si="133"/>
        <v>0</v>
      </c>
      <c r="U267">
        <f t="shared" si="134"/>
        <v>0</v>
      </c>
      <c r="V267">
        <f t="shared" si="135"/>
        <v>0</v>
      </c>
      <c r="W267">
        <f t="shared" si="136"/>
        <v>0</v>
      </c>
      <c r="X267">
        <f t="shared" si="137"/>
        <v>0</v>
      </c>
      <c r="Y267">
        <f t="shared" si="138"/>
        <v>0</v>
      </c>
      <c r="Z267">
        <f t="shared" si="139"/>
        <v>0</v>
      </c>
      <c r="AA267">
        <f t="shared" si="140"/>
        <v>0</v>
      </c>
      <c r="AB267">
        <f t="shared" si="141"/>
        <v>0</v>
      </c>
      <c r="AC267">
        <f t="shared" si="142"/>
        <v>0</v>
      </c>
      <c r="AD267">
        <f t="shared" si="121"/>
        <v>0</v>
      </c>
      <c r="AE267">
        <f t="shared" si="122"/>
        <v>0</v>
      </c>
      <c r="AF267">
        <f t="shared" si="123"/>
        <v>0</v>
      </c>
      <c r="AG267">
        <f t="shared" si="124"/>
        <v>0</v>
      </c>
      <c r="AH267">
        <f t="shared" si="125"/>
        <v>0</v>
      </c>
      <c r="AI267">
        <f t="shared" si="126"/>
        <v>0</v>
      </c>
      <c r="AJ267">
        <f>+TODO_PACIENTES[[#This Row],[Aislamiento Domiciliario]]+TODO_PACIENTES[[#This Row],[Aislamiento en Hoteles]]+TODO_PACIENTES[[#This Row],[Hospitalizados en Sala]]+TODO_PACIENTES[[#This Row],[Hospitalizados en UCI]]</f>
        <v>0</v>
      </c>
      <c r="AK267">
        <f t="shared" si="127"/>
        <v>0</v>
      </c>
      <c r="AL267">
        <f>+TODO_PACIENTES[[#This Row],[Personas con Medidas Sanitarias]]-AJ266</f>
        <v>0</v>
      </c>
      <c r="AM267">
        <f>+IFERROR(TODO_PACIENTES[[#This Row],[Variación Personas Medidas Sanitarias]]/AJ266,0)</f>
        <v>0</v>
      </c>
    </row>
    <row r="268" spans="1:39" x14ac:dyDescent="0.2">
      <c r="A268" s="12" t="str">
        <f t="shared" si="143"/>
        <v>OUT TIME</v>
      </c>
      <c r="B268" s="12" t="str">
        <f t="shared" si="144"/>
        <v>no</v>
      </c>
      <c r="C268" s="12">
        <v>262</v>
      </c>
      <c r="D268" s="1">
        <f t="shared" si="145"/>
        <v>44161</v>
      </c>
      <c r="E268" s="11">
        <f t="shared" si="146"/>
        <v>262</v>
      </c>
      <c r="F268" cm="1">
        <f t="array" ref="F268">+INDEX(Hoja1!$B$2:$MO$7,1,E268)</f>
        <v>0</v>
      </c>
      <c r="G268">
        <f t="shared" si="128"/>
        <v>0</v>
      </c>
      <c r="H268" cm="1">
        <f t="array" ref="H268">+INDEX(Hoja1!$B$2:$MO$7,2,$E268)</f>
        <v>0</v>
      </c>
      <c r="I268">
        <f t="shared" si="129"/>
        <v>0</v>
      </c>
      <c r="J268">
        <f t="shared" si="120"/>
        <v>0</v>
      </c>
      <c r="K268">
        <f t="shared" si="130"/>
        <v>0</v>
      </c>
      <c r="L268" cm="1">
        <f t="array" ref="L268">+INDEX(Hoja1!$B$2:$MO$7,3,$E268)</f>
        <v>0</v>
      </c>
      <c r="M268" cm="1">
        <f t="array" ref="M268">+INDEX(Hoja1!$B$2:$MO$7,4,$E268)</f>
        <v>0</v>
      </c>
      <c r="N268" cm="1">
        <f t="array" ref="N268">+INDEX(Hoja1!$B$2:$MO$7,5,$E268)</f>
        <v>0</v>
      </c>
      <c r="O268" cm="1">
        <f t="array" ref="O268">+INDEX(Hoja1!$B$2:$MO$7,6,$E268)</f>
        <v>0</v>
      </c>
      <c r="P268" s="13">
        <f t="shared" ref="P268:P303" si="147">+IFERROR(H268/F268,0)</f>
        <v>0</v>
      </c>
      <c r="Q268" s="13">
        <f t="shared" ref="Q268:Q303" si="148">+IFERROR(J268/F268,0)</f>
        <v>0</v>
      </c>
      <c r="R268">
        <f t="shared" si="131"/>
        <v>0</v>
      </c>
      <c r="S268">
        <f t="shared" si="132"/>
        <v>0</v>
      </c>
      <c r="T268">
        <f t="shared" si="133"/>
        <v>0</v>
      </c>
      <c r="U268">
        <f t="shared" si="134"/>
        <v>0</v>
      </c>
      <c r="V268">
        <f t="shared" si="135"/>
        <v>0</v>
      </c>
      <c r="W268">
        <f t="shared" si="136"/>
        <v>0</v>
      </c>
      <c r="X268">
        <f t="shared" si="137"/>
        <v>0</v>
      </c>
      <c r="Y268">
        <f t="shared" si="138"/>
        <v>0</v>
      </c>
      <c r="Z268">
        <f t="shared" si="139"/>
        <v>0</v>
      </c>
      <c r="AA268">
        <f t="shared" si="140"/>
        <v>0</v>
      </c>
      <c r="AB268">
        <f t="shared" si="141"/>
        <v>0</v>
      </c>
      <c r="AC268">
        <f t="shared" si="142"/>
        <v>0</v>
      </c>
      <c r="AD268">
        <f t="shared" si="121"/>
        <v>0</v>
      </c>
      <c r="AE268">
        <f t="shared" si="122"/>
        <v>0</v>
      </c>
      <c r="AF268">
        <f t="shared" si="123"/>
        <v>0</v>
      </c>
      <c r="AG268">
        <f t="shared" si="124"/>
        <v>0</v>
      </c>
      <c r="AH268">
        <f t="shared" si="125"/>
        <v>0</v>
      </c>
      <c r="AI268">
        <f t="shared" si="126"/>
        <v>0</v>
      </c>
      <c r="AJ268">
        <f>+TODO_PACIENTES[[#This Row],[Aislamiento Domiciliario]]+TODO_PACIENTES[[#This Row],[Aislamiento en Hoteles]]+TODO_PACIENTES[[#This Row],[Hospitalizados en Sala]]+TODO_PACIENTES[[#This Row],[Hospitalizados en UCI]]</f>
        <v>0</v>
      </c>
      <c r="AK268">
        <f t="shared" si="127"/>
        <v>0</v>
      </c>
      <c r="AL268">
        <f>+TODO_PACIENTES[[#This Row],[Personas con Medidas Sanitarias]]-AJ267</f>
        <v>0</v>
      </c>
      <c r="AM268">
        <f>+IFERROR(TODO_PACIENTES[[#This Row],[Variación Personas Medidas Sanitarias]]/AJ267,0)</f>
        <v>0</v>
      </c>
    </row>
    <row r="269" spans="1:39" x14ac:dyDescent="0.2">
      <c r="A269" s="12" t="str">
        <f t="shared" si="143"/>
        <v>OUT TIME</v>
      </c>
      <c r="B269" s="12" t="str">
        <f t="shared" si="144"/>
        <v>no</v>
      </c>
      <c r="C269" s="12">
        <v>263</v>
      </c>
      <c r="D269" s="1">
        <f t="shared" si="145"/>
        <v>44162</v>
      </c>
      <c r="E269" s="11">
        <f t="shared" si="146"/>
        <v>263</v>
      </c>
      <c r="F269" cm="1">
        <f t="array" ref="F269">+INDEX(Hoja1!$B$2:$MO$7,1,E269)</f>
        <v>0</v>
      </c>
      <c r="G269">
        <f t="shared" si="128"/>
        <v>0</v>
      </c>
      <c r="H269" cm="1">
        <f t="array" ref="H269">+INDEX(Hoja1!$B$2:$MO$7,2,$E269)</f>
        <v>0</v>
      </c>
      <c r="I269">
        <f t="shared" si="129"/>
        <v>0</v>
      </c>
      <c r="J269">
        <f t="shared" si="120"/>
        <v>0</v>
      </c>
      <c r="K269">
        <f t="shared" si="130"/>
        <v>0</v>
      </c>
      <c r="L269" cm="1">
        <f t="array" ref="L269">+INDEX(Hoja1!$B$2:$MO$7,3,$E269)</f>
        <v>0</v>
      </c>
      <c r="M269" cm="1">
        <f t="array" ref="M269">+INDEX(Hoja1!$B$2:$MO$7,4,$E269)</f>
        <v>0</v>
      </c>
      <c r="N269" cm="1">
        <f t="array" ref="N269">+INDEX(Hoja1!$B$2:$MO$7,5,$E269)</f>
        <v>0</v>
      </c>
      <c r="O269" cm="1">
        <f t="array" ref="O269">+INDEX(Hoja1!$B$2:$MO$7,6,$E269)</f>
        <v>0</v>
      </c>
      <c r="P269" s="13">
        <f t="shared" si="147"/>
        <v>0</v>
      </c>
      <c r="Q269" s="13">
        <f t="shared" si="148"/>
        <v>0</v>
      </c>
      <c r="R269">
        <f t="shared" si="131"/>
        <v>0</v>
      </c>
      <c r="S269">
        <f t="shared" si="132"/>
        <v>0</v>
      </c>
      <c r="T269">
        <f t="shared" si="133"/>
        <v>0</v>
      </c>
      <c r="U269">
        <f t="shared" si="134"/>
        <v>0</v>
      </c>
      <c r="V269">
        <f t="shared" si="135"/>
        <v>0</v>
      </c>
      <c r="W269">
        <f t="shared" si="136"/>
        <v>0</v>
      </c>
      <c r="X269">
        <f t="shared" si="137"/>
        <v>0</v>
      </c>
      <c r="Y269">
        <f t="shared" si="138"/>
        <v>0</v>
      </c>
      <c r="Z269">
        <f t="shared" si="139"/>
        <v>0</v>
      </c>
      <c r="AA269">
        <f t="shared" si="140"/>
        <v>0</v>
      </c>
      <c r="AB269">
        <f t="shared" si="141"/>
        <v>0</v>
      </c>
      <c r="AC269">
        <f t="shared" si="142"/>
        <v>0</v>
      </c>
      <c r="AD269">
        <f t="shared" si="121"/>
        <v>0</v>
      </c>
      <c r="AE269">
        <f t="shared" si="122"/>
        <v>0</v>
      </c>
      <c r="AF269">
        <f t="shared" si="123"/>
        <v>0</v>
      </c>
      <c r="AG269">
        <f t="shared" si="124"/>
        <v>0</v>
      </c>
      <c r="AH269">
        <f t="shared" si="125"/>
        <v>0</v>
      </c>
      <c r="AI269">
        <f t="shared" si="126"/>
        <v>0</v>
      </c>
      <c r="AJ269">
        <f>+TODO_PACIENTES[[#This Row],[Aislamiento Domiciliario]]+TODO_PACIENTES[[#This Row],[Aislamiento en Hoteles]]+TODO_PACIENTES[[#This Row],[Hospitalizados en Sala]]+TODO_PACIENTES[[#This Row],[Hospitalizados en UCI]]</f>
        <v>0</v>
      </c>
      <c r="AK269">
        <f t="shared" si="127"/>
        <v>0</v>
      </c>
      <c r="AL269">
        <f>+TODO_PACIENTES[[#This Row],[Personas con Medidas Sanitarias]]-AJ268</f>
        <v>0</v>
      </c>
      <c r="AM269">
        <f>+IFERROR(TODO_PACIENTES[[#This Row],[Variación Personas Medidas Sanitarias]]/AJ268,0)</f>
        <v>0</v>
      </c>
    </row>
    <row r="270" spans="1:39" x14ac:dyDescent="0.2">
      <c r="A270" s="12" t="str">
        <f t="shared" si="143"/>
        <v>OUT TIME</v>
      </c>
      <c r="B270" s="12" t="str">
        <f t="shared" si="144"/>
        <v>no</v>
      </c>
      <c r="C270" s="12">
        <v>264</v>
      </c>
      <c r="D270" s="1">
        <f t="shared" si="145"/>
        <v>44163</v>
      </c>
      <c r="E270" s="11">
        <f t="shared" si="146"/>
        <v>264</v>
      </c>
      <c r="F270" cm="1">
        <f t="array" ref="F270">+INDEX(Hoja1!$B$2:$MO$7,1,E270)</f>
        <v>0</v>
      </c>
      <c r="G270">
        <f t="shared" si="128"/>
        <v>0</v>
      </c>
      <c r="H270" cm="1">
        <f t="array" ref="H270">+INDEX(Hoja1!$B$2:$MO$7,2,$E270)</f>
        <v>0</v>
      </c>
      <c r="I270">
        <f t="shared" si="129"/>
        <v>0</v>
      </c>
      <c r="J270">
        <f t="shared" si="120"/>
        <v>0</v>
      </c>
      <c r="K270">
        <f t="shared" si="130"/>
        <v>0</v>
      </c>
      <c r="L270" cm="1">
        <f t="array" ref="L270">+INDEX(Hoja1!$B$2:$MO$7,3,$E270)</f>
        <v>0</v>
      </c>
      <c r="M270" cm="1">
        <f t="array" ref="M270">+INDEX(Hoja1!$B$2:$MO$7,4,$E270)</f>
        <v>0</v>
      </c>
      <c r="N270" cm="1">
        <f t="array" ref="N270">+INDEX(Hoja1!$B$2:$MO$7,5,$E270)</f>
        <v>0</v>
      </c>
      <c r="O270" cm="1">
        <f t="array" ref="O270">+INDEX(Hoja1!$B$2:$MO$7,6,$E270)</f>
        <v>0</v>
      </c>
      <c r="P270" s="13">
        <f t="shared" si="147"/>
        <v>0</v>
      </c>
      <c r="Q270" s="13">
        <f t="shared" si="148"/>
        <v>0</v>
      </c>
      <c r="R270">
        <f t="shared" si="131"/>
        <v>0</v>
      </c>
      <c r="S270">
        <f t="shared" si="132"/>
        <v>0</v>
      </c>
      <c r="T270">
        <f t="shared" si="133"/>
        <v>0</v>
      </c>
      <c r="U270">
        <f t="shared" si="134"/>
        <v>0</v>
      </c>
      <c r="V270">
        <f t="shared" si="135"/>
        <v>0</v>
      </c>
      <c r="W270">
        <f t="shared" si="136"/>
        <v>0</v>
      </c>
      <c r="X270">
        <f t="shared" si="137"/>
        <v>0</v>
      </c>
      <c r="Y270">
        <f t="shared" si="138"/>
        <v>0</v>
      </c>
      <c r="Z270">
        <f t="shared" si="139"/>
        <v>0</v>
      </c>
      <c r="AA270">
        <f t="shared" si="140"/>
        <v>0</v>
      </c>
      <c r="AB270">
        <f t="shared" si="141"/>
        <v>0</v>
      </c>
      <c r="AC270">
        <f t="shared" si="142"/>
        <v>0</v>
      </c>
      <c r="AD270">
        <f t="shared" si="121"/>
        <v>0</v>
      </c>
      <c r="AE270">
        <f t="shared" si="122"/>
        <v>0</v>
      </c>
      <c r="AF270">
        <f t="shared" si="123"/>
        <v>0</v>
      </c>
      <c r="AG270">
        <f t="shared" si="124"/>
        <v>0</v>
      </c>
      <c r="AH270">
        <f t="shared" si="125"/>
        <v>0</v>
      </c>
      <c r="AI270">
        <f t="shared" si="126"/>
        <v>0</v>
      </c>
      <c r="AJ270">
        <f>+TODO_PACIENTES[[#This Row],[Aislamiento Domiciliario]]+TODO_PACIENTES[[#This Row],[Aislamiento en Hoteles]]+TODO_PACIENTES[[#This Row],[Hospitalizados en Sala]]+TODO_PACIENTES[[#This Row],[Hospitalizados en UCI]]</f>
        <v>0</v>
      </c>
      <c r="AK270">
        <f t="shared" si="127"/>
        <v>0</v>
      </c>
      <c r="AL270">
        <f>+TODO_PACIENTES[[#This Row],[Personas con Medidas Sanitarias]]-AJ269</f>
        <v>0</v>
      </c>
      <c r="AM270">
        <f>+IFERROR(TODO_PACIENTES[[#This Row],[Variación Personas Medidas Sanitarias]]/AJ269,0)</f>
        <v>0</v>
      </c>
    </row>
    <row r="271" spans="1:39" x14ac:dyDescent="0.2">
      <c r="A271" s="12" t="str">
        <f t="shared" si="143"/>
        <v>OUT TIME</v>
      </c>
      <c r="B271" s="12" t="str">
        <f t="shared" si="144"/>
        <v>no</v>
      </c>
      <c r="C271" s="12">
        <v>265</v>
      </c>
      <c r="D271" s="1">
        <f t="shared" si="145"/>
        <v>44164</v>
      </c>
      <c r="E271" s="11">
        <f t="shared" si="146"/>
        <v>265</v>
      </c>
      <c r="F271" cm="1">
        <f t="array" ref="F271">+INDEX(Hoja1!$B$2:$MO$7,1,E271)</f>
        <v>0</v>
      </c>
      <c r="G271">
        <f t="shared" si="128"/>
        <v>0</v>
      </c>
      <c r="H271" cm="1">
        <f t="array" ref="H271">+INDEX(Hoja1!$B$2:$MO$7,2,$E271)</f>
        <v>0</v>
      </c>
      <c r="I271">
        <f t="shared" si="129"/>
        <v>0</v>
      </c>
      <c r="J271">
        <f t="shared" si="120"/>
        <v>0</v>
      </c>
      <c r="K271">
        <f t="shared" si="130"/>
        <v>0</v>
      </c>
      <c r="L271" cm="1">
        <f t="array" ref="L271">+INDEX(Hoja1!$B$2:$MO$7,3,$E271)</f>
        <v>0</v>
      </c>
      <c r="M271" cm="1">
        <f t="array" ref="M271">+INDEX(Hoja1!$B$2:$MO$7,4,$E271)</f>
        <v>0</v>
      </c>
      <c r="N271" cm="1">
        <f t="array" ref="N271">+INDEX(Hoja1!$B$2:$MO$7,5,$E271)</f>
        <v>0</v>
      </c>
      <c r="O271" cm="1">
        <f t="array" ref="O271">+INDEX(Hoja1!$B$2:$MO$7,6,$E271)</f>
        <v>0</v>
      </c>
      <c r="P271" s="13">
        <f t="shared" si="147"/>
        <v>0</v>
      </c>
      <c r="Q271" s="13">
        <f t="shared" si="148"/>
        <v>0</v>
      </c>
      <c r="R271">
        <f t="shared" si="131"/>
        <v>0</v>
      </c>
      <c r="S271">
        <f t="shared" si="132"/>
        <v>0</v>
      </c>
      <c r="T271">
        <f t="shared" si="133"/>
        <v>0</v>
      </c>
      <c r="U271">
        <f t="shared" si="134"/>
        <v>0</v>
      </c>
      <c r="V271">
        <f t="shared" si="135"/>
        <v>0</v>
      </c>
      <c r="W271">
        <f t="shared" si="136"/>
        <v>0</v>
      </c>
      <c r="X271">
        <f t="shared" si="137"/>
        <v>0</v>
      </c>
      <c r="Y271">
        <f t="shared" si="138"/>
        <v>0</v>
      </c>
      <c r="Z271">
        <f t="shared" si="139"/>
        <v>0</v>
      </c>
      <c r="AA271">
        <f t="shared" si="140"/>
        <v>0</v>
      </c>
      <c r="AB271">
        <f t="shared" si="141"/>
        <v>0</v>
      </c>
      <c r="AC271">
        <f t="shared" si="142"/>
        <v>0</v>
      </c>
      <c r="AD271">
        <f t="shared" si="121"/>
        <v>0</v>
      </c>
      <c r="AE271">
        <f t="shared" si="122"/>
        <v>0</v>
      </c>
      <c r="AF271">
        <f t="shared" si="123"/>
        <v>0</v>
      </c>
      <c r="AG271">
        <f t="shared" si="124"/>
        <v>0</v>
      </c>
      <c r="AH271">
        <f t="shared" si="125"/>
        <v>0</v>
      </c>
      <c r="AI271">
        <f t="shared" si="126"/>
        <v>0</v>
      </c>
      <c r="AJ271">
        <f>+TODO_PACIENTES[[#This Row],[Aislamiento Domiciliario]]+TODO_PACIENTES[[#This Row],[Aislamiento en Hoteles]]+TODO_PACIENTES[[#This Row],[Hospitalizados en Sala]]+TODO_PACIENTES[[#This Row],[Hospitalizados en UCI]]</f>
        <v>0</v>
      </c>
      <c r="AK271">
        <f t="shared" si="127"/>
        <v>0</v>
      </c>
      <c r="AL271">
        <f>+TODO_PACIENTES[[#This Row],[Personas con Medidas Sanitarias]]-AJ270</f>
        <v>0</v>
      </c>
      <c r="AM271">
        <f>+IFERROR(TODO_PACIENTES[[#This Row],[Variación Personas Medidas Sanitarias]]/AJ270,0)</f>
        <v>0</v>
      </c>
    </row>
    <row r="272" spans="1:39" x14ac:dyDescent="0.2">
      <c r="A272" s="12" t="str">
        <f t="shared" si="143"/>
        <v>OUT TIME</v>
      </c>
      <c r="B272" s="12" t="str">
        <f t="shared" si="144"/>
        <v>no</v>
      </c>
      <c r="C272" s="12">
        <v>266</v>
      </c>
      <c r="D272" s="1">
        <f t="shared" si="145"/>
        <v>44165</v>
      </c>
      <c r="E272" s="11">
        <f t="shared" si="146"/>
        <v>266</v>
      </c>
      <c r="F272" cm="1">
        <f t="array" ref="F272">+INDEX(Hoja1!$B$2:$MO$7,1,E272)</f>
        <v>0</v>
      </c>
      <c r="G272">
        <f t="shared" si="128"/>
        <v>0</v>
      </c>
      <c r="H272" cm="1">
        <f t="array" ref="H272">+INDEX(Hoja1!$B$2:$MO$7,2,$E272)</f>
        <v>0</v>
      </c>
      <c r="I272">
        <f t="shared" si="129"/>
        <v>0</v>
      </c>
      <c r="J272">
        <f t="shared" si="120"/>
        <v>0</v>
      </c>
      <c r="K272">
        <f t="shared" si="130"/>
        <v>0</v>
      </c>
      <c r="L272" cm="1">
        <f t="array" ref="L272">+INDEX(Hoja1!$B$2:$MO$7,3,$E272)</f>
        <v>0</v>
      </c>
      <c r="M272" cm="1">
        <f t="array" ref="M272">+INDEX(Hoja1!$B$2:$MO$7,4,$E272)</f>
        <v>0</v>
      </c>
      <c r="N272" cm="1">
        <f t="array" ref="N272">+INDEX(Hoja1!$B$2:$MO$7,5,$E272)</f>
        <v>0</v>
      </c>
      <c r="O272" cm="1">
        <f t="array" ref="O272">+INDEX(Hoja1!$B$2:$MO$7,6,$E272)</f>
        <v>0</v>
      </c>
      <c r="P272" s="13">
        <f t="shared" si="147"/>
        <v>0</v>
      </c>
      <c r="Q272" s="13">
        <f t="shared" si="148"/>
        <v>0</v>
      </c>
      <c r="R272">
        <f t="shared" si="131"/>
        <v>0</v>
      </c>
      <c r="S272">
        <f t="shared" si="132"/>
        <v>0</v>
      </c>
      <c r="T272">
        <f t="shared" si="133"/>
        <v>0</v>
      </c>
      <c r="U272">
        <f t="shared" si="134"/>
        <v>0</v>
      </c>
      <c r="V272">
        <f t="shared" si="135"/>
        <v>0</v>
      </c>
      <c r="W272">
        <f t="shared" si="136"/>
        <v>0</v>
      </c>
      <c r="X272">
        <f t="shared" si="137"/>
        <v>0</v>
      </c>
      <c r="Y272">
        <f t="shared" si="138"/>
        <v>0</v>
      </c>
      <c r="Z272">
        <f t="shared" si="139"/>
        <v>0</v>
      </c>
      <c r="AA272">
        <f t="shared" si="140"/>
        <v>0</v>
      </c>
      <c r="AB272">
        <f t="shared" si="141"/>
        <v>0</v>
      </c>
      <c r="AC272">
        <f t="shared" si="142"/>
        <v>0</v>
      </c>
      <c r="AD272">
        <f t="shared" si="121"/>
        <v>0</v>
      </c>
      <c r="AE272">
        <f t="shared" si="122"/>
        <v>0</v>
      </c>
      <c r="AF272">
        <f t="shared" si="123"/>
        <v>0</v>
      </c>
      <c r="AG272">
        <f t="shared" si="124"/>
        <v>0</v>
      </c>
      <c r="AH272">
        <f t="shared" si="125"/>
        <v>0</v>
      </c>
      <c r="AI272">
        <f t="shared" si="126"/>
        <v>0</v>
      </c>
      <c r="AJ272">
        <f>+TODO_PACIENTES[[#This Row],[Aislamiento Domiciliario]]+TODO_PACIENTES[[#This Row],[Aislamiento en Hoteles]]+TODO_PACIENTES[[#This Row],[Hospitalizados en Sala]]+TODO_PACIENTES[[#This Row],[Hospitalizados en UCI]]</f>
        <v>0</v>
      </c>
      <c r="AK272">
        <f t="shared" si="127"/>
        <v>0</v>
      </c>
      <c r="AL272">
        <f>+TODO_PACIENTES[[#This Row],[Personas con Medidas Sanitarias]]-AJ271</f>
        <v>0</v>
      </c>
      <c r="AM272">
        <f>+IFERROR(TODO_PACIENTES[[#This Row],[Variación Personas Medidas Sanitarias]]/AJ271,0)</f>
        <v>0</v>
      </c>
    </row>
    <row r="273" spans="1:39" x14ac:dyDescent="0.2">
      <c r="A273" s="12" t="str">
        <f t="shared" si="143"/>
        <v>OUT TIME</v>
      </c>
      <c r="B273" s="12" t="str">
        <f t="shared" si="144"/>
        <v>no</v>
      </c>
      <c r="C273" s="12">
        <v>267</v>
      </c>
      <c r="D273" s="1">
        <f t="shared" si="145"/>
        <v>44166</v>
      </c>
      <c r="E273" s="11">
        <f t="shared" si="146"/>
        <v>267</v>
      </c>
      <c r="F273" cm="1">
        <f t="array" ref="F273">+INDEX(Hoja1!$B$2:$MO$7,1,E273)</f>
        <v>0</v>
      </c>
      <c r="G273">
        <f t="shared" si="128"/>
        <v>0</v>
      </c>
      <c r="H273" cm="1">
        <f t="array" ref="H273">+INDEX(Hoja1!$B$2:$MO$7,2,$E273)</f>
        <v>0</v>
      </c>
      <c r="I273">
        <f t="shared" si="129"/>
        <v>0</v>
      </c>
      <c r="J273">
        <f t="shared" si="120"/>
        <v>0</v>
      </c>
      <c r="K273">
        <f t="shared" si="130"/>
        <v>0</v>
      </c>
      <c r="L273" cm="1">
        <f t="array" ref="L273">+INDEX(Hoja1!$B$2:$MO$7,3,$E273)</f>
        <v>0</v>
      </c>
      <c r="M273" cm="1">
        <f t="array" ref="M273">+INDEX(Hoja1!$B$2:$MO$7,4,$E273)</f>
        <v>0</v>
      </c>
      <c r="N273" cm="1">
        <f t="array" ref="N273">+INDEX(Hoja1!$B$2:$MO$7,5,$E273)</f>
        <v>0</v>
      </c>
      <c r="O273" cm="1">
        <f t="array" ref="O273">+INDEX(Hoja1!$B$2:$MO$7,6,$E273)</f>
        <v>0</v>
      </c>
      <c r="P273" s="13">
        <f t="shared" si="147"/>
        <v>0</v>
      </c>
      <c r="Q273" s="13">
        <f t="shared" si="148"/>
        <v>0</v>
      </c>
      <c r="R273">
        <f t="shared" si="131"/>
        <v>0</v>
      </c>
      <c r="S273">
        <f t="shared" si="132"/>
        <v>0</v>
      </c>
      <c r="T273">
        <f t="shared" si="133"/>
        <v>0</v>
      </c>
      <c r="U273">
        <f t="shared" si="134"/>
        <v>0</v>
      </c>
      <c r="V273">
        <f t="shared" si="135"/>
        <v>0</v>
      </c>
      <c r="W273">
        <f t="shared" si="136"/>
        <v>0</v>
      </c>
      <c r="X273">
        <f t="shared" si="137"/>
        <v>0</v>
      </c>
      <c r="Y273">
        <f t="shared" si="138"/>
        <v>0</v>
      </c>
      <c r="Z273">
        <f t="shared" si="139"/>
        <v>0</v>
      </c>
      <c r="AA273">
        <f t="shared" si="140"/>
        <v>0</v>
      </c>
      <c r="AB273">
        <f t="shared" si="141"/>
        <v>0</v>
      </c>
      <c r="AC273">
        <f t="shared" si="142"/>
        <v>0</v>
      </c>
      <c r="AD273">
        <f t="shared" si="121"/>
        <v>0</v>
      </c>
      <c r="AE273">
        <f t="shared" si="122"/>
        <v>0</v>
      </c>
      <c r="AF273">
        <f t="shared" si="123"/>
        <v>0</v>
      </c>
      <c r="AG273">
        <f t="shared" si="124"/>
        <v>0</v>
      </c>
      <c r="AH273">
        <f t="shared" si="125"/>
        <v>0</v>
      </c>
      <c r="AI273">
        <f t="shared" si="126"/>
        <v>0</v>
      </c>
      <c r="AJ273">
        <f>+TODO_PACIENTES[[#This Row],[Aislamiento Domiciliario]]+TODO_PACIENTES[[#This Row],[Aislamiento en Hoteles]]+TODO_PACIENTES[[#This Row],[Hospitalizados en Sala]]+TODO_PACIENTES[[#This Row],[Hospitalizados en UCI]]</f>
        <v>0</v>
      </c>
      <c r="AK273">
        <f t="shared" si="127"/>
        <v>0</v>
      </c>
      <c r="AL273">
        <f>+TODO_PACIENTES[[#This Row],[Personas con Medidas Sanitarias]]-AJ272</f>
        <v>0</v>
      </c>
      <c r="AM273">
        <f>+IFERROR(TODO_PACIENTES[[#This Row],[Variación Personas Medidas Sanitarias]]/AJ272,0)</f>
        <v>0</v>
      </c>
    </row>
    <row r="274" spans="1:39" x14ac:dyDescent="0.2">
      <c r="A274" s="12" t="str">
        <f t="shared" si="143"/>
        <v>OUT TIME</v>
      </c>
      <c r="B274" s="12" t="str">
        <f t="shared" si="144"/>
        <v>no</v>
      </c>
      <c r="C274" s="12">
        <v>268</v>
      </c>
      <c r="D274" s="1">
        <f t="shared" si="145"/>
        <v>44167</v>
      </c>
      <c r="E274" s="11">
        <f t="shared" si="146"/>
        <v>268</v>
      </c>
      <c r="F274" cm="1">
        <f t="array" ref="F274">+INDEX(Hoja1!$B$2:$MO$7,1,E274)</f>
        <v>0</v>
      </c>
      <c r="G274">
        <f t="shared" si="128"/>
        <v>0</v>
      </c>
      <c r="H274" cm="1">
        <f t="array" ref="H274">+INDEX(Hoja1!$B$2:$MO$7,2,$E274)</f>
        <v>0</v>
      </c>
      <c r="I274">
        <f t="shared" si="129"/>
        <v>0</v>
      </c>
      <c r="J274">
        <f t="shared" si="120"/>
        <v>0</v>
      </c>
      <c r="K274">
        <f t="shared" si="130"/>
        <v>0</v>
      </c>
      <c r="L274" cm="1">
        <f t="array" ref="L274">+INDEX(Hoja1!$B$2:$MO$7,3,$E274)</f>
        <v>0</v>
      </c>
      <c r="M274" cm="1">
        <f t="array" ref="M274">+INDEX(Hoja1!$B$2:$MO$7,4,$E274)</f>
        <v>0</v>
      </c>
      <c r="N274" cm="1">
        <f t="array" ref="N274">+INDEX(Hoja1!$B$2:$MO$7,5,$E274)</f>
        <v>0</v>
      </c>
      <c r="O274" cm="1">
        <f t="array" ref="O274">+INDEX(Hoja1!$B$2:$MO$7,6,$E274)</f>
        <v>0</v>
      </c>
      <c r="P274" s="13">
        <f t="shared" si="147"/>
        <v>0</v>
      </c>
      <c r="Q274" s="13">
        <f t="shared" si="148"/>
        <v>0</v>
      </c>
      <c r="R274">
        <f t="shared" si="131"/>
        <v>0</v>
      </c>
      <c r="S274">
        <f t="shared" si="132"/>
        <v>0</v>
      </c>
      <c r="T274">
        <f t="shared" si="133"/>
        <v>0</v>
      </c>
      <c r="U274">
        <f t="shared" si="134"/>
        <v>0</v>
      </c>
      <c r="V274">
        <f t="shared" si="135"/>
        <v>0</v>
      </c>
      <c r="W274">
        <f t="shared" si="136"/>
        <v>0</v>
      </c>
      <c r="X274">
        <f t="shared" si="137"/>
        <v>0</v>
      </c>
      <c r="Y274">
        <f t="shared" si="138"/>
        <v>0</v>
      </c>
      <c r="Z274">
        <f t="shared" si="139"/>
        <v>0</v>
      </c>
      <c r="AA274">
        <f t="shared" si="140"/>
        <v>0</v>
      </c>
      <c r="AB274">
        <f t="shared" si="141"/>
        <v>0</v>
      </c>
      <c r="AC274">
        <f t="shared" si="142"/>
        <v>0</v>
      </c>
      <c r="AD274">
        <f t="shared" si="121"/>
        <v>0</v>
      </c>
      <c r="AE274">
        <f t="shared" si="122"/>
        <v>0</v>
      </c>
      <c r="AF274">
        <f t="shared" si="123"/>
        <v>0</v>
      </c>
      <c r="AG274">
        <f t="shared" si="124"/>
        <v>0</v>
      </c>
      <c r="AH274">
        <f t="shared" si="125"/>
        <v>0</v>
      </c>
      <c r="AI274">
        <f t="shared" si="126"/>
        <v>0</v>
      </c>
      <c r="AJ274">
        <f>+TODO_PACIENTES[[#This Row],[Aislamiento Domiciliario]]+TODO_PACIENTES[[#This Row],[Aislamiento en Hoteles]]+TODO_PACIENTES[[#This Row],[Hospitalizados en Sala]]+TODO_PACIENTES[[#This Row],[Hospitalizados en UCI]]</f>
        <v>0</v>
      </c>
      <c r="AK274">
        <f t="shared" si="127"/>
        <v>0</v>
      </c>
      <c r="AL274">
        <f>+TODO_PACIENTES[[#This Row],[Personas con Medidas Sanitarias]]-AJ273</f>
        <v>0</v>
      </c>
      <c r="AM274">
        <f>+IFERROR(TODO_PACIENTES[[#This Row],[Variación Personas Medidas Sanitarias]]/AJ273,0)</f>
        <v>0</v>
      </c>
    </row>
    <row r="275" spans="1:39" x14ac:dyDescent="0.2">
      <c r="A275" s="12" t="str">
        <f t="shared" si="143"/>
        <v>OUT TIME</v>
      </c>
      <c r="B275" s="12" t="str">
        <f t="shared" si="144"/>
        <v>no</v>
      </c>
      <c r="C275" s="12">
        <v>269</v>
      </c>
      <c r="D275" s="1">
        <f t="shared" si="145"/>
        <v>44168</v>
      </c>
      <c r="E275" s="11">
        <f t="shared" si="146"/>
        <v>269</v>
      </c>
      <c r="F275" cm="1">
        <f t="array" ref="F275">+INDEX(Hoja1!$B$2:$MO$7,1,E275)</f>
        <v>0</v>
      </c>
      <c r="G275">
        <f t="shared" si="128"/>
        <v>0</v>
      </c>
      <c r="H275" cm="1">
        <f t="array" ref="H275">+INDEX(Hoja1!$B$2:$MO$7,2,$E275)</f>
        <v>0</v>
      </c>
      <c r="I275">
        <f t="shared" si="129"/>
        <v>0</v>
      </c>
      <c r="J275">
        <f t="shared" si="120"/>
        <v>0</v>
      </c>
      <c r="K275">
        <f t="shared" si="130"/>
        <v>0</v>
      </c>
      <c r="L275" cm="1">
        <f t="array" ref="L275">+INDEX(Hoja1!$B$2:$MO$7,3,$E275)</f>
        <v>0</v>
      </c>
      <c r="M275" cm="1">
        <f t="array" ref="M275">+INDEX(Hoja1!$B$2:$MO$7,4,$E275)</f>
        <v>0</v>
      </c>
      <c r="N275" cm="1">
        <f t="array" ref="N275">+INDEX(Hoja1!$B$2:$MO$7,5,$E275)</f>
        <v>0</v>
      </c>
      <c r="O275" cm="1">
        <f t="array" ref="O275">+INDEX(Hoja1!$B$2:$MO$7,6,$E275)</f>
        <v>0</v>
      </c>
      <c r="P275" s="13">
        <f t="shared" si="147"/>
        <v>0</v>
      </c>
      <c r="Q275" s="13">
        <f t="shared" si="148"/>
        <v>0</v>
      </c>
      <c r="R275">
        <f t="shared" si="131"/>
        <v>0</v>
      </c>
      <c r="S275">
        <f t="shared" si="132"/>
        <v>0</v>
      </c>
      <c r="T275">
        <f t="shared" si="133"/>
        <v>0</v>
      </c>
      <c r="U275">
        <f t="shared" si="134"/>
        <v>0</v>
      </c>
      <c r="V275">
        <f t="shared" si="135"/>
        <v>0</v>
      </c>
      <c r="W275">
        <f t="shared" si="136"/>
        <v>0</v>
      </c>
      <c r="X275">
        <f t="shared" si="137"/>
        <v>0</v>
      </c>
      <c r="Y275">
        <f t="shared" si="138"/>
        <v>0</v>
      </c>
      <c r="Z275">
        <f t="shared" si="139"/>
        <v>0</v>
      </c>
      <c r="AA275">
        <f t="shared" si="140"/>
        <v>0</v>
      </c>
      <c r="AB275">
        <f t="shared" si="141"/>
        <v>0</v>
      </c>
      <c r="AC275">
        <f t="shared" si="142"/>
        <v>0</v>
      </c>
      <c r="AD275">
        <f t="shared" si="121"/>
        <v>0</v>
      </c>
      <c r="AE275">
        <f t="shared" si="122"/>
        <v>0</v>
      </c>
      <c r="AF275">
        <f t="shared" si="123"/>
        <v>0</v>
      </c>
      <c r="AG275">
        <f t="shared" si="124"/>
        <v>0</v>
      </c>
      <c r="AH275">
        <f t="shared" si="125"/>
        <v>0</v>
      </c>
      <c r="AI275">
        <f t="shared" si="126"/>
        <v>0</v>
      </c>
      <c r="AJ275">
        <f>+TODO_PACIENTES[[#This Row],[Aislamiento Domiciliario]]+TODO_PACIENTES[[#This Row],[Aislamiento en Hoteles]]+TODO_PACIENTES[[#This Row],[Hospitalizados en Sala]]+TODO_PACIENTES[[#This Row],[Hospitalizados en UCI]]</f>
        <v>0</v>
      </c>
      <c r="AK275">
        <f t="shared" si="127"/>
        <v>0</v>
      </c>
      <c r="AL275">
        <f>+TODO_PACIENTES[[#This Row],[Personas con Medidas Sanitarias]]-AJ274</f>
        <v>0</v>
      </c>
      <c r="AM275">
        <f>+IFERROR(TODO_PACIENTES[[#This Row],[Variación Personas Medidas Sanitarias]]/AJ274,0)</f>
        <v>0</v>
      </c>
    </row>
    <row r="276" spans="1:39" x14ac:dyDescent="0.2">
      <c r="A276" s="12" t="str">
        <f t="shared" si="143"/>
        <v>OUT TIME</v>
      </c>
      <c r="B276" s="12" t="str">
        <f t="shared" si="144"/>
        <v>no</v>
      </c>
      <c r="C276" s="12">
        <v>270</v>
      </c>
      <c r="D276" s="1">
        <f t="shared" si="145"/>
        <v>44169</v>
      </c>
      <c r="E276" s="11">
        <f t="shared" si="146"/>
        <v>270</v>
      </c>
      <c r="F276" cm="1">
        <f t="array" ref="F276">+INDEX(Hoja1!$B$2:$MO$7,1,E276)</f>
        <v>0</v>
      </c>
      <c r="G276">
        <f t="shared" si="128"/>
        <v>0</v>
      </c>
      <c r="H276" cm="1">
        <f t="array" ref="H276">+INDEX(Hoja1!$B$2:$MO$7,2,$E276)</f>
        <v>0</v>
      </c>
      <c r="I276">
        <f t="shared" si="129"/>
        <v>0</v>
      </c>
      <c r="J276">
        <f t="shared" si="120"/>
        <v>0</v>
      </c>
      <c r="K276">
        <f t="shared" si="130"/>
        <v>0</v>
      </c>
      <c r="L276" cm="1">
        <f t="array" ref="L276">+INDEX(Hoja1!$B$2:$MO$7,3,$E276)</f>
        <v>0</v>
      </c>
      <c r="M276" cm="1">
        <f t="array" ref="M276">+INDEX(Hoja1!$B$2:$MO$7,4,$E276)</f>
        <v>0</v>
      </c>
      <c r="N276" cm="1">
        <f t="array" ref="N276">+INDEX(Hoja1!$B$2:$MO$7,5,$E276)</f>
        <v>0</v>
      </c>
      <c r="O276" cm="1">
        <f t="array" ref="O276">+INDEX(Hoja1!$B$2:$MO$7,6,$E276)</f>
        <v>0</v>
      </c>
      <c r="P276" s="13">
        <f t="shared" si="147"/>
        <v>0</v>
      </c>
      <c r="Q276" s="13">
        <f t="shared" si="148"/>
        <v>0</v>
      </c>
      <c r="R276">
        <f t="shared" si="131"/>
        <v>0</v>
      </c>
      <c r="S276">
        <f t="shared" si="132"/>
        <v>0</v>
      </c>
      <c r="T276">
        <f t="shared" si="133"/>
        <v>0</v>
      </c>
      <c r="U276">
        <f t="shared" si="134"/>
        <v>0</v>
      </c>
      <c r="V276">
        <f t="shared" si="135"/>
        <v>0</v>
      </c>
      <c r="W276">
        <f t="shared" si="136"/>
        <v>0</v>
      </c>
      <c r="X276">
        <f t="shared" si="137"/>
        <v>0</v>
      </c>
      <c r="Y276">
        <f t="shared" si="138"/>
        <v>0</v>
      </c>
      <c r="Z276">
        <f t="shared" si="139"/>
        <v>0</v>
      </c>
      <c r="AA276">
        <f t="shared" si="140"/>
        <v>0</v>
      </c>
      <c r="AB276">
        <f t="shared" si="141"/>
        <v>0</v>
      </c>
      <c r="AC276">
        <f t="shared" si="142"/>
        <v>0</v>
      </c>
      <c r="AD276">
        <f t="shared" si="121"/>
        <v>0</v>
      </c>
      <c r="AE276">
        <f t="shared" si="122"/>
        <v>0</v>
      </c>
      <c r="AF276">
        <f t="shared" si="123"/>
        <v>0</v>
      </c>
      <c r="AG276">
        <f t="shared" si="124"/>
        <v>0</v>
      </c>
      <c r="AH276">
        <f t="shared" si="125"/>
        <v>0</v>
      </c>
      <c r="AI276">
        <f t="shared" si="126"/>
        <v>0</v>
      </c>
      <c r="AJ276">
        <f>+TODO_PACIENTES[[#This Row],[Aislamiento Domiciliario]]+TODO_PACIENTES[[#This Row],[Aislamiento en Hoteles]]+TODO_PACIENTES[[#This Row],[Hospitalizados en Sala]]+TODO_PACIENTES[[#This Row],[Hospitalizados en UCI]]</f>
        <v>0</v>
      </c>
      <c r="AK276">
        <f t="shared" si="127"/>
        <v>0</v>
      </c>
      <c r="AL276">
        <f>+TODO_PACIENTES[[#This Row],[Personas con Medidas Sanitarias]]-AJ275</f>
        <v>0</v>
      </c>
      <c r="AM276">
        <f>+IFERROR(TODO_PACIENTES[[#This Row],[Variación Personas Medidas Sanitarias]]/AJ275,0)</f>
        <v>0</v>
      </c>
    </row>
    <row r="277" spans="1:39" x14ac:dyDescent="0.2">
      <c r="A277" s="12" t="str">
        <f t="shared" si="143"/>
        <v>OUT TIME</v>
      </c>
      <c r="B277" s="12" t="str">
        <f t="shared" si="144"/>
        <v>no</v>
      </c>
      <c r="C277" s="12">
        <v>271</v>
      </c>
      <c r="D277" s="1">
        <f t="shared" si="145"/>
        <v>44170</v>
      </c>
      <c r="E277" s="11">
        <f t="shared" si="146"/>
        <v>271</v>
      </c>
      <c r="F277" cm="1">
        <f t="array" ref="F277">+INDEX(Hoja1!$B$2:$MO$7,1,E277)</f>
        <v>0</v>
      </c>
      <c r="G277">
        <f t="shared" si="128"/>
        <v>0</v>
      </c>
      <c r="H277" cm="1">
        <f t="array" ref="H277">+INDEX(Hoja1!$B$2:$MO$7,2,$E277)</f>
        <v>0</v>
      </c>
      <c r="I277">
        <f t="shared" si="129"/>
        <v>0</v>
      </c>
      <c r="J277">
        <f t="shared" si="120"/>
        <v>0</v>
      </c>
      <c r="K277">
        <f t="shared" si="130"/>
        <v>0</v>
      </c>
      <c r="L277" cm="1">
        <f t="array" ref="L277">+INDEX(Hoja1!$B$2:$MO$7,3,$E277)</f>
        <v>0</v>
      </c>
      <c r="M277" cm="1">
        <f t="array" ref="M277">+INDEX(Hoja1!$B$2:$MO$7,4,$E277)</f>
        <v>0</v>
      </c>
      <c r="N277" cm="1">
        <f t="array" ref="N277">+INDEX(Hoja1!$B$2:$MO$7,5,$E277)</f>
        <v>0</v>
      </c>
      <c r="O277" cm="1">
        <f t="array" ref="O277">+INDEX(Hoja1!$B$2:$MO$7,6,$E277)</f>
        <v>0</v>
      </c>
      <c r="P277" s="13">
        <f t="shared" si="147"/>
        <v>0</v>
      </c>
      <c r="Q277" s="13">
        <f t="shared" si="148"/>
        <v>0</v>
      </c>
      <c r="R277">
        <f t="shared" si="131"/>
        <v>0</v>
      </c>
      <c r="S277">
        <f t="shared" si="132"/>
        <v>0</v>
      </c>
      <c r="T277">
        <f t="shared" si="133"/>
        <v>0</v>
      </c>
      <c r="U277">
        <f t="shared" si="134"/>
        <v>0</v>
      </c>
      <c r="V277">
        <f t="shared" si="135"/>
        <v>0</v>
      </c>
      <c r="W277">
        <f t="shared" si="136"/>
        <v>0</v>
      </c>
      <c r="X277">
        <f t="shared" si="137"/>
        <v>0</v>
      </c>
      <c r="Y277">
        <f t="shared" si="138"/>
        <v>0</v>
      </c>
      <c r="Z277">
        <f t="shared" si="139"/>
        <v>0</v>
      </c>
      <c r="AA277">
        <f t="shared" si="140"/>
        <v>0</v>
      </c>
      <c r="AB277">
        <f t="shared" si="141"/>
        <v>0</v>
      </c>
      <c r="AC277">
        <f t="shared" si="142"/>
        <v>0</v>
      </c>
      <c r="AD277">
        <f t="shared" si="121"/>
        <v>0</v>
      </c>
      <c r="AE277">
        <f t="shared" si="122"/>
        <v>0</v>
      </c>
      <c r="AF277">
        <f t="shared" si="123"/>
        <v>0</v>
      </c>
      <c r="AG277">
        <f t="shared" si="124"/>
        <v>0</v>
      </c>
      <c r="AH277">
        <f t="shared" si="125"/>
        <v>0</v>
      </c>
      <c r="AI277">
        <f t="shared" si="126"/>
        <v>0</v>
      </c>
      <c r="AJ277">
        <f>+TODO_PACIENTES[[#This Row],[Aislamiento Domiciliario]]+TODO_PACIENTES[[#This Row],[Aislamiento en Hoteles]]+TODO_PACIENTES[[#This Row],[Hospitalizados en Sala]]+TODO_PACIENTES[[#This Row],[Hospitalizados en UCI]]</f>
        <v>0</v>
      </c>
      <c r="AK277">
        <f t="shared" si="127"/>
        <v>0</v>
      </c>
      <c r="AL277">
        <f>+TODO_PACIENTES[[#This Row],[Personas con Medidas Sanitarias]]-AJ276</f>
        <v>0</v>
      </c>
      <c r="AM277">
        <f>+IFERROR(TODO_PACIENTES[[#This Row],[Variación Personas Medidas Sanitarias]]/AJ276,0)</f>
        <v>0</v>
      </c>
    </row>
    <row r="278" spans="1:39" x14ac:dyDescent="0.2">
      <c r="A278" s="12" t="str">
        <f t="shared" si="143"/>
        <v>OUT TIME</v>
      </c>
      <c r="B278" s="12" t="str">
        <f t="shared" si="144"/>
        <v>no</v>
      </c>
      <c r="C278" s="12">
        <v>272</v>
      </c>
      <c r="D278" s="1">
        <f t="shared" si="145"/>
        <v>44171</v>
      </c>
      <c r="E278" s="11">
        <f t="shared" si="146"/>
        <v>272</v>
      </c>
      <c r="F278" cm="1">
        <f t="array" ref="F278">+INDEX(Hoja1!$B$2:$MO$7,1,E278)</f>
        <v>0</v>
      </c>
      <c r="G278">
        <f t="shared" si="128"/>
        <v>0</v>
      </c>
      <c r="H278" cm="1">
        <f t="array" ref="H278">+INDEX(Hoja1!$B$2:$MO$7,2,$E278)</f>
        <v>0</v>
      </c>
      <c r="I278">
        <f t="shared" si="129"/>
        <v>0</v>
      </c>
      <c r="J278">
        <f t="shared" si="120"/>
        <v>0</v>
      </c>
      <c r="K278">
        <f t="shared" si="130"/>
        <v>0</v>
      </c>
      <c r="L278" cm="1">
        <f t="array" ref="L278">+INDEX(Hoja1!$B$2:$MO$7,3,$E278)</f>
        <v>0</v>
      </c>
      <c r="M278" cm="1">
        <f t="array" ref="M278">+INDEX(Hoja1!$B$2:$MO$7,4,$E278)</f>
        <v>0</v>
      </c>
      <c r="N278" cm="1">
        <f t="array" ref="N278">+INDEX(Hoja1!$B$2:$MO$7,5,$E278)</f>
        <v>0</v>
      </c>
      <c r="O278" cm="1">
        <f t="array" ref="O278">+INDEX(Hoja1!$B$2:$MO$7,6,$E278)</f>
        <v>0</v>
      </c>
      <c r="P278" s="13">
        <f t="shared" si="147"/>
        <v>0</v>
      </c>
      <c r="Q278" s="13">
        <f t="shared" si="148"/>
        <v>0</v>
      </c>
      <c r="R278">
        <f t="shared" si="131"/>
        <v>0</v>
      </c>
      <c r="S278">
        <f t="shared" si="132"/>
        <v>0</v>
      </c>
      <c r="T278">
        <f t="shared" si="133"/>
        <v>0</v>
      </c>
      <c r="U278">
        <f t="shared" si="134"/>
        <v>0</v>
      </c>
      <c r="V278">
        <f t="shared" si="135"/>
        <v>0</v>
      </c>
      <c r="W278">
        <f t="shared" si="136"/>
        <v>0</v>
      </c>
      <c r="X278">
        <f t="shared" si="137"/>
        <v>0</v>
      </c>
      <c r="Y278">
        <f t="shared" si="138"/>
        <v>0</v>
      </c>
      <c r="Z278">
        <f t="shared" si="139"/>
        <v>0</v>
      </c>
      <c r="AA278">
        <f t="shared" si="140"/>
        <v>0</v>
      </c>
      <c r="AB278">
        <f t="shared" si="141"/>
        <v>0</v>
      </c>
      <c r="AC278">
        <f t="shared" si="142"/>
        <v>0</v>
      </c>
      <c r="AD278">
        <f t="shared" si="121"/>
        <v>0</v>
      </c>
      <c r="AE278">
        <f t="shared" si="122"/>
        <v>0</v>
      </c>
      <c r="AF278">
        <f t="shared" si="123"/>
        <v>0</v>
      </c>
      <c r="AG278">
        <f t="shared" si="124"/>
        <v>0</v>
      </c>
      <c r="AH278">
        <f t="shared" si="125"/>
        <v>0</v>
      </c>
      <c r="AI278">
        <f t="shared" si="126"/>
        <v>0</v>
      </c>
      <c r="AJ278">
        <f>+TODO_PACIENTES[[#This Row],[Aislamiento Domiciliario]]+TODO_PACIENTES[[#This Row],[Aislamiento en Hoteles]]+TODO_PACIENTES[[#This Row],[Hospitalizados en Sala]]+TODO_PACIENTES[[#This Row],[Hospitalizados en UCI]]</f>
        <v>0</v>
      </c>
      <c r="AK278">
        <f t="shared" si="127"/>
        <v>0</v>
      </c>
      <c r="AL278">
        <f>+TODO_PACIENTES[[#This Row],[Personas con Medidas Sanitarias]]-AJ277</f>
        <v>0</v>
      </c>
      <c r="AM278">
        <f>+IFERROR(TODO_PACIENTES[[#This Row],[Variación Personas Medidas Sanitarias]]/AJ277,0)</f>
        <v>0</v>
      </c>
    </row>
    <row r="279" spans="1:39" x14ac:dyDescent="0.2">
      <c r="A279" s="12" t="str">
        <f t="shared" si="143"/>
        <v>OUT TIME</v>
      </c>
      <c r="B279" s="12" t="str">
        <f t="shared" si="144"/>
        <v>no</v>
      </c>
      <c r="C279" s="12">
        <v>273</v>
      </c>
      <c r="D279" s="1">
        <f t="shared" si="145"/>
        <v>44172</v>
      </c>
      <c r="E279" s="11">
        <f t="shared" si="146"/>
        <v>273</v>
      </c>
      <c r="F279" cm="1">
        <f t="array" ref="F279">+INDEX(Hoja1!$B$2:$MO$7,1,E279)</f>
        <v>0</v>
      </c>
      <c r="G279">
        <f t="shared" si="128"/>
        <v>0</v>
      </c>
      <c r="H279" cm="1">
        <f t="array" ref="H279">+INDEX(Hoja1!$B$2:$MO$7,2,$E279)</f>
        <v>0</v>
      </c>
      <c r="I279">
        <f t="shared" si="129"/>
        <v>0</v>
      </c>
      <c r="J279">
        <f t="shared" si="120"/>
        <v>0</v>
      </c>
      <c r="K279">
        <f t="shared" si="130"/>
        <v>0</v>
      </c>
      <c r="L279" cm="1">
        <f t="array" ref="L279">+INDEX(Hoja1!$B$2:$MO$7,3,$E279)</f>
        <v>0</v>
      </c>
      <c r="M279" cm="1">
        <f t="array" ref="M279">+INDEX(Hoja1!$B$2:$MO$7,4,$E279)</f>
        <v>0</v>
      </c>
      <c r="N279" cm="1">
        <f t="array" ref="N279">+INDEX(Hoja1!$B$2:$MO$7,5,$E279)</f>
        <v>0</v>
      </c>
      <c r="O279" cm="1">
        <f t="array" ref="O279">+INDEX(Hoja1!$B$2:$MO$7,6,$E279)</f>
        <v>0</v>
      </c>
      <c r="P279" s="13">
        <f t="shared" si="147"/>
        <v>0</v>
      </c>
      <c r="Q279" s="13">
        <f t="shared" si="148"/>
        <v>0</v>
      </c>
      <c r="R279">
        <f t="shared" si="131"/>
        <v>0</v>
      </c>
      <c r="S279">
        <f t="shared" si="132"/>
        <v>0</v>
      </c>
      <c r="T279">
        <f t="shared" si="133"/>
        <v>0</v>
      </c>
      <c r="U279">
        <f t="shared" si="134"/>
        <v>0</v>
      </c>
      <c r="V279">
        <f t="shared" si="135"/>
        <v>0</v>
      </c>
      <c r="W279">
        <f t="shared" si="136"/>
        <v>0</v>
      </c>
      <c r="X279">
        <f t="shared" si="137"/>
        <v>0</v>
      </c>
      <c r="Y279">
        <f t="shared" si="138"/>
        <v>0</v>
      </c>
      <c r="Z279">
        <f t="shared" si="139"/>
        <v>0</v>
      </c>
      <c r="AA279">
        <f t="shared" si="140"/>
        <v>0</v>
      </c>
      <c r="AB279">
        <f t="shared" si="141"/>
        <v>0</v>
      </c>
      <c r="AC279">
        <f t="shared" si="142"/>
        <v>0</v>
      </c>
      <c r="AD279">
        <f t="shared" si="121"/>
        <v>0</v>
      </c>
      <c r="AE279">
        <f t="shared" si="122"/>
        <v>0</v>
      </c>
      <c r="AF279">
        <f t="shared" si="123"/>
        <v>0</v>
      </c>
      <c r="AG279">
        <f t="shared" si="124"/>
        <v>0</v>
      </c>
      <c r="AH279">
        <f t="shared" si="125"/>
        <v>0</v>
      </c>
      <c r="AI279">
        <f t="shared" si="126"/>
        <v>0</v>
      </c>
      <c r="AJ279">
        <f>+TODO_PACIENTES[[#This Row],[Aislamiento Domiciliario]]+TODO_PACIENTES[[#This Row],[Aislamiento en Hoteles]]+TODO_PACIENTES[[#This Row],[Hospitalizados en Sala]]+TODO_PACIENTES[[#This Row],[Hospitalizados en UCI]]</f>
        <v>0</v>
      </c>
      <c r="AK279">
        <f t="shared" si="127"/>
        <v>0</v>
      </c>
      <c r="AL279">
        <f>+TODO_PACIENTES[[#This Row],[Personas con Medidas Sanitarias]]-AJ278</f>
        <v>0</v>
      </c>
      <c r="AM279">
        <f>+IFERROR(TODO_PACIENTES[[#This Row],[Variación Personas Medidas Sanitarias]]/AJ278,0)</f>
        <v>0</v>
      </c>
    </row>
    <row r="280" spans="1:39" x14ac:dyDescent="0.2">
      <c r="A280" s="12" t="str">
        <f t="shared" si="143"/>
        <v>OUT TIME</v>
      </c>
      <c r="B280" s="12" t="str">
        <f t="shared" si="144"/>
        <v>no</v>
      </c>
      <c r="C280" s="12">
        <v>274</v>
      </c>
      <c r="D280" s="1">
        <f t="shared" si="145"/>
        <v>44173</v>
      </c>
      <c r="E280" s="11">
        <f t="shared" si="146"/>
        <v>274</v>
      </c>
      <c r="F280" cm="1">
        <f t="array" ref="F280">+INDEX(Hoja1!$B$2:$MO$7,1,E280)</f>
        <v>0</v>
      </c>
      <c r="G280">
        <f t="shared" si="128"/>
        <v>0</v>
      </c>
      <c r="H280" cm="1">
        <f t="array" ref="H280">+INDEX(Hoja1!$B$2:$MO$7,2,$E280)</f>
        <v>0</v>
      </c>
      <c r="I280">
        <f t="shared" si="129"/>
        <v>0</v>
      </c>
      <c r="J280">
        <f t="shared" si="120"/>
        <v>0</v>
      </c>
      <c r="K280">
        <f t="shared" si="130"/>
        <v>0</v>
      </c>
      <c r="L280" cm="1">
        <f t="array" ref="L280">+INDEX(Hoja1!$B$2:$MO$7,3,$E280)</f>
        <v>0</v>
      </c>
      <c r="M280" cm="1">
        <f t="array" ref="M280">+INDEX(Hoja1!$B$2:$MO$7,4,$E280)</f>
        <v>0</v>
      </c>
      <c r="N280" cm="1">
        <f t="array" ref="N280">+INDEX(Hoja1!$B$2:$MO$7,5,$E280)</f>
        <v>0</v>
      </c>
      <c r="O280" cm="1">
        <f t="array" ref="O280">+INDEX(Hoja1!$B$2:$MO$7,6,$E280)</f>
        <v>0</v>
      </c>
      <c r="P280" s="13">
        <f t="shared" si="147"/>
        <v>0</v>
      </c>
      <c r="Q280" s="13">
        <f t="shared" si="148"/>
        <v>0</v>
      </c>
      <c r="R280">
        <f t="shared" si="131"/>
        <v>0</v>
      </c>
      <c r="S280">
        <f t="shared" si="132"/>
        <v>0</v>
      </c>
      <c r="T280">
        <f t="shared" si="133"/>
        <v>0</v>
      </c>
      <c r="U280">
        <f t="shared" si="134"/>
        <v>0</v>
      </c>
      <c r="V280">
        <f t="shared" si="135"/>
        <v>0</v>
      </c>
      <c r="W280">
        <f t="shared" si="136"/>
        <v>0</v>
      </c>
      <c r="X280">
        <f t="shared" si="137"/>
        <v>0</v>
      </c>
      <c r="Y280">
        <f t="shared" si="138"/>
        <v>0</v>
      </c>
      <c r="Z280">
        <f t="shared" si="139"/>
        <v>0</v>
      </c>
      <c r="AA280">
        <f t="shared" si="140"/>
        <v>0</v>
      </c>
      <c r="AB280">
        <f t="shared" si="141"/>
        <v>0</v>
      </c>
      <c r="AC280">
        <f t="shared" si="142"/>
        <v>0</v>
      </c>
      <c r="AD280">
        <f t="shared" si="121"/>
        <v>0</v>
      </c>
      <c r="AE280">
        <f t="shared" si="122"/>
        <v>0</v>
      </c>
      <c r="AF280">
        <f t="shared" si="123"/>
        <v>0</v>
      </c>
      <c r="AG280">
        <f t="shared" si="124"/>
        <v>0</v>
      </c>
      <c r="AH280">
        <f t="shared" si="125"/>
        <v>0</v>
      </c>
      <c r="AI280">
        <f t="shared" si="126"/>
        <v>0</v>
      </c>
      <c r="AJ280">
        <f>+TODO_PACIENTES[[#This Row],[Aislamiento Domiciliario]]+TODO_PACIENTES[[#This Row],[Aislamiento en Hoteles]]+TODO_PACIENTES[[#This Row],[Hospitalizados en Sala]]+TODO_PACIENTES[[#This Row],[Hospitalizados en UCI]]</f>
        <v>0</v>
      </c>
      <c r="AK280">
        <f t="shared" si="127"/>
        <v>0</v>
      </c>
      <c r="AL280">
        <f>+TODO_PACIENTES[[#This Row],[Personas con Medidas Sanitarias]]-AJ279</f>
        <v>0</v>
      </c>
      <c r="AM280">
        <f>+IFERROR(TODO_PACIENTES[[#This Row],[Variación Personas Medidas Sanitarias]]/AJ279,0)</f>
        <v>0</v>
      </c>
    </row>
    <row r="281" spans="1:39" x14ac:dyDescent="0.2">
      <c r="A281" s="12" t="str">
        <f t="shared" si="143"/>
        <v>OUT TIME</v>
      </c>
      <c r="B281" s="12" t="str">
        <f t="shared" si="144"/>
        <v>no</v>
      </c>
      <c r="C281" s="12">
        <v>275</v>
      </c>
      <c r="D281" s="1">
        <f t="shared" si="145"/>
        <v>44174</v>
      </c>
      <c r="E281" s="11">
        <f t="shared" si="146"/>
        <v>275</v>
      </c>
      <c r="F281" cm="1">
        <f t="array" ref="F281">+INDEX(Hoja1!$B$2:$MO$7,1,E281)</f>
        <v>0</v>
      </c>
      <c r="G281">
        <f t="shared" si="128"/>
        <v>0</v>
      </c>
      <c r="H281" cm="1">
        <f t="array" ref="H281">+INDEX(Hoja1!$B$2:$MO$7,2,$E281)</f>
        <v>0</v>
      </c>
      <c r="I281">
        <f t="shared" si="129"/>
        <v>0</v>
      </c>
      <c r="J281">
        <f t="shared" si="120"/>
        <v>0</v>
      </c>
      <c r="K281">
        <f t="shared" si="130"/>
        <v>0</v>
      </c>
      <c r="L281" cm="1">
        <f t="array" ref="L281">+INDEX(Hoja1!$B$2:$MO$7,3,$E281)</f>
        <v>0</v>
      </c>
      <c r="M281" cm="1">
        <f t="array" ref="M281">+INDEX(Hoja1!$B$2:$MO$7,4,$E281)</f>
        <v>0</v>
      </c>
      <c r="N281" cm="1">
        <f t="array" ref="N281">+INDEX(Hoja1!$B$2:$MO$7,5,$E281)</f>
        <v>0</v>
      </c>
      <c r="O281" cm="1">
        <f t="array" ref="O281">+INDEX(Hoja1!$B$2:$MO$7,6,$E281)</f>
        <v>0</v>
      </c>
      <c r="P281" s="13">
        <f t="shared" si="147"/>
        <v>0</v>
      </c>
      <c r="Q281" s="13">
        <f t="shared" si="148"/>
        <v>0</v>
      </c>
      <c r="R281">
        <f t="shared" si="131"/>
        <v>0</v>
      </c>
      <c r="S281">
        <f t="shared" si="132"/>
        <v>0</v>
      </c>
      <c r="T281">
        <f t="shared" si="133"/>
        <v>0</v>
      </c>
      <c r="U281">
        <f t="shared" si="134"/>
        <v>0</v>
      </c>
      <c r="V281">
        <f t="shared" si="135"/>
        <v>0</v>
      </c>
      <c r="W281">
        <f t="shared" si="136"/>
        <v>0</v>
      </c>
      <c r="X281">
        <f t="shared" si="137"/>
        <v>0</v>
      </c>
      <c r="Y281">
        <f t="shared" si="138"/>
        <v>0</v>
      </c>
      <c r="Z281">
        <f t="shared" si="139"/>
        <v>0</v>
      </c>
      <c r="AA281">
        <f t="shared" si="140"/>
        <v>0</v>
      </c>
      <c r="AB281">
        <f t="shared" si="141"/>
        <v>0</v>
      </c>
      <c r="AC281">
        <f t="shared" si="142"/>
        <v>0</v>
      </c>
      <c r="AD281">
        <f t="shared" si="121"/>
        <v>0</v>
      </c>
      <c r="AE281">
        <f t="shared" si="122"/>
        <v>0</v>
      </c>
      <c r="AF281">
        <f t="shared" si="123"/>
        <v>0</v>
      </c>
      <c r="AG281">
        <f t="shared" si="124"/>
        <v>0</v>
      </c>
      <c r="AH281">
        <f t="shared" si="125"/>
        <v>0</v>
      </c>
      <c r="AI281">
        <f t="shared" si="126"/>
        <v>0</v>
      </c>
      <c r="AJ281">
        <f>+TODO_PACIENTES[[#This Row],[Aislamiento Domiciliario]]+TODO_PACIENTES[[#This Row],[Aislamiento en Hoteles]]+TODO_PACIENTES[[#This Row],[Hospitalizados en Sala]]+TODO_PACIENTES[[#This Row],[Hospitalizados en UCI]]</f>
        <v>0</v>
      </c>
      <c r="AK281">
        <f t="shared" si="127"/>
        <v>0</v>
      </c>
      <c r="AL281">
        <f>+TODO_PACIENTES[[#This Row],[Personas con Medidas Sanitarias]]-AJ280</f>
        <v>0</v>
      </c>
      <c r="AM281">
        <f>+IFERROR(TODO_PACIENTES[[#This Row],[Variación Personas Medidas Sanitarias]]/AJ280,0)</f>
        <v>0</v>
      </c>
    </row>
    <row r="282" spans="1:39" x14ac:dyDescent="0.2">
      <c r="A282" s="12" t="str">
        <f t="shared" si="143"/>
        <v>OUT TIME</v>
      </c>
      <c r="B282" s="12" t="str">
        <f t="shared" si="144"/>
        <v>no</v>
      </c>
      <c r="C282" s="12">
        <v>276</v>
      </c>
      <c r="D282" s="1">
        <f t="shared" si="145"/>
        <v>44175</v>
      </c>
      <c r="E282" s="11">
        <f t="shared" si="146"/>
        <v>276</v>
      </c>
      <c r="F282" cm="1">
        <f t="array" ref="F282">+INDEX(Hoja1!$B$2:$MO$7,1,E282)</f>
        <v>0</v>
      </c>
      <c r="G282">
        <f t="shared" si="128"/>
        <v>0</v>
      </c>
      <c r="H282" cm="1">
        <f t="array" ref="H282">+INDEX(Hoja1!$B$2:$MO$7,2,$E282)</f>
        <v>0</v>
      </c>
      <c r="I282">
        <f t="shared" si="129"/>
        <v>0</v>
      </c>
      <c r="J282">
        <f t="shared" si="120"/>
        <v>0</v>
      </c>
      <c r="K282">
        <f t="shared" si="130"/>
        <v>0</v>
      </c>
      <c r="L282" cm="1">
        <f t="array" ref="L282">+INDEX(Hoja1!$B$2:$MO$7,3,$E282)</f>
        <v>0</v>
      </c>
      <c r="M282" cm="1">
        <f t="array" ref="M282">+INDEX(Hoja1!$B$2:$MO$7,4,$E282)</f>
        <v>0</v>
      </c>
      <c r="N282" cm="1">
        <f t="array" ref="N282">+INDEX(Hoja1!$B$2:$MO$7,5,$E282)</f>
        <v>0</v>
      </c>
      <c r="O282" cm="1">
        <f t="array" ref="O282">+INDEX(Hoja1!$B$2:$MO$7,6,$E282)</f>
        <v>0</v>
      </c>
      <c r="P282" s="13">
        <f t="shared" si="147"/>
        <v>0</v>
      </c>
      <c r="Q282" s="13">
        <f t="shared" si="148"/>
        <v>0</v>
      </c>
      <c r="R282">
        <f t="shared" si="131"/>
        <v>0</v>
      </c>
      <c r="S282">
        <f t="shared" si="132"/>
        <v>0</v>
      </c>
      <c r="T282">
        <f t="shared" si="133"/>
        <v>0</v>
      </c>
      <c r="U282">
        <f t="shared" si="134"/>
        <v>0</v>
      </c>
      <c r="V282">
        <f t="shared" si="135"/>
        <v>0</v>
      </c>
      <c r="W282">
        <f t="shared" si="136"/>
        <v>0</v>
      </c>
      <c r="X282">
        <f t="shared" si="137"/>
        <v>0</v>
      </c>
      <c r="Y282">
        <f t="shared" si="138"/>
        <v>0</v>
      </c>
      <c r="Z282">
        <f t="shared" si="139"/>
        <v>0</v>
      </c>
      <c r="AA282">
        <f t="shared" si="140"/>
        <v>0</v>
      </c>
      <c r="AB282">
        <f t="shared" si="141"/>
        <v>0</v>
      </c>
      <c r="AC282">
        <f t="shared" si="142"/>
        <v>0</v>
      </c>
      <c r="AD282">
        <f t="shared" si="121"/>
        <v>0</v>
      </c>
      <c r="AE282">
        <f t="shared" si="122"/>
        <v>0</v>
      </c>
      <c r="AF282">
        <f t="shared" si="123"/>
        <v>0</v>
      </c>
      <c r="AG282">
        <f t="shared" si="124"/>
        <v>0</v>
      </c>
      <c r="AH282">
        <f t="shared" si="125"/>
        <v>0</v>
      </c>
      <c r="AI282">
        <f t="shared" si="126"/>
        <v>0</v>
      </c>
      <c r="AJ282">
        <f>+TODO_PACIENTES[[#This Row],[Aislamiento Domiciliario]]+TODO_PACIENTES[[#This Row],[Aislamiento en Hoteles]]+TODO_PACIENTES[[#This Row],[Hospitalizados en Sala]]+TODO_PACIENTES[[#This Row],[Hospitalizados en UCI]]</f>
        <v>0</v>
      </c>
      <c r="AK282">
        <f t="shared" si="127"/>
        <v>0</v>
      </c>
      <c r="AL282">
        <f>+TODO_PACIENTES[[#This Row],[Personas con Medidas Sanitarias]]-AJ281</f>
        <v>0</v>
      </c>
      <c r="AM282">
        <f>+IFERROR(TODO_PACIENTES[[#This Row],[Variación Personas Medidas Sanitarias]]/AJ281,0)</f>
        <v>0</v>
      </c>
    </row>
    <row r="283" spans="1:39" x14ac:dyDescent="0.2">
      <c r="A283" s="12" t="str">
        <f t="shared" si="143"/>
        <v>OUT TIME</v>
      </c>
      <c r="B283" s="12" t="str">
        <f t="shared" si="144"/>
        <v>no</v>
      </c>
      <c r="C283" s="12">
        <v>277</v>
      </c>
      <c r="D283" s="1">
        <f t="shared" si="145"/>
        <v>44176</v>
      </c>
      <c r="E283" s="11">
        <f t="shared" si="146"/>
        <v>277</v>
      </c>
      <c r="F283" cm="1">
        <f t="array" ref="F283">+INDEX(Hoja1!$B$2:$MO$7,1,E283)</f>
        <v>0</v>
      </c>
      <c r="G283">
        <f t="shared" si="128"/>
        <v>0</v>
      </c>
      <c r="H283" cm="1">
        <f t="array" ref="H283">+INDEX(Hoja1!$B$2:$MO$7,2,$E283)</f>
        <v>0</v>
      </c>
      <c r="I283">
        <f t="shared" si="129"/>
        <v>0</v>
      </c>
      <c r="J283">
        <f t="shared" si="120"/>
        <v>0</v>
      </c>
      <c r="K283">
        <f t="shared" si="130"/>
        <v>0</v>
      </c>
      <c r="L283" cm="1">
        <f t="array" ref="L283">+INDEX(Hoja1!$B$2:$MO$7,3,$E283)</f>
        <v>0</v>
      </c>
      <c r="M283" cm="1">
        <f t="array" ref="M283">+INDEX(Hoja1!$B$2:$MO$7,4,$E283)</f>
        <v>0</v>
      </c>
      <c r="N283" cm="1">
        <f t="array" ref="N283">+INDEX(Hoja1!$B$2:$MO$7,5,$E283)</f>
        <v>0</v>
      </c>
      <c r="O283" cm="1">
        <f t="array" ref="O283">+INDEX(Hoja1!$B$2:$MO$7,6,$E283)</f>
        <v>0</v>
      </c>
      <c r="P283" s="13">
        <f t="shared" si="147"/>
        <v>0</v>
      </c>
      <c r="Q283" s="13">
        <f t="shared" si="148"/>
        <v>0</v>
      </c>
      <c r="R283">
        <f t="shared" si="131"/>
        <v>0</v>
      </c>
      <c r="S283">
        <f t="shared" si="132"/>
        <v>0</v>
      </c>
      <c r="T283">
        <f t="shared" si="133"/>
        <v>0</v>
      </c>
      <c r="U283">
        <f t="shared" si="134"/>
        <v>0</v>
      </c>
      <c r="V283">
        <f t="shared" si="135"/>
        <v>0</v>
      </c>
      <c r="W283">
        <f t="shared" si="136"/>
        <v>0</v>
      </c>
      <c r="X283">
        <f t="shared" si="137"/>
        <v>0</v>
      </c>
      <c r="Y283">
        <f t="shared" si="138"/>
        <v>0</v>
      </c>
      <c r="Z283">
        <f t="shared" si="139"/>
        <v>0</v>
      </c>
      <c r="AA283">
        <f t="shared" si="140"/>
        <v>0</v>
      </c>
      <c r="AB283">
        <f t="shared" si="141"/>
        <v>0</v>
      </c>
      <c r="AC283">
        <f t="shared" si="142"/>
        <v>0</v>
      </c>
      <c r="AD283">
        <f t="shared" si="121"/>
        <v>0</v>
      </c>
      <c r="AE283">
        <f t="shared" si="122"/>
        <v>0</v>
      </c>
      <c r="AF283">
        <f t="shared" si="123"/>
        <v>0</v>
      </c>
      <c r="AG283">
        <f t="shared" si="124"/>
        <v>0</v>
      </c>
      <c r="AH283">
        <f t="shared" si="125"/>
        <v>0</v>
      </c>
      <c r="AI283">
        <f t="shared" si="126"/>
        <v>0</v>
      </c>
      <c r="AJ283">
        <f>+TODO_PACIENTES[[#This Row],[Aislamiento Domiciliario]]+TODO_PACIENTES[[#This Row],[Aislamiento en Hoteles]]+TODO_PACIENTES[[#This Row],[Hospitalizados en Sala]]+TODO_PACIENTES[[#This Row],[Hospitalizados en UCI]]</f>
        <v>0</v>
      </c>
      <c r="AK283">
        <f t="shared" si="127"/>
        <v>0</v>
      </c>
      <c r="AL283">
        <f>+TODO_PACIENTES[[#This Row],[Personas con Medidas Sanitarias]]-AJ282</f>
        <v>0</v>
      </c>
      <c r="AM283">
        <f>+IFERROR(TODO_PACIENTES[[#This Row],[Variación Personas Medidas Sanitarias]]/AJ282,0)</f>
        <v>0</v>
      </c>
    </row>
    <row r="284" spans="1:39" x14ac:dyDescent="0.2">
      <c r="A284" s="12" t="str">
        <f t="shared" si="143"/>
        <v>OUT TIME</v>
      </c>
      <c r="B284" s="12" t="str">
        <f t="shared" si="144"/>
        <v>no</v>
      </c>
      <c r="C284" s="12">
        <v>278</v>
      </c>
      <c r="D284" s="1">
        <f t="shared" si="145"/>
        <v>44177</v>
      </c>
      <c r="E284" s="11">
        <f t="shared" si="146"/>
        <v>278</v>
      </c>
      <c r="F284" cm="1">
        <f t="array" ref="F284">+INDEX(Hoja1!$B$2:$MO$7,1,E284)</f>
        <v>0</v>
      </c>
      <c r="G284">
        <f t="shared" si="128"/>
        <v>0</v>
      </c>
      <c r="H284" cm="1">
        <f t="array" ref="H284">+INDEX(Hoja1!$B$2:$MO$7,2,$E284)</f>
        <v>0</v>
      </c>
      <c r="I284">
        <f t="shared" si="129"/>
        <v>0</v>
      </c>
      <c r="J284">
        <f t="shared" si="120"/>
        <v>0</v>
      </c>
      <c r="K284">
        <f t="shared" si="130"/>
        <v>0</v>
      </c>
      <c r="L284" cm="1">
        <f t="array" ref="L284">+INDEX(Hoja1!$B$2:$MO$7,3,$E284)</f>
        <v>0</v>
      </c>
      <c r="M284" cm="1">
        <f t="array" ref="M284">+INDEX(Hoja1!$B$2:$MO$7,4,$E284)</f>
        <v>0</v>
      </c>
      <c r="N284" cm="1">
        <f t="array" ref="N284">+INDEX(Hoja1!$B$2:$MO$7,5,$E284)</f>
        <v>0</v>
      </c>
      <c r="O284" cm="1">
        <f t="array" ref="O284">+INDEX(Hoja1!$B$2:$MO$7,6,$E284)</f>
        <v>0</v>
      </c>
      <c r="P284" s="13">
        <f t="shared" si="147"/>
        <v>0</v>
      </c>
      <c r="Q284" s="13">
        <f t="shared" si="148"/>
        <v>0</v>
      </c>
      <c r="R284">
        <f t="shared" si="131"/>
        <v>0</v>
      </c>
      <c r="S284">
        <f t="shared" si="132"/>
        <v>0</v>
      </c>
      <c r="T284">
        <f t="shared" si="133"/>
        <v>0</v>
      </c>
      <c r="U284">
        <f t="shared" si="134"/>
        <v>0</v>
      </c>
      <c r="V284">
        <f t="shared" si="135"/>
        <v>0</v>
      </c>
      <c r="W284">
        <f t="shared" si="136"/>
        <v>0</v>
      </c>
      <c r="X284">
        <f t="shared" si="137"/>
        <v>0</v>
      </c>
      <c r="Y284">
        <f t="shared" si="138"/>
        <v>0</v>
      </c>
      <c r="Z284">
        <f t="shared" si="139"/>
        <v>0</v>
      </c>
      <c r="AA284">
        <f t="shared" si="140"/>
        <v>0</v>
      </c>
      <c r="AB284">
        <f t="shared" si="141"/>
        <v>0</v>
      </c>
      <c r="AC284">
        <f t="shared" si="142"/>
        <v>0</v>
      </c>
      <c r="AD284">
        <f t="shared" si="121"/>
        <v>0</v>
      </c>
      <c r="AE284">
        <f t="shared" si="122"/>
        <v>0</v>
      </c>
      <c r="AF284">
        <f t="shared" si="123"/>
        <v>0</v>
      </c>
      <c r="AG284">
        <f t="shared" si="124"/>
        <v>0</v>
      </c>
      <c r="AH284">
        <f t="shared" si="125"/>
        <v>0</v>
      </c>
      <c r="AI284">
        <f t="shared" si="126"/>
        <v>0</v>
      </c>
      <c r="AJ284">
        <f>+TODO_PACIENTES[[#This Row],[Aislamiento Domiciliario]]+TODO_PACIENTES[[#This Row],[Aislamiento en Hoteles]]+TODO_PACIENTES[[#This Row],[Hospitalizados en Sala]]+TODO_PACIENTES[[#This Row],[Hospitalizados en UCI]]</f>
        <v>0</v>
      </c>
      <c r="AK284">
        <f t="shared" si="127"/>
        <v>0</v>
      </c>
      <c r="AL284">
        <f>+TODO_PACIENTES[[#This Row],[Personas con Medidas Sanitarias]]-AJ283</f>
        <v>0</v>
      </c>
      <c r="AM284">
        <f>+IFERROR(TODO_PACIENTES[[#This Row],[Variación Personas Medidas Sanitarias]]/AJ283,0)</f>
        <v>0</v>
      </c>
    </row>
    <row r="285" spans="1:39" x14ac:dyDescent="0.2">
      <c r="A285" s="12" t="str">
        <f t="shared" si="143"/>
        <v>OUT TIME</v>
      </c>
      <c r="B285" s="12" t="str">
        <f t="shared" si="144"/>
        <v>no</v>
      </c>
      <c r="C285" s="12">
        <v>279</v>
      </c>
      <c r="D285" s="1">
        <f t="shared" si="145"/>
        <v>44178</v>
      </c>
      <c r="E285" s="11">
        <f t="shared" si="146"/>
        <v>279</v>
      </c>
      <c r="F285" cm="1">
        <f t="array" ref="F285">+INDEX(Hoja1!$B$2:$MO$7,1,E285)</f>
        <v>0</v>
      </c>
      <c r="G285">
        <f t="shared" si="128"/>
        <v>0</v>
      </c>
      <c r="H285" cm="1">
        <f t="array" ref="H285">+INDEX(Hoja1!$B$2:$MO$7,2,$E285)</f>
        <v>0</v>
      </c>
      <c r="I285">
        <f t="shared" si="129"/>
        <v>0</v>
      </c>
      <c r="J285">
        <f t="shared" si="120"/>
        <v>0</v>
      </c>
      <c r="K285">
        <f t="shared" si="130"/>
        <v>0</v>
      </c>
      <c r="L285" cm="1">
        <f t="array" ref="L285">+INDEX(Hoja1!$B$2:$MO$7,3,$E285)</f>
        <v>0</v>
      </c>
      <c r="M285" cm="1">
        <f t="array" ref="M285">+INDEX(Hoja1!$B$2:$MO$7,4,$E285)</f>
        <v>0</v>
      </c>
      <c r="N285" cm="1">
        <f t="array" ref="N285">+INDEX(Hoja1!$B$2:$MO$7,5,$E285)</f>
        <v>0</v>
      </c>
      <c r="O285" cm="1">
        <f t="array" ref="O285">+INDEX(Hoja1!$B$2:$MO$7,6,$E285)</f>
        <v>0</v>
      </c>
      <c r="P285" s="13">
        <f t="shared" si="147"/>
        <v>0</v>
      </c>
      <c r="Q285" s="13">
        <f t="shared" si="148"/>
        <v>0</v>
      </c>
      <c r="R285">
        <f t="shared" si="131"/>
        <v>0</v>
      </c>
      <c r="S285">
        <f t="shared" si="132"/>
        <v>0</v>
      </c>
      <c r="T285">
        <f t="shared" si="133"/>
        <v>0</v>
      </c>
      <c r="U285">
        <f t="shared" si="134"/>
        <v>0</v>
      </c>
      <c r="V285">
        <f t="shared" si="135"/>
        <v>0</v>
      </c>
      <c r="W285">
        <f t="shared" si="136"/>
        <v>0</v>
      </c>
      <c r="X285">
        <f t="shared" si="137"/>
        <v>0</v>
      </c>
      <c r="Y285">
        <f t="shared" si="138"/>
        <v>0</v>
      </c>
      <c r="Z285">
        <f t="shared" si="139"/>
        <v>0</v>
      </c>
      <c r="AA285">
        <f t="shared" si="140"/>
        <v>0</v>
      </c>
      <c r="AB285">
        <f t="shared" si="141"/>
        <v>0</v>
      </c>
      <c r="AC285">
        <f t="shared" si="142"/>
        <v>0</v>
      </c>
      <c r="AD285">
        <f t="shared" si="121"/>
        <v>0</v>
      </c>
      <c r="AE285">
        <f t="shared" si="122"/>
        <v>0</v>
      </c>
      <c r="AF285">
        <f t="shared" si="123"/>
        <v>0</v>
      </c>
      <c r="AG285">
        <f t="shared" si="124"/>
        <v>0</v>
      </c>
      <c r="AH285">
        <f t="shared" si="125"/>
        <v>0</v>
      </c>
      <c r="AI285">
        <f t="shared" si="126"/>
        <v>0</v>
      </c>
      <c r="AJ285">
        <f>+TODO_PACIENTES[[#This Row],[Aislamiento Domiciliario]]+TODO_PACIENTES[[#This Row],[Aislamiento en Hoteles]]+TODO_PACIENTES[[#This Row],[Hospitalizados en Sala]]+TODO_PACIENTES[[#This Row],[Hospitalizados en UCI]]</f>
        <v>0</v>
      </c>
      <c r="AK285">
        <f t="shared" si="127"/>
        <v>0</v>
      </c>
      <c r="AL285">
        <f>+TODO_PACIENTES[[#This Row],[Personas con Medidas Sanitarias]]-AJ284</f>
        <v>0</v>
      </c>
      <c r="AM285">
        <f>+IFERROR(TODO_PACIENTES[[#This Row],[Variación Personas Medidas Sanitarias]]/AJ284,0)</f>
        <v>0</v>
      </c>
    </row>
    <row r="286" spans="1:39" x14ac:dyDescent="0.2">
      <c r="A286" s="12" t="str">
        <f t="shared" si="143"/>
        <v>OUT TIME</v>
      </c>
      <c r="B286" s="12" t="str">
        <f t="shared" si="144"/>
        <v>no</v>
      </c>
      <c r="C286" s="12">
        <v>280</v>
      </c>
      <c r="D286" s="1">
        <f t="shared" si="145"/>
        <v>44179</v>
      </c>
      <c r="E286" s="11">
        <f t="shared" si="146"/>
        <v>280</v>
      </c>
      <c r="F286" cm="1">
        <f t="array" ref="F286">+INDEX(Hoja1!$B$2:$MO$7,1,E286)</f>
        <v>0</v>
      </c>
      <c r="G286">
        <f t="shared" si="128"/>
        <v>0</v>
      </c>
      <c r="H286" cm="1">
        <f t="array" ref="H286">+INDEX(Hoja1!$B$2:$MO$7,2,$E286)</f>
        <v>0</v>
      </c>
      <c r="I286">
        <f t="shared" si="129"/>
        <v>0</v>
      </c>
      <c r="J286">
        <f t="shared" si="120"/>
        <v>0</v>
      </c>
      <c r="K286">
        <f t="shared" si="130"/>
        <v>0</v>
      </c>
      <c r="L286" cm="1">
        <f t="array" ref="L286">+INDEX(Hoja1!$B$2:$MO$7,3,$E286)</f>
        <v>0</v>
      </c>
      <c r="M286" cm="1">
        <f t="array" ref="M286">+INDEX(Hoja1!$B$2:$MO$7,4,$E286)</f>
        <v>0</v>
      </c>
      <c r="N286" cm="1">
        <f t="array" ref="N286">+INDEX(Hoja1!$B$2:$MO$7,5,$E286)</f>
        <v>0</v>
      </c>
      <c r="O286" cm="1">
        <f t="array" ref="O286">+INDEX(Hoja1!$B$2:$MO$7,6,$E286)</f>
        <v>0</v>
      </c>
      <c r="P286" s="13">
        <f t="shared" si="147"/>
        <v>0</v>
      </c>
      <c r="Q286" s="13">
        <f t="shared" si="148"/>
        <v>0</v>
      </c>
      <c r="R286">
        <f t="shared" si="131"/>
        <v>0</v>
      </c>
      <c r="S286">
        <f t="shared" si="132"/>
        <v>0</v>
      </c>
      <c r="T286">
        <f t="shared" si="133"/>
        <v>0</v>
      </c>
      <c r="U286">
        <f t="shared" si="134"/>
        <v>0</v>
      </c>
      <c r="V286">
        <f t="shared" si="135"/>
        <v>0</v>
      </c>
      <c r="W286">
        <f t="shared" si="136"/>
        <v>0</v>
      </c>
      <c r="X286">
        <f t="shared" si="137"/>
        <v>0</v>
      </c>
      <c r="Y286">
        <f t="shared" si="138"/>
        <v>0</v>
      </c>
      <c r="Z286">
        <f t="shared" si="139"/>
        <v>0</v>
      </c>
      <c r="AA286">
        <f t="shared" si="140"/>
        <v>0</v>
      </c>
      <c r="AB286">
        <f t="shared" si="141"/>
        <v>0</v>
      </c>
      <c r="AC286">
        <f t="shared" si="142"/>
        <v>0</v>
      </c>
      <c r="AD286">
        <f t="shared" si="121"/>
        <v>0</v>
      </c>
      <c r="AE286">
        <f t="shared" si="122"/>
        <v>0</v>
      </c>
      <c r="AF286">
        <f t="shared" si="123"/>
        <v>0</v>
      </c>
      <c r="AG286">
        <f t="shared" si="124"/>
        <v>0</v>
      </c>
      <c r="AH286">
        <f t="shared" si="125"/>
        <v>0</v>
      </c>
      <c r="AI286">
        <f t="shared" si="126"/>
        <v>0</v>
      </c>
      <c r="AJ286">
        <f>+TODO_PACIENTES[[#This Row],[Aislamiento Domiciliario]]+TODO_PACIENTES[[#This Row],[Aislamiento en Hoteles]]+TODO_PACIENTES[[#This Row],[Hospitalizados en Sala]]+TODO_PACIENTES[[#This Row],[Hospitalizados en UCI]]</f>
        <v>0</v>
      </c>
      <c r="AK286">
        <f t="shared" si="127"/>
        <v>0</v>
      </c>
      <c r="AL286">
        <f>+TODO_PACIENTES[[#This Row],[Personas con Medidas Sanitarias]]-AJ285</f>
        <v>0</v>
      </c>
      <c r="AM286">
        <f>+IFERROR(TODO_PACIENTES[[#This Row],[Variación Personas Medidas Sanitarias]]/AJ285,0)</f>
        <v>0</v>
      </c>
    </row>
    <row r="287" spans="1:39" x14ac:dyDescent="0.2">
      <c r="A287" s="12" t="str">
        <f t="shared" si="143"/>
        <v>OUT TIME</v>
      </c>
      <c r="B287" s="12" t="str">
        <f t="shared" si="144"/>
        <v>no</v>
      </c>
      <c r="C287" s="12">
        <v>281</v>
      </c>
      <c r="D287" s="1">
        <f t="shared" si="145"/>
        <v>44180</v>
      </c>
      <c r="E287" s="11">
        <f t="shared" si="146"/>
        <v>281</v>
      </c>
      <c r="F287" cm="1">
        <f t="array" ref="F287">+INDEX(Hoja1!$B$2:$MO$7,1,E287)</f>
        <v>0</v>
      </c>
      <c r="G287">
        <f t="shared" si="128"/>
        <v>0</v>
      </c>
      <c r="H287" cm="1">
        <f t="array" ref="H287">+INDEX(Hoja1!$B$2:$MO$7,2,$E287)</f>
        <v>0</v>
      </c>
      <c r="I287">
        <f t="shared" si="129"/>
        <v>0</v>
      </c>
      <c r="J287">
        <f t="shared" si="120"/>
        <v>0</v>
      </c>
      <c r="K287">
        <f t="shared" si="130"/>
        <v>0</v>
      </c>
      <c r="L287" cm="1">
        <f t="array" ref="L287">+INDEX(Hoja1!$B$2:$MO$7,3,$E287)</f>
        <v>0</v>
      </c>
      <c r="M287" cm="1">
        <f t="array" ref="M287">+INDEX(Hoja1!$B$2:$MO$7,4,$E287)</f>
        <v>0</v>
      </c>
      <c r="N287" cm="1">
        <f t="array" ref="N287">+INDEX(Hoja1!$B$2:$MO$7,5,$E287)</f>
        <v>0</v>
      </c>
      <c r="O287" cm="1">
        <f t="array" ref="O287">+INDEX(Hoja1!$B$2:$MO$7,6,$E287)</f>
        <v>0</v>
      </c>
      <c r="P287" s="13">
        <f t="shared" si="147"/>
        <v>0</v>
      </c>
      <c r="Q287" s="13">
        <f t="shared" si="148"/>
        <v>0</v>
      </c>
      <c r="R287">
        <f t="shared" si="131"/>
        <v>0</v>
      </c>
      <c r="S287">
        <f t="shared" si="132"/>
        <v>0</v>
      </c>
      <c r="T287">
        <f t="shared" si="133"/>
        <v>0</v>
      </c>
      <c r="U287">
        <f t="shared" si="134"/>
        <v>0</v>
      </c>
      <c r="V287">
        <f t="shared" si="135"/>
        <v>0</v>
      </c>
      <c r="W287">
        <f t="shared" si="136"/>
        <v>0</v>
      </c>
      <c r="X287">
        <f t="shared" si="137"/>
        <v>0</v>
      </c>
      <c r="Y287">
        <f t="shared" si="138"/>
        <v>0</v>
      </c>
      <c r="Z287">
        <f t="shared" si="139"/>
        <v>0</v>
      </c>
      <c r="AA287">
        <f t="shared" si="140"/>
        <v>0</v>
      </c>
      <c r="AB287">
        <f t="shared" si="141"/>
        <v>0</v>
      </c>
      <c r="AC287">
        <f t="shared" si="142"/>
        <v>0</v>
      </c>
      <c r="AD287">
        <f t="shared" si="121"/>
        <v>0</v>
      </c>
      <c r="AE287">
        <f t="shared" si="122"/>
        <v>0</v>
      </c>
      <c r="AF287">
        <f t="shared" si="123"/>
        <v>0</v>
      </c>
      <c r="AG287">
        <f t="shared" si="124"/>
        <v>0</v>
      </c>
      <c r="AH287">
        <f t="shared" si="125"/>
        <v>0</v>
      </c>
      <c r="AI287">
        <f t="shared" si="126"/>
        <v>0</v>
      </c>
      <c r="AJ287">
        <f>+TODO_PACIENTES[[#This Row],[Aislamiento Domiciliario]]+TODO_PACIENTES[[#This Row],[Aislamiento en Hoteles]]+TODO_PACIENTES[[#This Row],[Hospitalizados en Sala]]+TODO_PACIENTES[[#This Row],[Hospitalizados en UCI]]</f>
        <v>0</v>
      </c>
      <c r="AK287">
        <f t="shared" si="127"/>
        <v>0</v>
      </c>
      <c r="AL287">
        <f>+TODO_PACIENTES[[#This Row],[Personas con Medidas Sanitarias]]-AJ286</f>
        <v>0</v>
      </c>
      <c r="AM287">
        <f>+IFERROR(TODO_PACIENTES[[#This Row],[Variación Personas Medidas Sanitarias]]/AJ286,0)</f>
        <v>0</v>
      </c>
    </row>
    <row r="288" spans="1:39" x14ac:dyDescent="0.2">
      <c r="A288" s="12" t="str">
        <f t="shared" si="143"/>
        <v>OUT TIME</v>
      </c>
      <c r="B288" s="12" t="str">
        <f t="shared" si="144"/>
        <v>no</v>
      </c>
      <c r="C288" s="12">
        <v>282</v>
      </c>
      <c r="D288" s="1">
        <f t="shared" si="145"/>
        <v>44181</v>
      </c>
      <c r="E288" s="11">
        <f t="shared" si="146"/>
        <v>282</v>
      </c>
      <c r="F288" cm="1">
        <f t="array" ref="F288">+INDEX(Hoja1!$B$2:$MO$7,1,E288)</f>
        <v>0</v>
      </c>
      <c r="G288">
        <f t="shared" si="128"/>
        <v>0</v>
      </c>
      <c r="H288" cm="1">
        <f t="array" ref="H288">+INDEX(Hoja1!$B$2:$MO$7,2,$E288)</f>
        <v>0</v>
      </c>
      <c r="I288">
        <f t="shared" si="129"/>
        <v>0</v>
      </c>
      <c r="J288">
        <f t="shared" si="120"/>
        <v>0</v>
      </c>
      <c r="K288">
        <f t="shared" si="130"/>
        <v>0</v>
      </c>
      <c r="L288" cm="1">
        <f t="array" ref="L288">+INDEX(Hoja1!$B$2:$MO$7,3,$E288)</f>
        <v>0</v>
      </c>
      <c r="M288" cm="1">
        <f t="array" ref="M288">+INDEX(Hoja1!$B$2:$MO$7,4,$E288)</f>
        <v>0</v>
      </c>
      <c r="N288" cm="1">
        <f t="array" ref="N288">+INDEX(Hoja1!$B$2:$MO$7,5,$E288)</f>
        <v>0</v>
      </c>
      <c r="O288" cm="1">
        <f t="array" ref="O288">+INDEX(Hoja1!$B$2:$MO$7,6,$E288)</f>
        <v>0</v>
      </c>
      <c r="P288" s="13">
        <f t="shared" si="147"/>
        <v>0</v>
      </c>
      <c r="Q288" s="13">
        <f t="shared" si="148"/>
        <v>0</v>
      </c>
      <c r="R288">
        <f t="shared" si="131"/>
        <v>0</v>
      </c>
      <c r="S288">
        <f t="shared" si="132"/>
        <v>0</v>
      </c>
      <c r="T288">
        <f t="shared" si="133"/>
        <v>0</v>
      </c>
      <c r="U288">
        <f t="shared" si="134"/>
        <v>0</v>
      </c>
      <c r="V288">
        <f t="shared" si="135"/>
        <v>0</v>
      </c>
      <c r="W288">
        <f t="shared" si="136"/>
        <v>0</v>
      </c>
      <c r="X288">
        <f t="shared" si="137"/>
        <v>0</v>
      </c>
      <c r="Y288">
        <f t="shared" si="138"/>
        <v>0</v>
      </c>
      <c r="Z288">
        <f t="shared" si="139"/>
        <v>0</v>
      </c>
      <c r="AA288">
        <f t="shared" si="140"/>
        <v>0</v>
      </c>
      <c r="AB288">
        <f t="shared" si="141"/>
        <v>0</v>
      </c>
      <c r="AC288">
        <f t="shared" si="142"/>
        <v>0</v>
      </c>
      <c r="AD288">
        <f t="shared" si="121"/>
        <v>0</v>
      </c>
      <c r="AE288">
        <f t="shared" si="122"/>
        <v>0</v>
      </c>
      <c r="AF288">
        <f t="shared" si="123"/>
        <v>0</v>
      </c>
      <c r="AG288">
        <f t="shared" si="124"/>
        <v>0</v>
      </c>
      <c r="AH288">
        <f t="shared" si="125"/>
        <v>0</v>
      </c>
      <c r="AI288">
        <f t="shared" si="126"/>
        <v>0</v>
      </c>
      <c r="AJ288">
        <f>+TODO_PACIENTES[[#This Row],[Aislamiento Domiciliario]]+TODO_PACIENTES[[#This Row],[Aislamiento en Hoteles]]+TODO_PACIENTES[[#This Row],[Hospitalizados en Sala]]+TODO_PACIENTES[[#This Row],[Hospitalizados en UCI]]</f>
        <v>0</v>
      </c>
      <c r="AK288">
        <f t="shared" si="127"/>
        <v>0</v>
      </c>
      <c r="AL288">
        <f>+TODO_PACIENTES[[#This Row],[Personas con Medidas Sanitarias]]-AJ287</f>
        <v>0</v>
      </c>
      <c r="AM288">
        <f>+IFERROR(TODO_PACIENTES[[#This Row],[Variación Personas Medidas Sanitarias]]/AJ287,0)</f>
        <v>0</v>
      </c>
    </row>
    <row r="289" spans="1:39" x14ac:dyDescent="0.2">
      <c r="A289" s="12" t="str">
        <f t="shared" si="143"/>
        <v>OUT TIME</v>
      </c>
      <c r="B289" s="12" t="str">
        <f t="shared" si="144"/>
        <v>no</v>
      </c>
      <c r="C289" s="12">
        <v>283</v>
      </c>
      <c r="D289" s="1">
        <f t="shared" si="145"/>
        <v>44182</v>
      </c>
      <c r="E289" s="11">
        <f t="shared" si="146"/>
        <v>283</v>
      </c>
      <c r="F289" cm="1">
        <f t="array" ref="F289">+INDEX(Hoja1!$B$2:$MO$7,1,E289)</f>
        <v>0</v>
      </c>
      <c r="G289">
        <f t="shared" si="128"/>
        <v>0</v>
      </c>
      <c r="H289" cm="1">
        <f t="array" ref="H289">+INDEX(Hoja1!$B$2:$MO$7,2,$E289)</f>
        <v>0</v>
      </c>
      <c r="I289">
        <f t="shared" si="129"/>
        <v>0</v>
      </c>
      <c r="J289">
        <f t="shared" si="120"/>
        <v>0</v>
      </c>
      <c r="K289">
        <f t="shared" si="130"/>
        <v>0</v>
      </c>
      <c r="L289" cm="1">
        <f t="array" ref="L289">+INDEX(Hoja1!$B$2:$MO$7,3,$E289)</f>
        <v>0</v>
      </c>
      <c r="M289" cm="1">
        <f t="array" ref="M289">+INDEX(Hoja1!$B$2:$MO$7,4,$E289)</f>
        <v>0</v>
      </c>
      <c r="N289" cm="1">
        <f t="array" ref="N289">+INDEX(Hoja1!$B$2:$MO$7,5,$E289)</f>
        <v>0</v>
      </c>
      <c r="O289" cm="1">
        <f t="array" ref="O289">+INDEX(Hoja1!$B$2:$MO$7,6,$E289)</f>
        <v>0</v>
      </c>
      <c r="P289" s="13">
        <f t="shared" si="147"/>
        <v>0</v>
      </c>
      <c r="Q289" s="13">
        <f t="shared" si="148"/>
        <v>0</v>
      </c>
      <c r="R289">
        <f t="shared" si="131"/>
        <v>0</v>
      </c>
      <c r="S289">
        <f t="shared" si="132"/>
        <v>0</v>
      </c>
      <c r="T289">
        <f t="shared" si="133"/>
        <v>0</v>
      </c>
      <c r="U289">
        <f t="shared" si="134"/>
        <v>0</v>
      </c>
      <c r="V289">
        <f t="shared" si="135"/>
        <v>0</v>
      </c>
      <c r="W289">
        <f t="shared" si="136"/>
        <v>0</v>
      </c>
      <c r="X289">
        <f t="shared" si="137"/>
        <v>0</v>
      </c>
      <c r="Y289">
        <f t="shared" si="138"/>
        <v>0</v>
      </c>
      <c r="Z289">
        <f t="shared" si="139"/>
        <v>0</v>
      </c>
      <c r="AA289">
        <f t="shared" si="140"/>
        <v>0</v>
      </c>
      <c r="AB289">
        <f t="shared" si="141"/>
        <v>0</v>
      </c>
      <c r="AC289">
        <f t="shared" si="142"/>
        <v>0</v>
      </c>
      <c r="AD289">
        <f t="shared" si="121"/>
        <v>0</v>
      </c>
      <c r="AE289">
        <f t="shared" si="122"/>
        <v>0</v>
      </c>
      <c r="AF289">
        <f t="shared" si="123"/>
        <v>0</v>
      </c>
      <c r="AG289">
        <f t="shared" si="124"/>
        <v>0</v>
      </c>
      <c r="AH289">
        <f t="shared" si="125"/>
        <v>0</v>
      </c>
      <c r="AI289">
        <f t="shared" si="126"/>
        <v>0</v>
      </c>
      <c r="AJ289">
        <f>+TODO_PACIENTES[[#This Row],[Aislamiento Domiciliario]]+TODO_PACIENTES[[#This Row],[Aislamiento en Hoteles]]+TODO_PACIENTES[[#This Row],[Hospitalizados en Sala]]+TODO_PACIENTES[[#This Row],[Hospitalizados en UCI]]</f>
        <v>0</v>
      </c>
      <c r="AK289">
        <f t="shared" si="127"/>
        <v>0</v>
      </c>
      <c r="AL289">
        <f>+TODO_PACIENTES[[#This Row],[Personas con Medidas Sanitarias]]-AJ288</f>
        <v>0</v>
      </c>
      <c r="AM289">
        <f>+IFERROR(TODO_PACIENTES[[#This Row],[Variación Personas Medidas Sanitarias]]/AJ288,0)</f>
        <v>0</v>
      </c>
    </row>
    <row r="290" spans="1:39" x14ac:dyDescent="0.2">
      <c r="A290" s="12" t="str">
        <f t="shared" si="143"/>
        <v>OUT TIME</v>
      </c>
      <c r="B290" s="12" t="str">
        <f t="shared" si="144"/>
        <v>no</v>
      </c>
      <c r="C290" s="12">
        <v>284</v>
      </c>
      <c r="D290" s="1">
        <f t="shared" si="145"/>
        <v>44183</v>
      </c>
      <c r="E290" s="11">
        <f t="shared" si="146"/>
        <v>284</v>
      </c>
      <c r="F290" cm="1">
        <f t="array" ref="F290">+INDEX(Hoja1!$B$2:$MO$7,1,E290)</f>
        <v>0</v>
      </c>
      <c r="G290">
        <f t="shared" si="128"/>
        <v>0</v>
      </c>
      <c r="H290" cm="1">
        <f t="array" ref="H290">+INDEX(Hoja1!$B$2:$MO$7,2,$E290)</f>
        <v>0</v>
      </c>
      <c r="I290">
        <f t="shared" si="129"/>
        <v>0</v>
      </c>
      <c r="J290">
        <f t="shared" si="120"/>
        <v>0</v>
      </c>
      <c r="K290">
        <f t="shared" si="130"/>
        <v>0</v>
      </c>
      <c r="L290" cm="1">
        <f t="array" ref="L290">+INDEX(Hoja1!$B$2:$MO$7,3,$E290)</f>
        <v>0</v>
      </c>
      <c r="M290" cm="1">
        <f t="array" ref="M290">+INDEX(Hoja1!$B$2:$MO$7,4,$E290)</f>
        <v>0</v>
      </c>
      <c r="N290" cm="1">
        <f t="array" ref="N290">+INDEX(Hoja1!$B$2:$MO$7,5,$E290)</f>
        <v>0</v>
      </c>
      <c r="O290" cm="1">
        <f t="array" ref="O290">+INDEX(Hoja1!$B$2:$MO$7,6,$E290)</f>
        <v>0</v>
      </c>
      <c r="P290" s="13">
        <f t="shared" si="147"/>
        <v>0</v>
      </c>
      <c r="Q290" s="13">
        <f t="shared" si="148"/>
        <v>0</v>
      </c>
      <c r="R290">
        <f t="shared" si="131"/>
        <v>0</v>
      </c>
      <c r="S290">
        <f t="shared" si="132"/>
        <v>0</v>
      </c>
      <c r="T290">
        <f t="shared" si="133"/>
        <v>0</v>
      </c>
      <c r="U290">
        <f t="shared" si="134"/>
        <v>0</v>
      </c>
      <c r="V290">
        <f t="shared" si="135"/>
        <v>0</v>
      </c>
      <c r="W290">
        <f t="shared" si="136"/>
        <v>0</v>
      </c>
      <c r="X290">
        <f t="shared" si="137"/>
        <v>0</v>
      </c>
      <c r="Y290">
        <f t="shared" si="138"/>
        <v>0</v>
      </c>
      <c r="Z290">
        <f t="shared" si="139"/>
        <v>0</v>
      </c>
      <c r="AA290">
        <f t="shared" si="140"/>
        <v>0</v>
      </c>
      <c r="AB290">
        <f t="shared" si="141"/>
        <v>0</v>
      </c>
      <c r="AC290">
        <f t="shared" si="142"/>
        <v>0</v>
      </c>
      <c r="AD290">
        <f t="shared" si="121"/>
        <v>0</v>
      </c>
      <c r="AE290">
        <f t="shared" si="122"/>
        <v>0</v>
      </c>
      <c r="AF290">
        <f t="shared" si="123"/>
        <v>0</v>
      </c>
      <c r="AG290">
        <f t="shared" si="124"/>
        <v>0</v>
      </c>
      <c r="AH290">
        <f t="shared" si="125"/>
        <v>0</v>
      </c>
      <c r="AI290">
        <f t="shared" si="126"/>
        <v>0</v>
      </c>
      <c r="AJ290">
        <f>+TODO_PACIENTES[[#This Row],[Aislamiento Domiciliario]]+TODO_PACIENTES[[#This Row],[Aislamiento en Hoteles]]+TODO_PACIENTES[[#This Row],[Hospitalizados en Sala]]+TODO_PACIENTES[[#This Row],[Hospitalizados en UCI]]</f>
        <v>0</v>
      </c>
      <c r="AK290">
        <f t="shared" si="127"/>
        <v>0</v>
      </c>
      <c r="AL290">
        <f>+TODO_PACIENTES[[#This Row],[Personas con Medidas Sanitarias]]-AJ289</f>
        <v>0</v>
      </c>
      <c r="AM290">
        <f>+IFERROR(TODO_PACIENTES[[#This Row],[Variación Personas Medidas Sanitarias]]/AJ289,0)</f>
        <v>0</v>
      </c>
    </row>
    <row r="291" spans="1:39" x14ac:dyDescent="0.2">
      <c r="A291" s="12" t="str">
        <f t="shared" si="143"/>
        <v>OUT TIME</v>
      </c>
      <c r="B291" s="12" t="str">
        <f t="shared" si="144"/>
        <v>no</v>
      </c>
      <c r="C291" s="12">
        <v>285</v>
      </c>
      <c r="D291" s="1">
        <f t="shared" si="145"/>
        <v>44184</v>
      </c>
      <c r="E291" s="11">
        <f t="shared" si="146"/>
        <v>285</v>
      </c>
      <c r="F291" cm="1">
        <f t="array" ref="F291">+INDEX(Hoja1!$B$2:$MO$7,1,E291)</f>
        <v>0</v>
      </c>
      <c r="G291">
        <f t="shared" si="128"/>
        <v>0</v>
      </c>
      <c r="H291" cm="1">
        <f t="array" ref="H291">+INDEX(Hoja1!$B$2:$MO$7,2,$E291)</f>
        <v>0</v>
      </c>
      <c r="I291">
        <f t="shared" si="129"/>
        <v>0</v>
      </c>
      <c r="J291">
        <f t="shared" si="120"/>
        <v>0</v>
      </c>
      <c r="K291">
        <f t="shared" si="130"/>
        <v>0</v>
      </c>
      <c r="L291" cm="1">
        <f t="array" ref="L291">+INDEX(Hoja1!$B$2:$MO$7,3,$E291)</f>
        <v>0</v>
      </c>
      <c r="M291" cm="1">
        <f t="array" ref="M291">+INDEX(Hoja1!$B$2:$MO$7,4,$E291)</f>
        <v>0</v>
      </c>
      <c r="N291" cm="1">
        <f t="array" ref="N291">+INDEX(Hoja1!$B$2:$MO$7,5,$E291)</f>
        <v>0</v>
      </c>
      <c r="O291" cm="1">
        <f t="array" ref="O291">+INDEX(Hoja1!$B$2:$MO$7,6,$E291)</f>
        <v>0</v>
      </c>
      <c r="P291" s="13">
        <f t="shared" si="147"/>
        <v>0</v>
      </c>
      <c r="Q291" s="13">
        <f t="shared" si="148"/>
        <v>0</v>
      </c>
      <c r="R291">
        <f t="shared" si="131"/>
        <v>0</v>
      </c>
      <c r="S291">
        <f t="shared" si="132"/>
        <v>0</v>
      </c>
      <c r="T291">
        <f t="shared" si="133"/>
        <v>0</v>
      </c>
      <c r="U291">
        <f t="shared" si="134"/>
        <v>0</v>
      </c>
      <c r="V291">
        <f t="shared" si="135"/>
        <v>0</v>
      </c>
      <c r="W291">
        <f t="shared" si="136"/>
        <v>0</v>
      </c>
      <c r="X291">
        <f t="shared" si="137"/>
        <v>0</v>
      </c>
      <c r="Y291">
        <f t="shared" si="138"/>
        <v>0</v>
      </c>
      <c r="Z291">
        <f t="shared" si="139"/>
        <v>0</v>
      </c>
      <c r="AA291">
        <f t="shared" si="140"/>
        <v>0</v>
      </c>
      <c r="AB291">
        <f t="shared" si="141"/>
        <v>0</v>
      </c>
      <c r="AC291">
        <f t="shared" si="142"/>
        <v>0</v>
      </c>
      <c r="AD291">
        <f t="shared" si="121"/>
        <v>0</v>
      </c>
      <c r="AE291">
        <f t="shared" si="122"/>
        <v>0</v>
      </c>
      <c r="AF291">
        <f t="shared" si="123"/>
        <v>0</v>
      </c>
      <c r="AG291">
        <f t="shared" si="124"/>
        <v>0</v>
      </c>
      <c r="AH291">
        <f t="shared" si="125"/>
        <v>0</v>
      </c>
      <c r="AI291">
        <f t="shared" si="126"/>
        <v>0</v>
      </c>
      <c r="AJ291">
        <f>+TODO_PACIENTES[[#This Row],[Aislamiento Domiciliario]]+TODO_PACIENTES[[#This Row],[Aislamiento en Hoteles]]+TODO_PACIENTES[[#This Row],[Hospitalizados en Sala]]+TODO_PACIENTES[[#This Row],[Hospitalizados en UCI]]</f>
        <v>0</v>
      </c>
      <c r="AK291">
        <f t="shared" si="127"/>
        <v>0</v>
      </c>
      <c r="AL291">
        <f>+TODO_PACIENTES[[#This Row],[Personas con Medidas Sanitarias]]-AJ290</f>
        <v>0</v>
      </c>
      <c r="AM291">
        <f>+IFERROR(TODO_PACIENTES[[#This Row],[Variación Personas Medidas Sanitarias]]/AJ290,0)</f>
        <v>0</v>
      </c>
    </row>
    <row r="292" spans="1:39" x14ac:dyDescent="0.2">
      <c r="A292" s="12" t="str">
        <f t="shared" si="143"/>
        <v>OUT TIME</v>
      </c>
      <c r="B292" s="12" t="str">
        <f t="shared" si="144"/>
        <v>no</v>
      </c>
      <c r="C292" s="12">
        <v>286</v>
      </c>
      <c r="D292" s="1">
        <f t="shared" si="145"/>
        <v>44185</v>
      </c>
      <c r="E292" s="11">
        <f t="shared" si="146"/>
        <v>286</v>
      </c>
      <c r="F292" cm="1">
        <f t="array" ref="F292">+INDEX(Hoja1!$B$2:$MO$7,1,E292)</f>
        <v>0</v>
      </c>
      <c r="G292">
        <f t="shared" si="128"/>
        <v>0</v>
      </c>
      <c r="H292" cm="1">
        <f t="array" ref="H292">+INDEX(Hoja1!$B$2:$MO$7,2,$E292)</f>
        <v>0</v>
      </c>
      <c r="I292">
        <f t="shared" si="129"/>
        <v>0</v>
      </c>
      <c r="J292">
        <f t="shared" si="120"/>
        <v>0</v>
      </c>
      <c r="K292">
        <f t="shared" si="130"/>
        <v>0</v>
      </c>
      <c r="L292" cm="1">
        <f t="array" ref="L292">+INDEX(Hoja1!$B$2:$MO$7,3,$E292)</f>
        <v>0</v>
      </c>
      <c r="M292" cm="1">
        <f t="array" ref="M292">+INDEX(Hoja1!$B$2:$MO$7,4,$E292)</f>
        <v>0</v>
      </c>
      <c r="N292" cm="1">
        <f t="array" ref="N292">+INDEX(Hoja1!$B$2:$MO$7,5,$E292)</f>
        <v>0</v>
      </c>
      <c r="O292" cm="1">
        <f t="array" ref="O292">+INDEX(Hoja1!$B$2:$MO$7,6,$E292)</f>
        <v>0</v>
      </c>
      <c r="P292" s="13">
        <f t="shared" si="147"/>
        <v>0</v>
      </c>
      <c r="Q292" s="13">
        <f t="shared" si="148"/>
        <v>0</v>
      </c>
      <c r="R292">
        <f t="shared" si="131"/>
        <v>0</v>
      </c>
      <c r="S292">
        <f t="shared" si="132"/>
        <v>0</v>
      </c>
      <c r="T292">
        <f t="shared" si="133"/>
        <v>0</v>
      </c>
      <c r="U292">
        <f t="shared" si="134"/>
        <v>0</v>
      </c>
      <c r="V292">
        <f t="shared" si="135"/>
        <v>0</v>
      </c>
      <c r="W292">
        <f t="shared" si="136"/>
        <v>0</v>
      </c>
      <c r="X292">
        <f t="shared" si="137"/>
        <v>0</v>
      </c>
      <c r="Y292">
        <f t="shared" si="138"/>
        <v>0</v>
      </c>
      <c r="Z292">
        <f t="shared" si="139"/>
        <v>0</v>
      </c>
      <c r="AA292">
        <f t="shared" si="140"/>
        <v>0</v>
      </c>
      <c r="AB292">
        <f t="shared" si="141"/>
        <v>0</v>
      </c>
      <c r="AC292">
        <f t="shared" si="142"/>
        <v>0</v>
      </c>
      <c r="AD292">
        <f t="shared" si="121"/>
        <v>0</v>
      </c>
      <c r="AE292">
        <f t="shared" si="122"/>
        <v>0</v>
      </c>
      <c r="AF292">
        <f t="shared" si="123"/>
        <v>0</v>
      </c>
      <c r="AG292">
        <f t="shared" si="124"/>
        <v>0</v>
      </c>
      <c r="AH292">
        <f t="shared" si="125"/>
        <v>0</v>
      </c>
      <c r="AI292">
        <f t="shared" si="126"/>
        <v>0</v>
      </c>
      <c r="AJ292">
        <f>+TODO_PACIENTES[[#This Row],[Aislamiento Domiciliario]]+TODO_PACIENTES[[#This Row],[Aislamiento en Hoteles]]+TODO_PACIENTES[[#This Row],[Hospitalizados en Sala]]+TODO_PACIENTES[[#This Row],[Hospitalizados en UCI]]</f>
        <v>0</v>
      </c>
      <c r="AK292">
        <f t="shared" si="127"/>
        <v>0</v>
      </c>
      <c r="AL292">
        <f>+TODO_PACIENTES[[#This Row],[Personas con Medidas Sanitarias]]-AJ291</f>
        <v>0</v>
      </c>
      <c r="AM292">
        <f>+IFERROR(TODO_PACIENTES[[#This Row],[Variación Personas Medidas Sanitarias]]/AJ291,0)</f>
        <v>0</v>
      </c>
    </row>
    <row r="293" spans="1:39" x14ac:dyDescent="0.2">
      <c r="A293" s="12" t="str">
        <f t="shared" si="143"/>
        <v>OUT TIME</v>
      </c>
      <c r="B293" s="12" t="str">
        <f t="shared" si="144"/>
        <v>no</v>
      </c>
      <c r="C293" s="12">
        <v>287</v>
      </c>
      <c r="D293" s="1">
        <f t="shared" si="145"/>
        <v>44186</v>
      </c>
      <c r="E293" s="11">
        <f t="shared" si="146"/>
        <v>287</v>
      </c>
      <c r="F293" cm="1">
        <f t="array" ref="F293">+INDEX(Hoja1!$B$2:$MO$7,1,E293)</f>
        <v>0</v>
      </c>
      <c r="G293">
        <f t="shared" si="128"/>
        <v>0</v>
      </c>
      <c r="H293" cm="1">
        <f t="array" ref="H293">+INDEX(Hoja1!$B$2:$MO$7,2,$E293)</f>
        <v>0</v>
      </c>
      <c r="I293">
        <f t="shared" si="129"/>
        <v>0</v>
      </c>
      <c r="J293">
        <f t="shared" si="120"/>
        <v>0</v>
      </c>
      <c r="K293">
        <f t="shared" si="130"/>
        <v>0</v>
      </c>
      <c r="L293" cm="1">
        <f t="array" ref="L293">+INDEX(Hoja1!$B$2:$MO$7,3,$E293)</f>
        <v>0</v>
      </c>
      <c r="M293" cm="1">
        <f t="array" ref="M293">+INDEX(Hoja1!$B$2:$MO$7,4,$E293)</f>
        <v>0</v>
      </c>
      <c r="N293" cm="1">
        <f t="array" ref="N293">+INDEX(Hoja1!$B$2:$MO$7,5,$E293)</f>
        <v>0</v>
      </c>
      <c r="O293" cm="1">
        <f t="array" ref="O293">+INDEX(Hoja1!$B$2:$MO$7,6,$E293)</f>
        <v>0</v>
      </c>
      <c r="P293" s="13">
        <f t="shared" si="147"/>
        <v>0</v>
      </c>
      <c r="Q293" s="13">
        <f t="shared" si="148"/>
        <v>0</v>
      </c>
      <c r="R293">
        <f t="shared" si="131"/>
        <v>0</v>
      </c>
      <c r="S293">
        <f t="shared" si="132"/>
        <v>0</v>
      </c>
      <c r="T293">
        <f t="shared" si="133"/>
        <v>0</v>
      </c>
      <c r="U293">
        <f t="shared" si="134"/>
        <v>0</v>
      </c>
      <c r="V293">
        <f t="shared" si="135"/>
        <v>0</v>
      </c>
      <c r="W293">
        <f t="shared" si="136"/>
        <v>0</v>
      </c>
      <c r="X293">
        <f t="shared" si="137"/>
        <v>0</v>
      </c>
      <c r="Y293">
        <f t="shared" si="138"/>
        <v>0</v>
      </c>
      <c r="Z293">
        <f t="shared" si="139"/>
        <v>0</v>
      </c>
      <c r="AA293">
        <f t="shared" si="140"/>
        <v>0</v>
      </c>
      <c r="AB293">
        <f t="shared" si="141"/>
        <v>0</v>
      </c>
      <c r="AC293">
        <f t="shared" si="142"/>
        <v>0</v>
      </c>
      <c r="AD293">
        <f t="shared" si="121"/>
        <v>0</v>
      </c>
      <c r="AE293">
        <f t="shared" si="122"/>
        <v>0</v>
      </c>
      <c r="AF293">
        <f t="shared" si="123"/>
        <v>0</v>
      </c>
      <c r="AG293">
        <f t="shared" si="124"/>
        <v>0</v>
      </c>
      <c r="AH293">
        <f t="shared" si="125"/>
        <v>0</v>
      </c>
      <c r="AI293">
        <f t="shared" si="126"/>
        <v>0</v>
      </c>
      <c r="AJ293">
        <f>+TODO_PACIENTES[[#This Row],[Aislamiento Domiciliario]]+TODO_PACIENTES[[#This Row],[Aislamiento en Hoteles]]+TODO_PACIENTES[[#This Row],[Hospitalizados en Sala]]+TODO_PACIENTES[[#This Row],[Hospitalizados en UCI]]</f>
        <v>0</v>
      </c>
      <c r="AK293">
        <f t="shared" si="127"/>
        <v>0</v>
      </c>
      <c r="AL293">
        <f>+TODO_PACIENTES[[#This Row],[Personas con Medidas Sanitarias]]-AJ292</f>
        <v>0</v>
      </c>
      <c r="AM293">
        <f>+IFERROR(TODO_PACIENTES[[#This Row],[Variación Personas Medidas Sanitarias]]/AJ292,0)</f>
        <v>0</v>
      </c>
    </row>
    <row r="294" spans="1:39" x14ac:dyDescent="0.2">
      <c r="A294" s="12" t="str">
        <f t="shared" si="143"/>
        <v>OUT TIME</v>
      </c>
      <c r="B294" s="12" t="str">
        <f t="shared" si="144"/>
        <v>no</v>
      </c>
      <c r="C294" s="12">
        <v>288</v>
      </c>
      <c r="D294" s="1">
        <f t="shared" si="145"/>
        <v>44187</v>
      </c>
      <c r="E294" s="11">
        <f t="shared" si="146"/>
        <v>288</v>
      </c>
      <c r="F294" cm="1">
        <f t="array" ref="F294">+INDEX(Hoja1!$B$2:$MO$7,1,E294)</f>
        <v>0</v>
      </c>
      <c r="G294">
        <f t="shared" si="128"/>
        <v>0</v>
      </c>
      <c r="H294" cm="1">
        <f t="array" ref="H294">+INDEX(Hoja1!$B$2:$MO$7,2,$E294)</f>
        <v>0</v>
      </c>
      <c r="I294">
        <f t="shared" si="129"/>
        <v>0</v>
      </c>
      <c r="J294">
        <f t="shared" si="120"/>
        <v>0</v>
      </c>
      <c r="K294">
        <f t="shared" si="130"/>
        <v>0</v>
      </c>
      <c r="L294" cm="1">
        <f t="array" ref="L294">+INDEX(Hoja1!$B$2:$MO$7,3,$E294)</f>
        <v>0</v>
      </c>
      <c r="M294" cm="1">
        <f t="array" ref="M294">+INDEX(Hoja1!$B$2:$MO$7,4,$E294)</f>
        <v>0</v>
      </c>
      <c r="N294" cm="1">
        <f t="array" ref="N294">+INDEX(Hoja1!$B$2:$MO$7,5,$E294)</f>
        <v>0</v>
      </c>
      <c r="O294" cm="1">
        <f t="array" ref="O294">+INDEX(Hoja1!$B$2:$MO$7,6,$E294)</f>
        <v>0</v>
      </c>
      <c r="P294" s="13">
        <f t="shared" si="147"/>
        <v>0</v>
      </c>
      <c r="Q294" s="13">
        <f t="shared" si="148"/>
        <v>0</v>
      </c>
      <c r="R294">
        <f t="shared" si="131"/>
        <v>0</v>
      </c>
      <c r="S294">
        <f t="shared" si="132"/>
        <v>0</v>
      </c>
      <c r="T294">
        <f t="shared" si="133"/>
        <v>0</v>
      </c>
      <c r="U294">
        <f t="shared" si="134"/>
        <v>0</v>
      </c>
      <c r="V294">
        <f t="shared" si="135"/>
        <v>0</v>
      </c>
      <c r="W294">
        <f t="shared" si="136"/>
        <v>0</v>
      </c>
      <c r="X294">
        <f t="shared" si="137"/>
        <v>0</v>
      </c>
      <c r="Y294">
        <f t="shared" si="138"/>
        <v>0</v>
      </c>
      <c r="Z294">
        <f t="shared" si="139"/>
        <v>0</v>
      </c>
      <c r="AA294">
        <f t="shared" si="140"/>
        <v>0</v>
      </c>
      <c r="AB294">
        <f t="shared" si="141"/>
        <v>0</v>
      </c>
      <c r="AC294">
        <f t="shared" si="142"/>
        <v>0</v>
      </c>
      <c r="AD294">
        <f t="shared" si="121"/>
        <v>0</v>
      </c>
      <c r="AE294">
        <f t="shared" si="122"/>
        <v>0</v>
      </c>
      <c r="AF294">
        <f t="shared" si="123"/>
        <v>0</v>
      </c>
      <c r="AG294">
        <f t="shared" si="124"/>
        <v>0</v>
      </c>
      <c r="AH294">
        <f t="shared" si="125"/>
        <v>0</v>
      </c>
      <c r="AI294">
        <f t="shared" si="126"/>
        <v>0</v>
      </c>
      <c r="AJ294">
        <f>+TODO_PACIENTES[[#This Row],[Aislamiento Domiciliario]]+TODO_PACIENTES[[#This Row],[Aislamiento en Hoteles]]+TODO_PACIENTES[[#This Row],[Hospitalizados en Sala]]+TODO_PACIENTES[[#This Row],[Hospitalizados en UCI]]</f>
        <v>0</v>
      </c>
      <c r="AK294">
        <f t="shared" si="127"/>
        <v>0</v>
      </c>
      <c r="AL294">
        <f>+TODO_PACIENTES[[#This Row],[Personas con Medidas Sanitarias]]-AJ293</f>
        <v>0</v>
      </c>
      <c r="AM294">
        <f>+IFERROR(TODO_PACIENTES[[#This Row],[Variación Personas Medidas Sanitarias]]/AJ293,0)</f>
        <v>0</v>
      </c>
    </row>
    <row r="295" spans="1:39" x14ac:dyDescent="0.2">
      <c r="A295" s="12" t="str">
        <f t="shared" si="143"/>
        <v>OUT TIME</v>
      </c>
      <c r="B295" s="12" t="str">
        <f t="shared" si="144"/>
        <v>no</v>
      </c>
      <c r="C295" s="12">
        <v>289</v>
      </c>
      <c r="D295" s="1">
        <f t="shared" si="145"/>
        <v>44188</v>
      </c>
      <c r="E295" s="11">
        <f t="shared" si="146"/>
        <v>289</v>
      </c>
      <c r="F295" cm="1">
        <f t="array" ref="F295">+INDEX(Hoja1!$B$2:$MO$7,1,E295)</f>
        <v>0</v>
      </c>
      <c r="G295">
        <f t="shared" si="128"/>
        <v>0</v>
      </c>
      <c r="H295" cm="1">
        <f t="array" ref="H295">+INDEX(Hoja1!$B$2:$MO$7,2,$E295)</f>
        <v>0</v>
      </c>
      <c r="I295">
        <f t="shared" si="129"/>
        <v>0</v>
      </c>
      <c r="J295">
        <f t="shared" si="120"/>
        <v>0</v>
      </c>
      <c r="K295">
        <f t="shared" si="130"/>
        <v>0</v>
      </c>
      <c r="L295" cm="1">
        <f t="array" ref="L295">+INDEX(Hoja1!$B$2:$MO$7,3,$E295)</f>
        <v>0</v>
      </c>
      <c r="M295" cm="1">
        <f t="array" ref="M295">+INDEX(Hoja1!$B$2:$MO$7,4,$E295)</f>
        <v>0</v>
      </c>
      <c r="N295" cm="1">
        <f t="array" ref="N295">+INDEX(Hoja1!$B$2:$MO$7,5,$E295)</f>
        <v>0</v>
      </c>
      <c r="O295" cm="1">
        <f t="array" ref="O295">+INDEX(Hoja1!$B$2:$MO$7,6,$E295)</f>
        <v>0</v>
      </c>
      <c r="P295" s="13">
        <f t="shared" si="147"/>
        <v>0</v>
      </c>
      <c r="Q295" s="13">
        <f t="shared" si="148"/>
        <v>0</v>
      </c>
      <c r="R295">
        <f t="shared" si="131"/>
        <v>0</v>
      </c>
      <c r="S295">
        <f t="shared" si="132"/>
        <v>0</v>
      </c>
      <c r="T295">
        <f t="shared" si="133"/>
        <v>0</v>
      </c>
      <c r="U295">
        <f t="shared" si="134"/>
        <v>0</v>
      </c>
      <c r="V295">
        <f t="shared" si="135"/>
        <v>0</v>
      </c>
      <c r="W295">
        <f t="shared" si="136"/>
        <v>0</v>
      </c>
      <c r="X295">
        <f t="shared" si="137"/>
        <v>0</v>
      </c>
      <c r="Y295">
        <f t="shared" si="138"/>
        <v>0</v>
      </c>
      <c r="Z295">
        <f t="shared" si="139"/>
        <v>0</v>
      </c>
      <c r="AA295">
        <f t="shared" si="140"/>
        <v>0</v>
      </c>
      <c r="AB295">
        <f t="shared" si="141"/>
        <v>0</v>
      </c>
      <c r="AC295">
        <f t="shared" si="142"/>
        <v>0</v>
      </c>
      <c r="AD295">
        <f t="shared" si="121"/>
        <v>0</v>
      </c>
      <c r="AE295">
        <f t="shared" si="122"/>
        <v>0</v>
      </c>
      <c r="AF295">
        <f t="shared" si="123"/>
        <v>0</v>
      </c>
      <c r="AG295">
        <f t="shared" si="124"/>
        <v>0</v>
      </c>
      <c r="AH295">
        <f t="shared" si="125"/>
        <v>0</v>
      </c>
      <c r="AI295">
        <f t="shared" si="126"/>
        <v>0</v>
      </c>
      <c r="AJ295">
        <f>+TODO_PACIENTES[[#This Row],[Aislamiento Domiciliario]]+TODO_PACIENTES[[#This Row],[Aislamiento en Hoteles]]+TODO_PACIENTES[[#This Row],[Hospitalizados en Sala]]+TODO_PACIENTES[[#This Row],[Hospitalizados en UCI]]</f>
        <v>0</v>
      </c>
      <c r="AK295">
        <f t="shared" si="127"/>
        <v>0</v>
      </c>
      <c r="AL295">
        <f>+TODO_PACIENTES[[#This Row],[Personas con Medidas Sanitarias]]-AJ294</f>
        <v>0</v>
      </c>
      <c r="AM295">
        <f>+IFERROR(TODO_PACIENTES[[#This Row],[Variación Personas Medidas Sanitarias]]/AJ294,0)</f>
        <v>0</v>
      </c>
    </row>
    <row r="296" spans="1:39" x14ac:dyDescent="0.2">
      <c r="A296" s="12" t="str">
        <f t="shared" si="143"/>
        <v>OUT TIME</v>
      </c>
      <c r="B296" s="12" t="str">
        <f t="shared" si="144"/>
        <v>no</v>
      </c>
      <c r="C296" s="12">
        <v>290</v>
      </c>
      <c r="D296" s="1">
        <f t="shared" si="145"/>
        <v>44189</v>
      </c>
      <c r="E296" s="11">
        <f t="shared" si="146"/>
        <v>290</v>
      </c>
      <c r="F296" cm="1">
        <f t="array" ref="F296">+INDEX(Hoja1!$B$2:$MO$7,1,E296)</f>
        <v>0</v>
      </c>
      <c r="G296">
        <f t="shared" si="128"/>
        <v>0</v>
      </c>
      <c r="H296" cm="1">
        <f t="array" ref="H296">+INDEX(Hoja1!$B$2:$MO$7,2,$E296)</f>
        <v>0</v>
      </c>
      <c r="I296">
        <f t="shared" si="129"/>
        <v>0</v>
      </c>
      <c r="J296">
        <f t="shared" si="120"/>
        <v>0</v>
      </c>
      <c r="K296">
        <f t="shared" si="130"/>
        <v>0</v>
      </c>
      <c r="L296" cm="1">
        <f t="array" ref="L296">+INDEX(Hoja1!$B$2:$MO$7,3,$E296)</f>
        <v>0</v>
      </c>
      <c r="M296" cm="1">
        <f t="array" ref="M296">+INDEX(Hoja1!$B$2:$MO$7,4,$E296)</f>
        <v>0</v>
      </c>
      <c r="N296" cm="1">
        <f t="array" ref="N296">+INDEX(Hoja1!$B$2:$MO$7,5,$E296)</f>
        <v>0</v>
      </c>
      <c r="O296" cm="1">
        <f t="array" ref="O296">+INDEX(Hoja1!$B$2:$MO$7,6,$E296)</f>
        <v>0</v>
      </c>
      <c r="P296" s="13">
        <f t="shared" si="147"/>
        <v>0</v>
      </c>
      <c r="Q296" s="13">
        <f t="shared" si="148"/>
        <v>0</v>
      </c>
      <c r="R296">
        <f t="shared" si="131"/>
        <v>0</v>
      </c>
      <c r="S296">
        <f t="shared" si="132"/>
        <v>0</v>
      </c>
      <c r="T296">
        <f t="shared" si="133"/>
        <v>0</v>
      </c>
      <c r="U296">
        <f t="shared" si="134"/>
        <v>0</v>
      </c>
      <c r="V296">
        <f t="shared" si="135"/>
        <v>0</v>
      </c>
      <c r="W296">
        <f t="shared" si="136"/>
        <v>0</v>
      </c>
      <c r="X296">
        <f t="shared" si="137"/>
        <v>0</v>
      </c>
      <c r="Y296">
        <f t="shared" si="138"/>
        <v>0</v>
      </c>
      <c r="Z296">
        <f t="shared" si="139"/>
        <v>0</v>
      </c>
      <c r="AA296">
        <f t="shared" si="140"/>
        <v>0</v>
      </c>
      <c r="AB296">
        <f t="shared" si="141"/>
        <v>0</v>
      </c>
      <c r="AC296">
        <f t="shared" si="142"/>
        <v>0</v>
      </c>
      <c r="AD296">
        <f t="shared" si="121"/>
        <v>0</v>
      </c>
      <c r="AE296">
        <f t="shared" si="122"/>
        <v>0</v>
      </c>
      <c r="AF296">
        <f t="shared" si="123"/>
        <v>0</v>
      </c>
      <c r="AG296">
        <f t="shared" si="124"/>
        <v>0</v>
      </c>
      <c r="AH296">
        <f t="shared" si="125"/>
        <v>0</v>
      </c>
      <c r="AI296">
        <f t="shared" si="126"/>
        <v>0</v>
      </c>
      <c r="AJ296">
        <f>+TODO_PACIENTES[[#This Row],[Aislamiento Domiciliario]]+TODO_PACIENTES[[#This Row],[Aislamiento en Hoteles]]+TODO_PACIENTES[[#This Row],[Hospitalizados en Sala]]+TODO_PACIENTES[[#This Row],[Hospitalizados en UCI]]</f>
        <v>0</v>
      </c>
      <c r="AK296">
        <f t="shared" si="127"/>
        <v>0</v>
      </c>
      <c r="AL296">
        <f>+TODO_PACIENTES[[#This Row],[Personas con Medidas Sanitarias]]-AJ295</f>
        <v>0</v>
      </c>
      <c r="AM296">
        <f>+IFERROR(TODO_PACIENTES[[#This Row],[Variación Personas Medidas Sanitarias]]/AJ295,0)</f>
        <v>0</v>
      </c>
    </row>
    <row r="297" spans="1:39" x14ac:dyDescent="0.2">
      <c r="A297" s="12" t="str">
        <f t="shared" si="143"/>
        <v>OUT TIME</v>
      </c>
      <c r="B297" s="12" t="str">
        <f t="shared" si="144"/>
        <v>no</v>
      </c>
      <c r="C297" s="12">
        <v>291</v>
      </c>
      <c r="D297" s="1">
        <f t="shared" si="145"/>
        <v>44190</v>
      </c>
      <c r="E297" s="11">
        <f t="shared" si="146"/>
        <v>291</v>
      </c>
      <c r="F297" cm="1">
        <f t="array" ref="F297">+INDEX(Hoja1!$B$2:$MO$7,1,E297)</f>
        <v>0</v>
      </c>
      <c r="G297">
        <f t="shared" si="128"/>
        <v>0</v>
      </c>
      <c r="H297" cm="1">
        <f t="array" ref="H297">+INDEX(Hoja1!$B$2:$MO$7,2,$E297)</f>
        <v>0</v>
      </c>
      <c r="I297">
        <f t="shared" si="129"/>
        <v>0</v>
      </c>
      <c r="J297">
        <f t="shared" si="120"/>
        <v>0</v>
      </c>
      <c r="K297">
        <f t="shared" si="130"/>
        <v>0</v>
      </c>
      <c r="L297" cm="1">
        <f t="array" ref="L297">+INDEX(Hoja1!$B$2:$MO$7,3,$E297)</f>
        <v>0</v>
      </c>
      <c r="M297" cm="1">
        <f t="array" ref="M297">+INDEX(Hoja1!$B$2:$MO$7,4,$E297)</f>
        <v>0</v>
      </c>
      <c r="N297" cm="1">
        <f t="array" ref="N297">+INDEX(Hoja1!$B$2:$MO$7,5,$E297)</f>
        <v>0</v>
      </c>
      <c r="O297" cm="1">
        <f t="array" ref="O297">+INDEX(Hoja1!$B$2:$MO$7,6,$E297)</f>
        <v>0</v>
      </c>
      <c r="P297" s="13">
        <f t="shared" si="147"/>
        <v>0</v>
      </c>
      <c r="Q297" s="13">
        <f t="shared" si="148"/>
        <v>0</v>
      </c>
      <c r="R297">
        <f t="shared" si="131"/>
        <v>0</v>
      </c>
      <c r="S297">
        <f t="shared" si="132"/>
        <v>0</v>
      </c>
      <c r="T297">
        <f t="shared" si="133"/>
        <v>0</v>
      </c>
      <c r="U297">
        <f t="shared" si="134"/>
        <v>0</v>
      </c>
      <c r="V297">
        <f t="shared" si="135"/>
        <v>0</v>
      </c>
      <c r="W297">
        <f t="shared" si="136"/>
        <v>0</v>
      </c>
      <c r="X297">
        <f t="shared" si="137"/>
        <v>0</v>
      </c>
      <c r="Y297">
        <f t="shared" si="138"/>
        <v>0</v>
      </c>
      <c r="Z297">
        <f t="shared" si="139"/>
        <v>0</v>
      </c>
      <c r="AA297">
        <f t="shared" si="140"/>
        <v>0</v>
      </c>
      <c r="AB297">
        <f t="shared" si="141"/>
        <v>0</v>
      </c>
      <c r="AC297">
        <f t="shared" si="142"/>
        <v>0</v>
      </c>
      <c r="AD297">
        <f t="shared" si="121"/>
        <v>0</v>
      </c>
      <c r="AE297">
        <f t="shared" si="122"/>
        <v>0</v>
      </c>
      <c r="AF297">
        <f t="shared" si="123"/>
        <v>0</v>
      </c>
      <c r="AG297">
        <f t="shared" si="124"/>
        <v>0</v>
      </c>
      <c r="AH297">
        <f t="shared" si="125"/>
        <v>0</v>
      </c>
      <c r="AI297">
        <f t="shared" si="126"/>
        <v>0</v>
      </c>
      <c r="AJ297">
        <f>+TODO_PACIENTES[[#This Row],[Aislamiento Domiciliario]]+TODO_PACIENTES[[#This Row],[Aislamiento en Hoteles]]+TODO_PACIENTES[[#This Row],[Hospitalizados en Sala]]+TODO_PACIENTES[[#This Row],[Hospitalizados en UCI]]</f>
        <v>0</v>
      </c>
      <c r="AK297">
        <f t="shared" si="127"/>
        <v>0</v>
      </c>
      <c r="AL297">
        <f>+TODO_PACIENTES[[#This Row],[Personas con Medidas Sanitarias]]-AJ296</f>
        <v>0</v>
      </c>
      <c r="AM297">
        <f>+IFERROR(TODO_PACIENTES[[#This Row],[Variación Personas Medidas Sanitarias]]/AJ296,0)</f>
        <v>0</v>
      </c>
    </row>
    <row r="298" spans="1:39" x14ac:dyDescent="0.2">
      <c r="A298" s="12" t="str">
        <f t="shared" si="143"/>
        <v>OUT TIME</v>
      </c>
      <c r="B298" s="12" t="str">
        <f t="shared" si="144"/>
        <v>no</v>
      </c>
      <c r="C298" s="12">
        <v>292</v>
      </c>
      <c r="D298" s="1">
        <f t="shared" si="145"/>
        <v>44191</v>
      </c>
      <c r="E298" s="11">
        <f t="shared" si="146"/>
        <v>292</v>
      </c>
      <c r="F298" cm="1">
        <f t="array" ref="F298">+INDEX(Hoja1!$B$2:$MO$7,1,E298)</f>
        <v>0</v>
      </c>
      <c r="G298">
        <f t="shared" si="128"/>
        <v>0</v>
      </c>
      <c r="H298" cm="1">
        <f t="array" ref="H298">+INDEX(Hoja1!$B$2:$MO$7,2,$E298)</f>
        <v>0</v>
      </c>
      <c r="I298">
        <f t="shared" si="129"/>
        <v>0</v>
      </c>
      <c r="J298">
        <f t="shared" si="120"/>
        <v>0</v>
      </c>
      <c r="K298">
        <f t="shared" si="130"/>
        <v>0</v>
      </c>
      <c r="L298" cm="1">
        <f t="array" ref="L298">+INDEX(Hoja1!$B$2:$MO$7,3,$E298)</f>
        <v>0</v>
      </c>
      <c r="M298" cm="1">
        <f t="array" ref="M298">+INDEX(Hoja1!$B$2:$MO$7,4,$E298)</f>
        <v>0</v>
      </c>
      <c r="N298" cm="1">
        <f t="array" ref="N298">+INDEX(Hoja1!$B$2:$MO$7,5,$E298)</f>
        <v>0</v>
      </c>
      <c r="O298" cm="1">
        <f t="array" ref="O298">+INDEX(Hoja1!$B$2:$MO$7,6,$E298)</f>
        <v>0</v>
      </c>
      <c r="P298" s="13">
        <f t="shared" si="147"/>
        <v>0</v>
      </c>
      <c r="Q298" s="13">
        <f t="shared" si="148"/>
        <v>0</v>
      </c>
      <c r="R298">
        <f t="shared" si="131"/>
        <v>0</v>
      </c>
      <c r="S298">
        <f t="shared" si="132"/>
        <v>0</v>
      </c>
      <c r="T298">
        <f t="shared" si="133"/>
        <v>0</v>
      </c>
      <c r="U298">
        <f t="shared" si="134"/>
        <v>0</v>
      </c>
      <c r="V298">
        <f t="shared" si="135"/>
        <v>0</v>
      </c>
      <c r="W298">
        <f t="shared" si="136"/>
        <v>0</v>
      </c>
      <c r="X298">
        <f t="shared" si="137"/>
        <v>0</v>
      </c>
      <c r="Y298">
        <f t="shared" si="138"/>
        <v>0</v>
      </c>
      <c r="Z298">
        <f t="shared" si="139"/>
        <v>0</v>
      </c>
      <c r="AA298">
        <f t="shared" si="140"/>
        <v>0</v>
      </c>
      <c r="AB298">
        <f t="shared" si="141"/>
        <v>0</v>
      </c>
      <c r="AC298">
        <f t="shared" si="142"/>
        <v>0</v>
      </c>
      <c r="AD298">
        <f t="shared" si="121"/>
        <v>0</v>
      </c>
      <c r="AE298">
        <f t="shared" si="122"/>
        <v>0</v>
      </c>
      <c r="AF298">
        <f t="shared" si="123"/>
        <v>0</v>
      </c>
      <c r="AG298">
        <f t="shared" si="124"/>
        <v>0</v>
      </c>
      <c r="AH298">
        <f t="shared" si="125"/>
        <v>0</v>
      </c>
      <c r="AI298">
        <f t="shared" si="126"/>
        <v>0</v>
      </c>
      <c r="AJ298">
        <f>+TODO_PACIENTES[[#This Row],[Aislamiento Domiciliario]]+TODO_PACIENTES[[#This Row],[Aislamiento en Hoteles]]+TODO_PACIENTES[[#This Row],[Hospitalizados en Sala]]+TODO_PACIENTES[[#This Row],[Hospitalizados en UCI]]</f>
        <v>0</v>
      </c>
      <c r="AK298">
        <f t="shared" si="127"/>
        <v>0</v>
      </c>
      <c r="AL298">
        <f>+TODO_PACIENTES[[#This Row],[Personas con Medidas Sanitarias]]-AJ297</f>
        <v>0</v>
      </c>
      <c r="AM298">
        <f>+IFERROR(TODO_PACIENTES[[#This Row],[Variación Personas Medidas Sanitarias]]/AJ297,0)</f>
        <v>0</v>
      </c>
    </row>
    <row r="299" spans="1:39" x14ac:dyDescent="0.2">
      <c r="A299" s="12" t="str">
        <f t="shared" si="143"/>
        <v>OUT TIME</v>
      </c>
      <c r="B299" s="12" t="str">
        <f t="shared" si="144"/>
        <v>no</v>
      </c>
      <c r="C299" s="12">
        <v>293</v>
      </c>
      <c r="D299" s="1">
        <f t="shared" si="145"/>
        <v>44192</v>
      </c>
      <c r="E299" s="11">
        <f t="shared" si="146"/>
        <v>293</v>
      </c>
      <c r="F299" cm="1">
        <f t="array" ref="F299">+INDEX(Hoja1!$B$2:$MO$7,1,E299)</f>
        <v>0</v>
      </c>
      <c r="G299">
        <f t="shared" si="128"/>
        <v>0</v>
      </c>
      <c r="H299" cm="1">
        <f t="array" ref="H299">+INDEX(Hoja1!$B$2:$MO$7,2,$E299)</f>
        <v>0</v>
      </c>
      <c r="I299">
        <f t="shared" si="129"/>
        <v>0</v>
      </c>
      <c r="J299">
        <f t="shared" si="120"/>
        <v>0</v>
      </c>
      <c r="K299">
        <f t="shared" si="130"/>
        <v>0</v>
      </c>
      <c r="L299" cm="1">
        <f t="array" ref="L299">+INDEX(Hoja1!$B$2:$MO$7,3,$E299)</f>
        <v>0</v>
      </c>
      <c r="M299" cm="1">
        <f t="array" ref="M299">+INDEX(Hoja1!$B$2:$MO$7,4,$E299)</f>
        <v>0</v>
      </c>
      <c r="N299" cm="1">
        <f t="array" ref="N299">+INDEX(Hoja1!$B$2:$MO$7,5,$E299)</f>
        <v>0</v>
      </c>
      <c r="O299" cm="1">
        <f t="array" ref="O299">+INDEX(Hoja1!$B$2:$MO$7,6,$E299)</f>
        <v>0</v>
      </c>
      <c r="P299" s="13">
        <f t="shared" si="147"/>
        <v>0</v>
      </c>
      <c r="Q299" s="13">
        <f t="shared" si="148"/>
        <v>0</v>
      </c>
      <c r="R299">
        <f t="shared" si="131"/>
        <v>0</v>
      </c>
      <c r="S299">
        <f t="shared" si="132"/>
        <v>0</v>
      </c>
      <c r="T299">
        <f t="shared" si="133"/>
        <v>0</v>
      </c>
      <c r="U299">
        <f t="shared" si="134"/>
        <v>0</v>
      </c>
      <c r="V299">
        <f t="shared" si="135"/>
        <v>0</v>
      </c>
      <c r="W299">
        <f t="shared" si="136"/>
        <v>0</v>
      </c>
      <c r="X299">
        <f t="shared" si="137"/>
        <v>0</v>
      </c>
      <c r="Y299">
        <f t="shared" si="138"/>
        <v>0</v>
      </c>
      <c r="Z299">
        <f t="shared" si="139"/>
        <v>0</v>
      </c>
      <c r="AA299">
        <f t="shared" si="140"/>
        <v>0</v>
      </c>
      <c r="AB299">
        <f t="shared" si="141"/>
        <v>0</v>
      </c>
      <c r="AC299">
        <f t="shared" si="142"/>
        <v>0</v>
      </c>
      <c r="AD299">
        <f t="shared" si="121"/>
        <v>0</v>
      </c>
      <c r="AE299">
        <f t="shared" si="122"/>
        <v>0</v>
      </c>
      <c r="AF299">
        <f t="shared" si="123"/>
        <v>0</v>
      </c>
      <c r="AG299">
        <f t="shared" si="124"/>
        <v>0</v>
      </c>
      <c r="AH299">
        <f t="shared" si="125"/>
        <v>0</v>
      </c>
      <c r="AI299">
        <f t="shared" si="126"/>
        <v>0</v>
      </c>
      <c r="AJ299">
        <f>+TODO_PACIENTES[[#This Row],[Aislamiento Domiciliario]]+TODO_PACIENTES[[#This Row],[Aislamiento en Hoteles]]+TODO_PACIENTES[[#This Row],[Hospitalizados en Sala]]+TODO_PACIENTES[[#This Row],[Hospitalizados en UCI]]</f>
        <v>0</v>
      </c>
      <c r="AK299">
        <f t="shared" si="127"/>
        <v>0</v>
      </c>
      <c r="AL299">
        <f>+TODO_PACIENTES[[#This Row],[Personas con Medidas Sanitarias]]-AJ298</f>
        <v>0</v>
      </c>
      <c r="AM299">
        <f>+IFERROR(TODO_PACIENTES[[#This Row],[Variación Personas Medidas Sanitarias]]/AJ298,0)</f>
        <v>0</v>
      </c>
    </row>
    <row r="300" spans="1:39" x14ac:dyDescent="0.2">
      <c r="A300" s="12" t="str">
        <f t="shared" si="143"/>
        <v>OUT TIME</v>
      </c>
      <c r="B300" s="12" t="str">
        <f t="shared" si="144"/>
        <v>no</v>
      </c>
      <c r="C300" s="12">
        <v>294</v>
      </c>
      <c r="D300" s="1">
        <f t="shared" si="145"/>
        <v>44193</v>
      </c>
      <c r="E300" s="11">
        <f t="shared" si="146"/>
        <v>294</v>
      </c>
      <c r="F300" cm="1">
        <f t="array" ref="F300">+INDEX(Hoja1!$B$2:$MO$7,1,E300)</f>
        <v>0</v>
      </c>
      <c r="G300">
        <f t="shared" si="128"/>
        <v>0</v>
      </c>
      <c r="H300" cm="1">
        <f t="array" ref="H300">+INDEX(Hoja1!$B$2:$MO$7,2,$E300)</f>
        <v>0</v>
      </c>
      <c r="I300">
        <f t="shared" si="129"/>
        <v>0</v>
      </c>
      <c r="J300">
        <f t="shared" si="120"/>
        <v>0</v>
      </c>
      <c r="K300">
        <f t="shared" si="130"/>
        <v>0</v>
      </c>
      <c r="L300" cm="1">
        <f t="array" ref="L300">+INDEX(Hoja1!$B$2:$MO$7,3,$E300)</f>
        <v>0</v>
      </c>
      <c r="M300" cm="1">
        <f t="array" ref="M300">+INDEX(Hoja1!$B$2:$MO$7,4,$E300)</f>
        <v>0</v>
      </c>
      <c r="N300" cm="1">
        <f t="array" ref="N300">+INDEX(Hoja1!$B$2:$MO$7,5,$E300)</f>
        <v>0</v>
      </c>
      <c r="O300" cm="1">
        <f t="array" ref="O300">+INDEX(Hoja1!$B$2:$MO$7,6,$E300)</f>
        <v>0</v>
      </c>
      <c r="P300" s="13">
        <f t="shared" si="147"/>
        <v>0</v>
      </c>
      <c r="Q300" s="13">
        <f t="shared" si="148"/>
        <v>0</v>
      </c>
      <c r="R300">
        <f t="shared" si="131"/>
        <v>0</v>
      </c>
      <c r="S300">
        <f t="shared" si="132"/>
        <v>0</v>
      </c>
      <c r="T300">
        <f t="shared" si="133"/>
        <v>0</v>
      </c>
      <c r="U300">
        <f t="shared" si="134"/>
        <v>0</v>
      </c>
      <c r="V300">
        <f t="shared" si="135"/>
        <v>0</v>
      </c>
      <c r="W300">
        <f t="shared" si="136"/>
        <v>0</v>
      </c>
      <c r="X300">
        <f t="shared" si="137"/>
        <v>0</v>
      </c>
      <c r="Y300">
        <f t="shared" si="138"/>
        <v>0</v>
      </c>
      <c r="Z300">
        <f t="shared" si="139"/>
        <v>0</v>
      </c>
      <c r="AA300">
        <f t="shared" si="140"/>
        <v>0</v>
      </c>
      <c r="AB300">
        <f t="shared" si="141"/>
        <v>0</v>
      </c>
      <c r="AC300">
        <f t="shared" si="142"/>
        <v>0</v>
      </c>
      <c r="AD300">
        <f t="shared" si="121"/>
        <v>0</v>
      </c>
      <c r="AE300">
        <f t="shared" si="122"/>
        <v>0</v>
      </c>
      <c r="AF300">
        <f t="shared" si="123"/>
        <v>0</v>
      </c>
      <c r="AG300">
        <f t="shared" si="124"/>
        <v>0</v>
      </c>
      <c r="AH300">
        <f t="shared" si="125"/>
        <v>0</v>
      </c>
      <c r="AI300">
        <f t="shared" si="126"/>
        <v>0</v>
      </c>
      <c r="AJ300">
        <f>+TODO_PACIENTES[[#This Row],[Aislamiento Domiciliario]]+TODO_PACIENTES[[#This Row],[Aislamiento en Hoteles]]+TODO_PACIENTES[[#This Row],[Hospitalizados en Sala]]+TODO_PACIENTES[[#This Row],[Hospitalizados en UCI]]</f>
        <v>0</v>
      </c>
      <c r="AK300">
        <f t="shared" si="127"/>
        <v>0</v>
      </c>
      <c r="AL300">
        <f>+TODO_PACIENTES[[#This Row],[Personas con Medidas Sanitarias]]-AJ299</f>
        <v>0</v>
      </c>
      <c r="AM300">
        <f>+IFERROR(TODO_PACIENTES[[#This Row],[Variación Personas Medidas Sanitarias]]/AJ299,0)</f>
        <v>0</v>
      </c>
    </row>
    <row r="301" spans="1:39" x14ac:dyDescent="0.2">
      <c r="A301" s="12" t="str">
        <f t="shared" si="143"/>
        <v>OUT TIME</v>
      </c>
      <c r="B301" s="12" t="str">
        <f t="shared" si="144"/>
        <v>no</v>
      </c>
      <c r="C301" s="12">
        <v>295</v>
      </c>
      <c r="D301" s="1">
        <f t="shared" si="145"/>
        <v>44194</v>
      </c>
      <c r="E301" s="11">
        <f t="shared" si="146"/>
        <v>295</v>
      </c>
      <c r="F301" cm="1">
        <f t="array" ref="F301">+INDEX(Hoja1!$B$2:$MO$7,1,E301)</f>
        <v>0</v>
      </c>
      <c r="G301">
        <f t="shared" si="128"/>
        <v>0</v>
      </c>
      <c r="H301" cm="1">
        <f t="array" ref="H301">+INDEX(Hoja1!$B$2:$MO$7,2,$E301)</f>
        <v>0</v>
      </c>
      <c r="I301">
        <f t="shared" si="129"/>
        <v>0</v>
      </c>
      <c r="J301">
        <f t="shared" si="120"/>
        <v>0</v>
      </c>
      <c r="K301">
        <f t="shared" si="130"/>
        <v>0</v>
      </c>
      <c r="L301" cm="1">
        <f t="array" ref="L301">+INDEX(Hoja1!$B$2:$MO$7,3,$E301)</f>
        <v>0</v>
      </c>
      <c r="M301" cm="1">
        <f t="array" ref="M301">+INDEX(Hoja1!$B$2:$MO$7,4,$E301)</f>
        <v>0</v>
      </c>
      <c r="N301" cm="1">
        <f t="array" ref="N301">+INDEX(Hoja1!$B$2:$MO$7,5,$E301)</f>
        <v>0</v>
      </c>
      <c r="O301" cm="1">
        <f t="array" ref="O301">+INDEX(Hoja1!$B$2:$MO$7,6,$E301)</f>
        <v>0</v>
      </c>
      <c r="P301" s="13">
        <f t="shared" si="147"/>
        <v>0</v>
      </c>
      <c r="Q301" s="13">
        <f t="shared" si="148"/>
        <v>0</v>
      </c>
      <c r="R301">
        <f t="shared" si="131"/>
        <v>0</v>
      </c>
      <c r="S301">
        <f t="shared" si="132"/>
        <v>0</v>
      </c>
      <c r="T301">
        <f t="shared" si="133"/>
        <v>0</v>
      </c>
      <c r="U301">
        <f t="shared" si="134"/>
        <v>0</v>
      </c>
      <c r="V301">
        <f t="shared" si="135"/>
        <v>0</v>
      </c>
      <c r="W301">
        <f t="shared" si="136"/>
        <v>0</v>
      </c>
      <c r="X301">
        <f t="shared" si="137"/>
        <v>0</v>
      </c>
      <c r="Y301">
        <f t="shared" si="138"/>
        <v>0</v>
      </c>
      <c r="Z301">
        <f t="shared" si="139"/>
        <v>0</v>
      </c>
      <c r="AA301">
        <f t="shared" si="140"/>
        <v>0</v>
      </c>
      <c r="AB301">
        <f t="shared" si="141"/>
        <v>0</v>
      </c>
      <c r="AC301">
        <f t="shared" si="142"/>
        <v>0</v>
      </c>
      <c r="AD301">
        <f t="shared" si="121"/>
        <v>0</v>
      </c>
      <c r="AE301">
        <f t="shared" si="122"/>
        <v>0</v>
      </c>
      <c r="AF301">
        <f t="shared" si="123"/>
        <v>0</v>
      </c>
      <c r="AG301">
        <f t="shared" si="124"/>
        <v>0</v>
      </c>
      <c r="AH301">
        <f t="shared" si="125"/>
        <v>0</v>
      </c>
      <c r="AI301">
        <f t="shared" si="126"/>
        <v>0</v>
      </c>
      <c r="AJ301">
        <f>+TODO_PACIENTES[[#This Row],[Aislamiento Domiciliario]]+TODO_PACIENTES[[#This Row],[Aislamiento en Hoteles]]+TODO_PACIENTES[[#This Row],[Hospitalizados en Sala]]+TODO_PACIENTES[[#This Row],[Hospitalizados en UCI]]</f>
        <v>0</v>
      </c>
      <c r="AK301">
        <f t="shared" si="127"/>
        <v>0</v>
      </c>
      <c r="AL301">
        <f>+TODO_PACIENTES[[#This Row],[Personas con Medidas Sanitarias]]-AJ300</f>
        <v>0</v>
      </c>
      <c r="AM301">
        <f>+IFERROR(TODO_PACIENTES[[#This Row],[Variación Personas Medidas Sanitarias]]/AJ300,0)</f>
        <v>0</v>
      </c>
    </row>
    <row r="302" spans="1:39" x14ac:dyDescent="0.2">
      <c r="A302" s="12" t="str">
        <f t="shared" si="143"/>
        <v>OUT TIME</v>
      </c>
      <c r="B302" s="12" t="str">
        <f t="shared" si="144"/>
        <v>no</v>
      </c>
      <c r="C302" s="12">
        <v>296</v>
      </c>
      <c r="D302" s="1">
        <f t="shared" si="145"/>
        <v>44195</v>
      </c>
      <c r="E302" s="11">
        <f t="shared" si="146"/>
        <v>296</v>
      </c>
      <c r="F302" cm="1">
        <f t="array" ref="F302">+INDEX(Hoja1!$B$2:$MO$7,1,E302)</f>
        <v>0</v>
      </c>
      <c r="G302">
        <f t="shared" si="128"/>
        <v>0</v>
      </c>
      <c r="H302" cm="1">
        <f t="array" ref="H302">+INDEX(Hoja1!$B$2:$MO$7,2,$E302)</f>
        <v>0</v>
      </c>
      <c r="I302">
        <f t="shared" si="129"/>
        <v>0</v>
      </c>
      <c r="J302">
        <f t="shared" si="120"/>
        <v>0</v>
      </c>
      <c r="K302">
        <f t="shared" si="130"/>
        <v>0</v>
      </c>
      <c r="L302" cm="1">
        <f t="array" ref="L302">+INDEX(Hoja1!$B$2:$MO$7,3,$E302)</f>
        <v>0</v>
      </c>
      <c r="M302" cm="1">
        <f t="array" ref="M302">+INDEX(Hoja1!$B$2:$MO$7,4,$E302)</f>
        <v>0</v>
      </c>
      <c r="N302" cm="1">
        <f t="array" ref="N302">+INDEX(Hoja1!$B$2:$MO$7,5,$E302)</f>
        <v>0</v>
      </c>
      <c r="O302" cm="1">
        <f t="array" ref="O302">+INDEX(Hoja1!$B$2:$MO$7,6,$E302)</f>
        <v>0</v>
      </c>
      <c r="P302" s="13">
        <f t="shared" si="147"/>
        <v>0</v>
      </c>
      <c r="Q302" s="13">
        <f t="shared" si="148"/>
        <v>0</v>
      </c>
      <c r="R302">
        <f t="shared" si="131"/>
        <v>0</v>
      </c>
      <c r="S302">
        <f t="shared" si="132"/>
        <v>0</v>
      </c>
      <c r="T302">
        <f t="shared" si="133"/>
        <v>0</v>
      </c>
      <c r="U302">
        <f t="shared" si="134"/>
        <v>0</v>
      </c>
      <c r="V302">
        <f t="shared" si="135"/>
        <v>0</v>
      </c>
      <c r="W302">
        <f t="shared" si="136"/>
        <v>0</v>
      </c>
      <c r="X302">
        <f t="shared" si="137"/>
        <v>0</v>
      </c>
      <c r="Y302">
        <f t="shared" si="138"/>
        <v>0</v>
      </c>
      <c r="Z302">
        <f t="shared" si="139"/>
        <v>0</v>
      </c>
      <c r="AA302">
        <f t="shared" si="140"/>
        <v>0</v>
      </c>
      <c r="AB302">
        <f t="shared" si="141"/>
        <v>0</v>
      </c>
      <c r="AC302">
        <f t="shared" si="142"/>
        <v>0</v>
      </c>
      <c r="AD302">
        <f t="shared" si="121"/>
        <v>0</v>
      </c>
      <c r="AE302">
        <f t="shared" si="122"/>
        <v>0</v>
      </c>
      <c r="AF302">
        <f t="shared" si="123"/>
        <v>0</v>
      </c>
      <c r="AG302">
        <f t="shared" si="124"/>
        <v>0</v>
      </c>
      <c r="AH302">
        <f t="shared" si="125"/>
        <v>0</v>
      </c>
      <c r="AI302">
        <f t="shared" si="126"/>
        <v>0</v>
      </c>
      <c r="AJ302">
        <f>+TODO_PACIENTES[[#This Row],[Aislamiento Domiciliario]]+TODO_PACIENTES[[#This Row],[Aislamiento en Hoteles]]+TODO_PACIENTES[[#This Row],[Hospitalizados en Sala]]+TODO_PACIENTES[[#This Row],[Hospitalizados en UCI]]</f>
        <v>0</v>
      </c>
      <c r="AK302">
        <f t="shared" si="127"/>
        <v>0</v>
      </c>
      <c r="AL302">
        <f>+TODO_PACIENTES[[#This Row],[Personas con Medidas Sanitarias]]-AJ301</f>
        <v>0</v>
      </c>
      <c r="AM302">
        <f>+IFERROR(TODO_PACIENTES[[#This Row],[Variación Personas Medidas Sanitarias]]/AJ301,0)</f>
        <v>0</v>
      </c>
    </row>
    <row r="303" spans="1:39" x14ac:dyDescent="0.2">
      <c r="A303" s="12" t="str">
        <f t="shared" si="143"/>
        <v>OUT TIME</v>
      </c>
      <c r="B303" s="12" t="str">
        <f t="shared" si="144"/>
        <v>no</v>
      </c>
      <c r="C303" s="12">
        <v>297</v>
      </c>
      <c r="D303" s="1">
        <f t="shared" si="145"/>
        <v>44196</v>
      </c>
      <c r="E303" s="11">
        <f t="shared" si="146"/>
        <v>297</v>
      </c>
      <c r="F303" cm="1">
        <f t="array" ref="F303">+INDEX(Hoja1!$B$2:$MO$7,1,E303)</f>
        <v>0</v>
      </c>
      <c r="G303">
        <f t="shared" si="128"/>
        <v>0</v>
      </c>
      <c r="H303" cm="1">
        <f t="array" ref="H303">+INDEX(Hoja1!$B$2:$MO$7,2,$E303)</f>
        <v>0</v>
      </c>
      <c r="I303">
        <f t="shared" si="129"/>
        <v>0</v>
      </c>
      <c r="J303">
        <f t="shared" si="120"/>
        <v>0</v>
      </c>
      <c r="K303">
        <f t="shared" si="130"/>
        <v>0</v>
      </c>
      <c r="L303" cm="1">
        <f t="array" ref="L303">+INDEX(Hoja1!$B$2:$MO$7,3,$E303)</f>
        <v>0</v>
      </c>
      <c r="M303" cm="1">
        <f t="array" ref="M303">+INDEX(Hoja1!$B$2:$MO$7,4,$E303)</f>
        <v>0</v>
      </c>
      <c r="N303" cm="1">
        <f t="array" ref="N303">+INDEX(Hoja1!$B$2:$MO$7,5,$E303)</f>
        <v>0</v>
      </c>
      <c r="O303" cm="1">
        <f t="array" ref="O303">+INDEX(Hoja1!$B$2:$MO$7,6,$E303)</f>
        <v>0</v>
      </c>
      <c r="P303" s="13">
        <f t="shared" si="147"/>
        <v>0</v>
      </c>
      <c r="Q303" s="13">
        <f t="shared" si="148"/>
        <v>0</v>
      </c>
      <c r="R303">
        <f t="shared" si="131"/>
        <v>0</v>
      </c>
      <c r="S303">
        <f t="shared" si="132"/>
        <v>0</v>
      </c>
      <c r="T303">
        <f t="shared" si="133"/>
        <v>0</v>
      </c>
      <c r="U303">
        <f t="shared" si="134"/>
        <v>0</v>
      </c>
      <c r="V303">
        <f t="shared" si="135"/>
        <v>0</v>
      </c>
      <c r="W303">
        <f t="shared" si="136"/>
        <v>0</v>
      </c>
      <c r="X303">
        <f t="shared" si="137"/>
        <v>0</v>
      </c>
      <c r="Y303">
        <f t="shared" si="138"/>
        <v>0</v>
      </c>
      <c r="Z303">
        <f t="shared" si="139"/>
        <v>0</v>
      </c>
      <c r="AA303">
        <f t="shared" si="140"/>
        <v>0</v>
      </c>
      <c r="AB303">
        <f t="shared" si="141"/>
        <v>0</v>
      </c>
      <c r="AC303">
        <f t="shared" si="142"/>
        <v>0</v>
      </c>
      <c r="AD303">
        <f t="shared" si="121"/>
        <v>0</v>
      </c>
      <c r="AE303">
        <f t="shared" si="122"/>
        <v>0</v>
      </c>
      <c r="AF303">
        <f t="shared" si="123"/>
        <v>0</v>
      </c>
      <c r="AG303">
        <f t="shared" si="124"/>
        <v>0</v>
      </c>
      <c r="AH303">
        <f t="shared" si="125"/>
        <v>0</v>
      </c>
      <c r="AI303">
        <f t="shared" si="126"/>
        <v>0</v>
      </c>
      <c r="AJ303">
        <f>+TODO_PACIENTES[[#This Row],[Aislamiento Domiciliario]]+TODO_PACIENTES[[#This Row],[Aislamiento en Hoteles]]+TODO_PACIENTES[[#This Row],[Hospitalizados en Sala]]+TODO_PACIENTES[[#This Row],[Hospitalizados en UCI]]</f>
        <v>0</v>
      </c>
      <c r="AK303">
        <f t="shared" si="127"/>
        <v>0</v>
      </c>
      <c r="AL303">
        <f>+TODO_PACIENTES[[#This Row],[Personas con Medidas Sanitarias]]-AJ302</f>
        <v>0</v>
      </c>
      <c r="AM303">
        <f>+IFERROR(TODO_PACIENTES[[#This Row],[Variación Personas Medidas Sanitarias]]/AJ302,0)</f>
        <v>0</v>
      </c>
    </row>
    <row r="304" spans="1:39" x14ac:dyDescent="0.2">
      <c r="A304" s="12"/>
      <c r="B304" s="12"/>
      <c r="C304" s="12"/>
      <c r="D304" s="1"/>
      <c r="E304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TODO PACIENTES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Patricio Emanuelli</cp:lastModifiedBy>
  <cp:revision/>
  <dcterms:created xsi:type="dcterms:W3CDTF">2020-04-29T23:20:45Z</dcterms:created>
  <dcterms:modified xsi:type="dcterms:W3CDTF">2020-06-13T23:11:46Z</dcterms:modified>
  <cp:category/>
  <cp:contentStatus/>
</cp:coreProperties>
</file>