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24" documentId="8_{EB53E55E-EEC3-4F21-8E7D-52E27AC5BA5D}" xr6:coauthVersionLast="45" xr6:coauthVersionMax="45" xr10:uidLastSave="{2B5C9A70-230C-3F43-8885-A0D0AE508ABC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<sst xmlns="http://schemas.openxmlformats.org/spreadsheetml/2006/main" count="160" uniqueCount="154">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</sst>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26"/>
    <tableColumn id="8" xr3:uid="{F74063BD-5DCD-4BB4-9589-556329FB26A8}" name="11-06-2020" dataDxfId="25"/>
    <tableColumn id="9" xr3:uid="{649F498F-D961-48D9-B03E-7696FE365482}" name="12-06-2020" dataDxfId="24"/>
    <tableColumn id="97" xr3:uid="{A5C46252-53A6-4C20-9528-EBBB46C70C09}" name="13-06-20" dataDxfId="23"/>
    <tableColumn id="98" xr3:uid="{906D3465-B7AE-4BEA-B15E-BF4AFA9B17FB}" name="14-06-20" dataDxfId="22"/>
    <tableColumn id="99" xr3:uid="{D4054379-978C-4004-A172-E45CCD7387C8}" name="15-06-20" dataDxfId="21"/>
    <tableColumn id="100" xr3:uid="{B8F2504B-914D-40CA-89AF-1A51923EE234}" name="16-06-20" dataDxfId="20"/>
    <tableColumn id="101" xr3:uid="{A08E839E-61A6-476B-86AD-BC3F1C31B6F7}" name="17-06-20" dataDxfId="19"/>
    <tableColumn id="102" xr3:uid="{1925CCF1-0C7C-484C-818E-28B0B29E2B65}" name="18-06-20" dataDxfId="18"/>
    <tableColumn id="103" xr3:uid="{7705B3CE-4EED-4361-85B1-ED555A9C3A4E}" name="18/6/2020" dataDxfId="17"/>
    <tableColumn id="104" xr3:uid="{4CF234B2-A1BA-4E57-B85B-0B16844337FB}" name="19/6/2020" dataDxfId="16"/>
    <tableColumn id="105" xr3:uid="{E05FE28E-6EEE-4AB3-B14B-C49FB57E415A}" name="20/6/2020" dataDxfId="15"/>
    <tableColumn id="106" xr3:uid="{7FA93533-0664-4F66-8C27-79E1AAD1F1D5}" name="21/6/2020" dataDxfId="14"/>
    <tableColumn id="107" xr3:uid="{F04ACC92-96E1-4BCA-9CE5-3E3038C08C05}" name="22/6/2020" dataDxfId="13"/>
    <tableColumn id="108" xr3:uid="{8AA85728-B7A4-4846-AD35-9DA2869791FA}" name="23/6/2020" dataDxfId="12"/>
    <tableColumn id="109" xr3:uid="{D4C3E08C-EB48-435F-9E11-B34A55EB3A2E}" name="24/6/2020" dataDxfId="11"/>
    <tableColumn id="110" xr3:uid="{D686EF51-E376-4076-8007-316C16FBDBCC}" name="25/6/2020" dataDxfId="10"/>
    <tableColumn id="111" xr3:uid="{3D163CAF-BABE-4D11-8523-51B7BDF7A2E0}" name="26/6/2020" dataDxfId="9"/>
    <tableColumn id="112" xr3:uid="{F5011FA0-0F27-4C66-9945-9108C8263A1F}" name="27/6/2020" dataDxfId="8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X1" activePane="topRight" state="frozen"/>
      <selection pane="topRight" activeCell="CY8" sqref="CY8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12" width="11.43359375" style="15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148</v>
      </c>
      <c r="CT1" s="8" t="s">
        <v>149</v>
      </c>
      <c r="CU1" s="8" t="s">
        <v>150</v>
      </c>
      <c r="CV1" s="8" t="s">
        <v>151</v>
      </c>
      <c r="CW1" s="8" t="s">
        <v>152</v>
      </c>
      <c r="CX1" s="15" t="s">
        <v>153</v>
      </c>
      <c r="CY1" s="15" t="s">
        <v>96</v>
      </c>
      <c r="CZ1" s="15" t="s">
        <v>97</v>
      </c>
      <c r="DA1" s="15" t="s">
        <v>98</v>
      </c>
      <c r="DB1" s="15" t="s">
        <v>99</v>
      </c>
      <c r="DC1" s="15" t="s">
        <v>100</v>
      </c>
      <c r="DD1" s="15" t="s">
        <v>101</v>
      </c>
      <c r="DE1" s="15" t="s">
        <v>102</v>
      </c>
      <c r="DF1" s="15" t="s">
        <v>103</v>
      </c>
      <c r="DG1" s="15" t="s">
        <v>104</v>
      </c>
      <c r="DH1" s="15" t="s">
        <v>105</v>
      </c>
      <c r="DI1" s="1" t="s">
        <v>106</v>
      </c>
      <c r="DJ1" s="1" t="s">
        <v>107</v>
      </c>
      <c r="DK1" s="1" t="s">
        <v>108</v>
      </c>
    </row>
    <row r="2" spans="1:115" x14ac:dyDescent="0.2">
      <c r="A2" t="s">
        <v>109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</row>
    <row r="3" spans="1:115" x14ac:dyDescent="0.2">
      <c r="A3" t="s">
        <v>110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</row>
    <row r="4" spans="1:115" x14ac:dyDescent="0.2">
      <c r="A4" t="s">
        <v>111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</row>
    <row r="5" spans="1:115" x14ac:dyDescent="0.2">
      <c r="A5" t="s">
        <v>112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</row>
    <row r="6" spans="1:115" x14ac:dyDescent="0.2">
      <c r="A6" t="s">
        <v>113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</row>
    <row r="7" spans="1:115" x14ac:dyDescent="0.2">
      <c r="A7" t="s">
        <v>114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44001</v>
      </c>
      <c r="E4" s="10"/>
    </row>
    <row r="5" spans="1:39" x14ac:dyDescent="0.2">
      <c r="D5" s="11"/>
    </row>
    <row r="6" spans="1:39" ht="56.25" x14ac:dyDescent="0.2">
      <c r="A6" s="14" t="s">
        <v>115</v>
      </c>
      <c r="B6" s="14" t="s">
        <v>116</v>
      </c>
      <c r="C6" s="14" t="s">
        <v>117</v>
      </c>
      <c r="D6" s="14" t="s">
        <v>118</v>
      </c>
      <c r="E6" s="14" t="s">
        <v>119</v>
      </c>
      <c r="F6" s="14" t="s">
        <v>109</v>
      </c>
      <c r="G6" s="14" t="s">
        <v>120</v>
      </c>
      <c r="H6" s="14" t="s">
        <v>110</v>
      </c>
      <c r="I6" s="14" t="s">
        <v>121</v>
      </c>
      <c r="J6" s="14" t="s">
        <v>122</v>
      </c>
      <c r="K6" s="14" t="s">
        <v>123</v>
      </c>
      <c r="L6" s="14" t="s">
        <v>111</v>
      </c>
      <c r="M6" s="14" t="s">
        <v>112</v>
      </c>
      <c r="N6" s="14" t="s">
        <v>113</v>
      </c>
      <c r="O6" s="14" t="s">
        <v>114</v>
      </c>
      <c r="P6" s="14" t="s">
        <v>124</v>
      </c>
      <c r="Q6" s="14" t="s">
        <v>125</v>
      </c>
      <c r="R6" s="14" t="s">
        <v>127</v>
      </c>
      <c r="S6" s="14" t="s">
        <v>126</v>
      </c>
      <c r="T6" s="14" t="s">
        <v>128</v>
      </c>
      <c r="U6" s="14" t="s">
        <v>129</v>
      </c>
      <c r="V6" s="14" t="s">
        <v>130</v>
      </c>
      <c r="W6" s="14" t="s">
        <v>131</v>
      </c>
      <c r="X6" s="14" t="s">
        <v>134</v>
      </c>
      <c r="Y6" s="14" t="s">
        <v>135</v>
      </c>
      <c r="Z6" s="14" t="s">
        <v>136</v>
      </c>
      <c r="AA6" s="14" t="s">
        <v>137</v>
      </c>
      <c r="AB6" s="14" t="s">
        <v>138</v>
      </c>
      <c r="AC6" s="14" t="s">
        <v>139</v>
      </c>
      <c r="AD6" s="14" t="s">
        <v>132</v>
      </c>
      <c r="AE6" s="14" t="s">
        <v>133</v>
      </c>
      <c r="AF6" s="14" t="s">
        <v>140</v>
      </c>
      <c r="AG6" s="14" t="s">
        <v>141</v>
      </c>
      <c r="AH6" s="14" t="s">
        <v>142</v>
      </c>
      <c r="AI6" s="14" t="s">
        <v>143</v>
      </c>
      <c r="AJ6" s="14" t="s">
        <v>144</v>
      </c>
      <c r="AK6" s="14" t="s">
        <v>146</v>
      </c>
      <c r="AL6" s="14" t="s">
        <v>145</v>
      </c>
      <c r="AM6" s="14" t="s">
        <v>147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ultima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OUT TIME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0</v>
      </c>
      <c r="G109">
        <f t="shared" si="41"/>
        <v>-102703</v>
      </c>
      <c r="H109" cm="1">
        <f t="array" ref="H109">+INDEX(Hoja1!$B$2:$MO$7,2,$E109)</f>
        <v>0</v>
      </c>
      <c r="I109">
        <f t="shared" si="42"/>
        <v>-75676</v>
      </c>
      <c r="J109">
        <f t="shared" si="33"/>
        <v>0</v>
      </c>
      <c r="K109">
        <f t="shared" si="43"/>
        <v>-27027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  <c r="P109" s="13">
        <f t="shared" si="60"/>
        <v>0</v>
      </c>
      <c r="Q109" s="13">
        <f t="shared" si="61"/>
        <v>0</v>
      </c>
      <c r="R109">
        <f t="shared" si="44"/>
        <v>-105536</v>
      </c>
      <c r="S109">
        <f t="shared" si="45"/>
        <v>-27027</v>
      </c>
      <c r="T109">
        <f t="shared" si="46"/>
        <v>-8056</v>
      </c>
      <c r="U109">
        <f t="shared" si="47"/>
        <v>-748</v>
      </c>
      <c r="V109">
        <f t="shared" si="48"/>
        <v>-503</v>
      </c>
      <c r="W109">
        <f t="shared" si="49"/>
        <v>-123</v>
      </c>
      <c r="X109">
        <f t="shared" si="50"/>
        <v>-37.252382633250974</v>
      </c>
      <c r="Y109">
        <f t="shared" si="51"/>
        <v>-1</v>
      </c>
      <c r="Z109">
        <f t="shared" si="52"/>
        <v>0</v>
      </c>
      <c r="AA109">
        <f t="shared" si="53"/>
        <v>0</v>
      </c>
      <c r="AB109">
        <f t="shared" si="54"/>
        <v>0</v>
      </c>
      <c r="AC109">
        <f t="shared" si="55"/>
        <v>0</v>
      </c>
      <c r="AD109">
        <f t="shared" si="34"/>
        <v>0</v>
      </c>
      <c r="AE109">
        <f t="shared" si="35"/>
        <v>0</v>
      </c>
      <c r="AF109">
        <f t="shared" si="36"/>
        <v>0</v>
      </c>
      <c r="AG109">
        <f t="shared" si="37"/>
        <v>0</v>
      </c>
      <c r="AH109">
        <f t="shared" si="38"/>
        <v>0</v>
      </c>
      <c r="AI109">
        <f t="shared" si="39"/>
        <v>0</v>
      </c>
      <c r="AJ109">
        <f>+TODO_PACIENTES[[#This Row],[Aislamiento Domiciliario]]+TODO_PACIENTES[[#This Row],[Aislamiento en Hoteles]]+TODO_PACIENTES[[#This Row],[Hospitalizados en Sala]]+TODO_PACIENTES[[#This Row],[Hospitalizados en UCI]]</f>
        <v>0</v>
      </c>
      <c r="AK109">
        <f t="shared" si="40"/>
        <v>0</v>
      </c>
      <c r="AL109">
        <f>+TODO_PACIENTES[[#This Row],[Personas con Medidas Sanitarias]]-AJ108</f>
        <v>-9430</v>
      </c>
      <c r="AM109">
        <f>+IFERROR(TODO_PACIENTES[[#This Row],[Variación Personas Medidas Sanitarias]]/AJ108,0)</f>
        <v>-1</v>
      </c>
    </row>
    <row r="110" spans="1:39" x14ac:dyDescent="0.2">
      <c r="A110" s="12" t="str">
        <f t="shared" si="56"/>
        <v>OUT TIME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0</v>
      </c>
      <c r="G110">
        <f t="shared" si="41"/>
        <v>0</v>
      </c>
      <c r="H110" cm="1">
        <f t="array" ref="H110">+INDEX(Hoja1!$B$2:$MO$7,2,$E110)</f>
        <v>0</v>
      </c>
      <c r="I110">
        <f t="shared" si="42"/>
        <v>0</v>
      </c>
      <c r="J110">
        <f t="shared" si="33"/>
        <v>0</v>
      </c>
      <c r="K110">
        <f t="shared" si="43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60"/>
        <v>0</v>
      </c>
      <c r="Q110" s="13">
        <f t="shared" si="61"/>
        <v>0</v>
      </c>
      <c r="R110">
        <f t="shared" si="44"/>
        <v>102703</v>
      </c>
      <c r="S110">
        <f t="shared" si="45"/>
        <v>0</v>
      </c>
      <c r="T110">
        <f t="shared" si="46"/>
        <v>0</v>
      </c>
      <c r="U110">
        <f t="shared" si="47"/>
        <v>0</v>
      </c>
      <c r="V110">
        <f t="shared" si="48"/>
        <v>0</v>
      </c>
      <c r="W110">
        <f t="shared" si="49"/>
        <v>0</v>
      </c>
      <c r="X110">
        <f t="shared" si="50"/>
        <v>-1</v>
      </c>
      <c r="Y110">
        <f t="shared" si="51"/>
        <v>0</v>
      </c>
      <c r="Z110">
        <f t="shared" si="52"/>
        <v>0</v>
      </c>
      <c r="AA110">
        <f t="shared" si="53"/>
        <v>0</v>
      </c>
      <c r="AB110">
        <f t="shared" si="54"/>
        <v>0</v>
      </c>
      <c r="AC110">
        <f t="shared" si="55"/>
        <v>0</v>
      </c>
      <c r="AD110">
        <f t="shared" si="34"/>
        <v>0</v>
      </c>
      <c r="AE110">
        <f t="shared" si="35"/>
        <v>0</v>
      </c>
      <c r="AF110">
        <f t="shared" si="36"/>
        <v>0</v>
      </c>
      <c r="AG110">
        <f t="shared" si="37"/>
        <v>0</v>
      </c>
      <c r="AH110">
        <f t="shared" si="38"/>
        <v>0</v>
      </c>
      <c r="AI110">
        <f t="shared" si="39"/>
        <v>0</v>
      </c>
      <c r="AJ110">
        <f>+TODO_PACIENTES[[#This Row],[Aislamiento Domiciliario]]+TODO_PACIENTES[[#This Row],[Aislamiento en Hoteles]]+TODO_PACIENTES[[#This Row],[Hospitalizados en Sala]]+TODO_PACIENTES[[#This Row],[Hospitalizados en UCI]]</f>
        <v>0</v>
      </c>
      <c r="AK110">
        <f t="shared" si="40"/>
        <v>0</v>
      </c>
      <c r="AL110">
        <f>+TODO_PACIENTES[[#This Row],[Personas con Medidas Sanitarias]]-AJ109</f>
        <v>0</v>
      </c>
      <c r="AM110">
        <f>+IFERROR(TODO_PACIENTES[[#This Row],[Variación Personas Medidas Sanitarias]]/AJ109,0)</f>
        <v>0</v>
      </c>
    </row>
    <row r="111" spans="1:39" x14ac:dyDescent="0.2">
      <c r="A111" s="12" t="str">
        <f t="shared" si="56"/>
        <v>OUT TIME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0</v>
      </c>
      <c r="G111">
        <f t="shared" si="41"/>
        <v>0</v>
      </c>
      <c r="H111" cm="1">
        <f t="array" ref="H111">+INDEX(Hoja1!$B$2:$MO$7,2,$E111)</f>
        <v>0</v>
      </c>
      <c r="I111">
        <f t="shared" si="42"/>
        <v>0</v>
      </c>
      <c r="J111">
        <f t="shared" si="33"/>
        <v>0</v>
      </c>
      <c r="K111">
        <f t="shared" si="43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60"/>
        <v>0</v>
      </c>
      <c r="Q111" s="13">
        <f t="shared" si="61"/>
        <v>0</v>
      </c>
      <c r="R111">
        <f t="shared" si="44"/>
        <v>0</v>
      </c>
      <c r="S111">
        <f t="shared" si="45"/>
        <v>0</v>
      </c>
      <c r="T111">
        <f t="shared" si="46"/>
        <v>0</v>
      </c>
      <c r="U111">
        <f t="shared" si="47"/>
        <v>0</v>
      </c>
      <c r="V111">
        <f t="shared" si="48"/>
        <v>0</v>
      </c>
      <c r="W111">
        <f t="shared" si="49"/>
        <v>0</v>
      </c>
      <c r="X111">
        <f t="shared" si="50"/>
        <v>0</v>
      </c>
      <c r="Y111">
        <f t="shared" si="51"/>
        <v>0</v>
      </c>
      <c r="Z111">
        <f t="shared" si="52"/>
        <v>0</v>
      </c>
      <c r="AA111">
        <f t="shared" si="53"/>
        <v>0</v>
      </c>
      <c r="AB111">
        <f t="shared" si="54"/>
        <v>0</v>
      </c>
      <c r="AC111">
        <f t="shared" si="55"/>
        <v>0</v>
      </c>
      <c r="AD111">
        <f t="shared" si="34"/>
        <v>0</v>
      </c>
      <c r="AE111">
        <f t="shared" si="35"/>
        <v>0</v>
      </c>
      <c r="AF111">
        <f t="shared" si="36"/>
        <v>0</v>
      </c>
      <c r="AG111">
        <f t="shared" si="37"/>
        <v>0</v>
      </c>
      <c r="AH111">
        <f t="shared" si="38"/>
        <v>0</v>
      </c>
      <c r="AI111">
        <f t="shared" si="39"/>
        <v>0</v>
      </c>
      <c r="AJ111">
        <f>+TODO_PACIENTES[[#This Row],[Aislamiento Domiciliario]]+TODO_PACIENTES[[#This Row],[Aislamiento en Hoteles]]+TODO_PACIENTES[[#This Row],[Hospitalizados en Sala]]+TODO_PACIENTES[[#This Row],[Hospitalizados en UCI]]</f>
        <v>0</v>
      </c>
      <c r="AK111">
        <f t="shared" si="40"/>
        <v>0</v>
      </c>
      <c r="AL111">
        <f>+TODO_PACIENTES[[#This Row],[Personas con Medidas Sanitarias]]-AJ110</f>
        <v>0</v>
      </c>
      <c r="AM111">
        <f>+IFERROR(TODO_PACIENTES[[#This Row],[Variación Personas Medidas Sanitarias]]/AJ110,0)</f>
        <v>0</v>
      </c>
    </row>
    <row r="112" spans="1:39" x14ac:dyDescent="0.2">
      <c r="A112" s="12" t="str">
        <f t="shared" si="56"/>
        <v>OUT TIME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0</v>
      </c>
      <c r="G112">
        <f t="shared" si="41"/>
        <v>0</v>
      </c>
      <c r="H112" cm="1">
        <f t="array" ref="H112">+INDEX(Hoja1!$B$2:$MO$7,2,$E112)</f>
        <v>0</v>
      </c>
      <c r="I112">
        <f t="shared" si="42"/>
        <v>0</v>
      </c>
      <c r="J112">
        <f t="shared" si="33"/>
        <v>0</v>
      </c>
      <c r="K112">
        <f t="shared" si="43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60"/>
        <v>0</v>
      </c>
      <c r="Q112" s="13">
        <f t="shared" si="61"/>
        <v>0</v>
      </c>
      <c r="R112">
        <f t="shared" si="44"/>
        <v>0</v>
      </c>
      <c r="S112">
        <f t="shared" si="45"/>
        <v>0</v>
      </c>
      <c r="T112">
        <f t="shared" si="46"/>
        <v>0</v>
      </c>
      <c r="U112">
        <f t="shared" si="47"/>
        <v>0</v>
      </c>
      <c r="V112">
        <f t="shared" si="48"/>
        <v>0</v>
      </c>
      <c r="W112">
        <f t="shared" si="49"/>
        <v>0</v>
      </c>
      <c r="X112">
        <f t="shared" si="50"/>
        <v>0</v>
      </c>
      <c r="Y112">
        <f t="shared" si="51"/>
        <v>0</v>
      </c>
      <c r="Z112">
        <f t="shared" si="52"/>
        <v>0</v>
      </c>
      <c r="AA112">
        <f t="shared" si="53"/>
        <v>0</v>
      </c>
      <c r="AB112">
        <f t="shared" si="54"/>
        <v>0</v>
      </c>
      <c r="AC112">
        <f t="shared" si="55"/>
        <v>0</v>
      </c>
      <c r="AD112">
        <f t="shared" si="34"/>
        <v>0</v>
      </c>
      <c r="AE112">
        <f t="shared" si="35"/>
        <v>0</v>
      </c>
      <c r="AF112">
        <f t="shared" si="36"/>
        <v>0</v>
      </c>
      <c r="AG112">
        <f t="shared" si="37"/>
        <v>0</v>
      </c>
      <c r="AH112">
        <f t="shared" si="38"/>
        <v>0</v>
      </c>
      <c r="AI112">
        <f t="shared" si="39"/>
        <v>0</v>
      </c>
      <c r="AJ112">
        <f>+TODO_PACIENTES[[#This Row],[Aislamiento Domiciliario]]+TODO_PACIENTES[[#This Row],[Aislamiento en Hoteles]]+TODO_PACIENTES[[#This Row],[Hospitalizados en Sala]]+TODO_PACIENTES[[#This Row],[Hospitalizados en UCI]]</f>
        <v>0</v>
      </c>
      <c r="AK112">
        <f t="shared" si="40"/>
        <v>0</v>
      </c>
      <c r="AL112">
        <f>+TODO_PACIENTES[[#This Row],[Personas con Medidas Sanitarias]]-AJ111</f>
        <v>0</v>
      </c>
      <c r="AM112">
        <f>+IFERROR(TODO_PACIENTES[[#This Row],[Variación Personas Medidas Sanitarias]]/AJ111,0)</f>
        <v>0</v>
      </c>
    </row>
    <row r="113" spans="1:39" x14ac:dyDescent="0.2">
      <c r="A113" s="12" t="str">
        <f t="shared" si="56"/>
        <v>OUT TIME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0</v>
      </c>
      <c r="G113">
        <f t="shared" si="41"/>
        <v>0</v>
      </c>
      <c r="H113" cm="1">
        <f t="array" ref="H113">+INDEX(Hoja1!$B$2:$MO$7,2,$E113)</f>
        <v>0</v>
      </c>
      <c r="I113">
        <f t="shared" si="42"/>
        <v>0</v>
      </c>
      <c r="J113">
        <f t="shared" si="33"/>
        <v>0</v>
      </c>
      <c r="K113">
        <f t="shared" si="43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60"/>
        <v>0</v>
      </c>
      <c r="Q113" s="13">
        <f t="shared" si="61"/>
        <v>0</v>
      </c>
      <c r="R113">
        <f t="shared" si="44"/>
        <v>0</v>
      </c>
      <c r="S113">
        <f t="shared" si="45"/>
        <v>0</v>
      </c>
      <c r="T113">
        <f t="shared" si="46"/>
        <v>0</v>
      </c>
      <c r="U113">
        <f t="shared" si="47"/>
        <v>0</v>
      </c>
      <c r="V113">
        <f t="shared" si="48"/>
        <v>0</v>
      </c>
      <c r="W113">
        <f t="shared" si="49"/>
        <v>0</v>
      </c>
      <c r="X113">
        <f t="shared" si="50"/>
        <v>0</v>
      </c>
      <c r="Y113">
        <f t="shared" si="51"/>
        <v>0</v>
      </c>
      <c r="Z113">
        <f t="shared" si="52"/>
        <v>0</v>
      </c>
      <c r="AA113">
        <f t="shared" si="53"/>
        <v>0</v>
      </c>
      <c r="AB113">
        <f t="shared" si="54"/>
        <v>0</v>
      </c>
      <c r="AC113">
        <f t="shared" si="55"/>
        <v>0</v>
      </c>
      <c r="AD113">
        <f t="shared" si="34"/>
        <v>0</v>
      </c>
      <c r="AE113">
        <f t="shared" si="35"/>
        <v>0</v>
      </c>
      <c r="AF113">
        <f t="shared" si="36"/>
        <v>0</v>
      </c>
      <c r="AG113">
        <f t="shared" si="37"/>
        <v>0</v>
      </c>
      <c r="AH113">
        <f t="shared" si="38"/>
        <v>0</v>
      </c>
      <c r="AI113">
        <f t="shared" si="39"/>
        <v>0</v>
      </c>
      <c r="AJ113">
        <f>+TODO_PACIENTES[[#This Row],[Aislamiento Domiciliario]]+TODO_PACIENTES[[#This Row],[Aislamiento en Hoteles]]+TODO_PACIENTES[[#This Row],[Hospitalizados en Sala]]+TODO_PACIENTES[[#This Row],[Hospitalizados en UCI]]</f>
        <v>0</v>
      </c>
      <c r="AK113">
        <f t="shared" si="40"/>
        <v>0</v>
      </c>
      <c r="AL113">
        <f>+TODO_PACIENTES[[#This Row],[Personas con Medidas Sanitarias]]-AJ112</f>
        <v>0</v>
      </c>
      <c r="AM113">
        <f>+IFERROR(TODO_PACIENTES[[#This Row],[Variación Personas Medidas Sanitarias]]/AJ112,0)</f>
        <v>0</v>
      </c>
    </row>
    <row r="114" spans="1:39" x14ac:dyDescent="0.2">
      <c r="A114" s="12" t="str">
        <f t="shared" si="56"/>
        <v>OUT TIME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0</v>
      </c>
      <c r="G114">
        <f t="shared" si="41"/>
        <v>0</v>
      </c>
      <c r="H114" cm="1">
        <f t="array" ref="H114">+INDEX(Hoja1!$B$2:$MO$7,2,$E114)</f>
        <v>0</v>
      </c>
      <c r="I114">
        <f t="shared" si="42"/>
        <v>0</v>
      </c>
      <c r="J114">
        <f t="shared" si="33"/>
        <v>0</v>
      </c>
      <c r="K114">
        <f t="shared" si="43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</v>
      </c>
      <c r="Q114" s="13">
        <f t="shared" si="61"/>
        <v>0</v>
      </c>
      <c r="R114">
        <f t="shared" si="44"/>
        <v>0</v>
      </c>
      <c r="S114">
        <f t="shared" si="45"/>
        <v>0</v>
      </c>
      <c r="T114">
        <f t="shared" si="46"/>
        <v>0</v>
      </c>
      <c r="U114">
        <f t="shared" si="47"/>
        <v>0</v>
      </c>
      <c r="V114">
        <f t="shared" si="48"/>
        <v>0</v>
      </c>
      <c r="W114">
        <f t="shared" si="49"/>
        <v>0</v>
      </c>
      <c r="X114">
        <f t="shared" si="50"/>
        <v>0</v>
      </c>
      <c r="Y114">
        <f t="shared" si="51"/>
        <v>0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0</v>
      </c>
      <c r="AE114">
        <f t="shared" si="35"/>
        <v>0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0</v>
      </c>
      <c r="AM114">
        <f>+IFERROR(TODO_PACIENTES[[#This Row],[Variación Personas Medidas Sanitarias]]/AJ113,0)</f>
        <v>0</v>
      </c>
    </row>
    <row r="115" spans="1:39" x14ac:dyDescent="0.2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0</v>
      </c>
      <c r="H115" cm="1">
        <f t="array" ref="H115">+INDEX(Hoja1!$B$2:$MO$7,2,$E115)</f>
        <v>0</v>
      </c>
      <c r="I115">
        <f t="shared" si="42"/>
        <v>0</v>
      </c>
      <c r="J115">
        <f t="shared" si="33"/>
        <v>0</v>
      </c>
      <c r="K115">
        <f t="shared" si="4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0</v>
      </c>
      <c r="S115">
        <f t="shared" si="45"/>
        <v>0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0</v>
      </c>
      <c r="Y115">
        <f t="shared" si="51"/>
        <v>0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0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0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