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799" documentId="11_9248B46DC1CBB2E3ED7FF6F9903E8C1851038383" xr6:coauthVersionLast="47" xr6:coauthVersionMax="47" xr10:uidLastSave="{7036CF6F-A868-4AF0-8829-8587C70C4B52}"/>
  <bookViews>
    <workbookView xWindow="-120" yWindow="-120" windowWidth="29040" windowHeight="15840" firstSheet="3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934" i="3" l="1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AP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<sst xmlns="http://schemas.openxmlformats.org/spreadsheetml/2006/main" count="11506" uniqueCount="1563">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</sst>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0" totalsRowShown="0">
  <autoFilter ref="B1:CA420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934" totalsRowShown="0" headerRowDxfId="4">
  <autoFilter ref="B1:E893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0"/>
  <sheetViews>
    <sheetView workbookViewId="0">
      <pane xSplit="1" ySplit="1" topLeftCell="BV407" activePane="bottomRight" state="frozen"/>
      <selection pane="bottomRight" activeCell="BX420" sqref="BX42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  <row r="416" spans="1:79">
      <c r="A416" s="3">
        <v>44313</v>
      </c>
      <c r="B416" s="22">
        <v>44314</v>
      </c>
      <c r="C416" s="10">
        <v>363533</v>
      </c>
      <c r="D416">
        <f>IFERROR(C416-C415,"")</f>
        <v>368</v>
      </c>
      <c r="E416" s="10">
        <v>6216</v>
      </c>
      <c r="F416">
        <f>E416-E415</f>
        <v>4</v>
      </c>
      <c r="G416" s="10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 s="22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 s="22">
        <f>+IFERROR(C416/3.974,"")</f>
        <v>91477.856064418724</v>
      </c>
      <c r="S416" s="22">
        <f>+IFERROR(E416/3.974,"")</f>
        <v>1564.1670860593858</v>
      </c>
      <c r="T416" s="22">
        <f>+IFERROR(G416/3.974,"")</f>
        <v>88953.950679416201</v>
      </c>
      <c r="U416" s="22">
        <f>+IFERROR(I416/3.974,"")</f>
        <v>959.7382989431303</v>
      </c>
      <c r="V416" s="10">
        <v>2366942</v>
      </c>
      <c r="W416">
        <f>V416-V415</f>
        <v>9059</v>
      </c>
      <c r="X416" s="22">
        <f>IFERROR(W416-W415,0)</f>
        <v>5071</v>
      </c>
      <c r="Y416" s="35">
        <f>IFERROR(V416/3.974,0)</f>
        <v>595606.94514343224</v>
      </c>
      <c r="Z416" s="10">
        <v>1999859</v>
      </c>
      <c r="AA416" s="22">
        <f>Z416-Z415</f>
        <v>8691</v>
      </c>
      <c r="AB416" s="28">
        <f>IFERROR(Z416/V416,0)</f>
        <v>0.84491254961042561</v>
      </c>
      <c r="AC416" s="31">
        <f>IFERROR(AA416-AA415,0)</f>
        <v>4901</v>
      </c>
      <c r="AD416">
        <f>V416-Z416</f>
        <v>367083</v>
      </c>
      <c r="AE416">
        <f>AD416-AD415</f>
        <v>368</v>
      </c>
      <c r="AF416" s="28">
        <f>IFERROR(AD416/V416,0)</f>
        <v>0.15508745038957439</v>
      </c>
      <c r="AG416" s="31">
        <f>IFERROR(AE416-AE415,0)</f>
        <v>170</v>
      </c>
      <c r="AH416" s="35">
        <f>IFERROR(AE416/W416,0)</f>
        <v>4.0622585274312839E-2</v>
      </c>
      <c r="AI416" s="35">
        <f>IFERROR(AD416/3.974,0)</f>
        <v>92371.162556618016</v>
      </c>
      <c r="AJ416" s="10">
        <v>3393</v>
      </c>
      <c r="AK416" s="22">
        <f>AJ416-AJ415</f>
        <v>26</v>
      </c>
      <c r="AL416" s="22">
        <f>IFERROR(AJ416/AJ415,0)-1</f>
        <v>7.7220077220077066E-3</v>
      </c>
      <c r="AM416" s="35">
        <f>IFERROR(AJ416/3.974,0)</f>
        <v>853.79969803724202</v>
      </c>
      <c r="AN416" s="35">
        <f>IFERROR(AJ416/C416," ")</f>
        <v>9.3334030198083812E-3</v>
      </c>
      <c r="AO416" s="10">
        <v>174</v>
      </c>
      <c r="AP416">
        <f>AO416-AO415</f>
        <v>-6</v>
      </c>
      <c r="AQ416">
        <f>IFERROR(AO416/AO415,0)-1</f>
        <v>-3.3333333333333326E-2</v>
      </c>
      <c r="AR416" s="35">
        <f>IFERROR(AO416/3.974,0)</f>
        <v>43.784599899345743</v>
      </c>
      <c r="AS416" s="10">
        <v>283</v>
      </c>
      <c r="AT416" s="22">
        <f>AS416-AS415</f>
        <v>-13</v>
      </c>
      <c r="AU416" s="22">
        <f>IFERROR(AS416/AS415,0)-1</f>
        <v>-4.391891891891897E-2</v>
      </c>
      <c r="AV416" s="35">
        <f>IFERROR(AS416/3.974,0)</f>
        <v>71.2128837443382</v>
      </c>
      <c r="AW416" s="51">
        <f>IFERROR(AS416/C416," ")</f>
        <v>7.7847128046147119E-4</v>
      </c>
      <c r="AX416" s="10">
        <v>64</v>
      </c>
      <c r="AY416">
        <f>AX416-AX415</f>
        <v>1</v>
      </c>
      <c r="AZ416" s="22">
        <f>IFERROR(AX416/AX415,0)-1</f>
        <v>1.5873015873015817E-2</v>
      </c>
      <c r="BA416" s="35">
        <f>IFERROR(AX416/3.974,0)</f>
        <v>16.104680422747862</v>
      </c>
      <c r="BB416" s="51">
        <f>IFERROR(AX416/C416," ")</f>
        <v>1.7605004222450232E-4</v>
      </c>
      <c r="BC416" s="31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31">
        <f>IFERROR(BC416-BC415,0)</f>
        <v>8</v>
      </c>
      <c r="BE416" s="51">
        <f>IFERROR(BC416/BC415,0)-1</f>
        <v>2.0481310803890374E-3</v>
      </c>
      <c r="BF416" s="35">
        <f>IFERROR(BC416/3.974,0)</f>
        <v>984.90186210367381</v>
      </c>
      <c r="BG416" s="35">
        <f>IFERROR(BC416/C416," ")</f>
        <v>1.0766560394792219E-2</v>
      </c>
      <c r="BH416" s="45">
        <v>65746</v>
      </c>
      <c r="BI416" s="48">
        <f>IFERROR((BH416-BH415), 0)</f>
        <v>75</v>
      </c>
      <c r="BJ416" s="14">
        <v>141074</v>
      </c>
      <c r="BK416" s="48">
        <f>IFERROR((BJ416-BJ415),0)</f>
        <v>142</v>
      </c>
      <c r="BL416" s="14">
        <v>105275</v>
      </c>
      <c r="BM416" s="48">
        <f>IFERROR((BL416-BL415),0)</f>
        <v>98</v>
      </c>
      <c r="BN416" s="14">
        <v>42628</v>
      </c>
      <c r="BO416" s="48">
        <f>IFERROR((BN416-BN415),0)</f>
        <v>46</v>
      </c>
      <c r="BP416" s="14">
        <v>8810</v>
      </c>
      <c r="BQ416" s="48">
        <f>IFERROR((BP416-BP415),0)</f>
        <v>7</v>
      </c>
      <c r="BR416" s="16">
        <v>31</v>
      </c>
      <c r="BS416" s="24">
        <f>IFERROR((BR416-BR415),0)</f>
        <v>0</v>
      </c>
      <c r="BT416" s="16">
        <v>272</v>
      </c>
      <c r="BU416" s="24">
        <f>IFERROR((BT416-BT415),0)</f>
        <v>0</v>
      </c>
      <c r="BV416" s="16">
        <v>1236</v>
      </c>
      <c r="BW416" s="24">
        <f>IFERROR((BV416-BV415),0)</f>
        <v>1</v>
      </c>
      <c r="BX416" s="16">
        <v>3009</v>
      </c>
      <c r="BY416" s="24">
        <f>IFERROR((BX416-BX415),0)</f>
        <v>1</v>
      </c>
      <c r="BZ416" s="21">
        <v>1668</v>
      </c>
      <c r="CA416" s="27">
        <f>IFERROR((BZ416-BZ415),0)</f>
        <v>2</v>
      </c>
    </row>
    <row r="417" spans="1:79">
      <c r="A417" s="3">
        <v>44314</v>
      </c>
      <c r="B417" s="22">
        <v>44315</v>
      </c>
      <c r="C417" s="10">
        <v>363895</v>
      </c>
      <c r="D417">
        <f>IFERROR(C417-C416,"")</f>
        <v>362</v>
      </c>
      <c r="E417" s="10">
        <v>6222</v>
      </c>
      <c r="F417">
        <f>E417-E416</f>
        <v>6</v>
      </c>
      <c r="G417" s="10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 s="22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 s="22">
        <f>+IFERROR(C417/3.974,"")</f>
        <v>91568.948163059889</v>
      </c>
      <c r="S417" s="22">
        <f>+IFERROR(E417/3.974,"")</f>
        <v>1565.6768998490186</v>
      </c>
      <c r="T417" s="22">
        <f>+IFERROR(G417/3.974,"")</f>
        <v>89022.143935581276</v>
      </c>
      <c r="U417" s="22">
        <f>+IFERROR(I417/3.974,"")</f>
        <v>981.12732762959229</v>
      </c>
      <c r="V417" s="10">
        <v>2376076</v>
      </c>
      <c r="W417">
        <f>V417-V416</f>
        <v>9134</v>
      </c>
      <c r="X417" s="22">
        <f>IFERROR(W417-W416,0)</f>
        <v>75</v>
      </c>
      <c r="Y417" s="35">
        <f>IFERROR(V417/3.974,0)</f>
        <v>597905.38500251633</v>
      </c>
      <c r="Z417" s="10">
        <v>2008631</v>
      </c>
      <c r="AA417" s="22">
        <f>Z417-Z416</f>
        <v>8772</v>
      </c>
      <c r="AB417" s="28">
        <f>IFERROR(Z417/V417,0)</f>
        <v>0.8453563774896089</v>
      </c>
      <c r="AC417" s="31">
        <f>IFERROR(AA417-AA416,0)</f>
        <v>81</v>
      </c>
      <c r="AD417">
        <f>V417-Z417</f>
        <v>367445</v>
      </c>
      <c r="AE417">
        <f>AD417-AD416</f>
        <v>362</v>
      </c>
      <c r="AF417" s="28">
        <f>IFERROR(AD417/V417,0)</f>
        <v>0.15464362251039107</v>
      </c>
      <c r="AG417" s="31">
        <f>IFERROR(AE417-AE416,0)</f>
        <v>-6</v>
      </c>
      <c r="AH417" s="35">
        <f>IFERROR(AE417/W417,0)</f>
        <v>3.9632143639150429E-2</v>
      </c>
      <c r="AI417" s="35">
        <f>IFERROR(AD417/3.974,0)</f>
        <v>92462.254655259181</v>
      </c>
      <c r="AJ417" s="10">
        <v>3380</v>
      </c>
      <c r="AK417" s="22">
        <f>AJ417-AJ416</f>
        <v>-13</v>
      </c>
      <c r="AL417" s="22">
        <f>IFERROR(AJ417/AJ416,0)-1</f>
        <v>-3.8314176245211051E-3</v>
      </c>
      <c r="AM417" s="35">
        <f>IFERROR(AJ417/3.974,0)</f>
        <v>850.52843482637138</v>
      </c>
      <c r="AN417" s="35">
        <f>IFERROR(AJ417/C417," ")</f>
        <v>9.2883936300306412E-3</v>
      </c>
      <c r="AO417" s="10">
        <v>163</v>
      </c>
      <c r="AP417">
        <f>AO417-AO416</f>
        <v>-11</v>
      </c>
      <c r="AQ417">
        <f>IFERROR(AO417/AO416,0)-1</f>
        <v>-6.3218390804597679E-2</v>
      </c>
      <c r="AR417" s="35">
        <f>IFERROR(AO417/3.974,0)</f>
        <v>41.016607951685955</v>
      </c>
      <c r="AS417" s="10">
        <v>287</v>
      </c>
      <c r="AT417" s="22">
        <f>AS417-AS416</f>
        <v>4</v>
      </c>
      <c r="AU417" s="22">
        <f>IFERROR(AS417/AS416,0)-1</f>
        <v>1.4134275618374659E-2</v>
      </c>
      <c r="AV417" s="35">
        <f>IFERROR(AS417/3.974,0)</f>
        <v>72.219426270759939</v>
      </c>
      <c r="AW417" s="51">
        <f>IFERROR(AS417/C417," ")</f>
        <v>7.8868904491680289E-4</v>
      </c>
      <c r="AX417" s="10">
        <v>69</v>
      </c>
      <c r="AY417">
        <f>AX417-AX416</f>
        <v>5</v>
      </c>
      <c r="AZ417" s="22">
        <f>IFERROR(AX417/AX416,0)-1</f>
        <v>7.8125E-2</v>
      </c>
      <c r="BA417" s="35">
        <f>IFERROR(AX417/3.974,0)</f>
        <v>17.362858580775036</v>
      </c>
      <c r="BB417" s="51">
        <f>IFERROR(AX417/C417," ")</f>
        <v>1.8961513623435333E-4</v>
      </c>
      <c r="BC417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31">
        <f>IFERROR(BC417-BC416,0)</f>
        <v>-15</v>
      </c>
      <c r="BE417" s="51">
        <f>IFERROR(BC417/BC416,0)-1</f>
        <v>-3.8323965252937686E-3</v>
      </c>
      <c r="BF417" s="35">
        <f>IFERROR(BC417/3.974,0)</f>
        <v>981.12732762959229</v>
      </c>
      <c r="BG417" s="35">
        <f>IFERROR(BC417/C417," ")</f>
        <v>1.0714629219967298E-2</v>
      </c>
      <c r="BH417" s="45">
        <v>65823</v>
      </c>
      <c r="BI417" s="48">
        <f>IFERROR((BH417-BH416), 0)</f>
        <v>77</v>
      </c>
      <c r="BJ417" s="14">
        <v>141227</v>
      </c>
      <c r="BK417" s="48">
        <f>IFERROR((BJ417-BJ416),0)</f>
        <v>153</v>
      </c>
      <c r="BL417" s="14">
        <v>105364</v>
      </c>
      <c r="BM417" s="48">
        <f>IFERROR((BL417-BL416),0)</f>
        <v>89</v>
      </c>
      <c r="BN417" s="14">
        <v>42662</v>
      </c>
      <c r="BO417" s="48">
        <f>IFERROR((BN417-BN416),0)</f>
        <v>34</v>
      </c>
      <c r="BP417" s="14">
        <v>8819</v>
      </c>
      <c r="BQ417" s="48">
        <f>IFERROR((BP417-BP416),0)</f>
        <v>9</v>
      </c>
      <c r="BR417" s="16">
        <v>31</v>
      </c>
      <c r="BS417" s="24">
        <f>IFERROR((BR417-BR416),0)</f>
        <v>0</v>
      </c>
      <c r="BT417" s="16">
        <v>273</v>
      </c>
      <c r="BU417" s="24">
        <f>IFERROR((BT417-BT416),0)</f>
        <v>1</v>
      </c>
      <c r="BV417" s="16">
        <v>1238</v>
      </c>
      <c r="BW417" s="24">
        <f>IFERROR((BV417-BV416),0)</f>
        <v>2</v>
      </c>
      <c r="BX417" s="16">
        <v>3011</v>
      </c>
      <c r="BY417" s="24">
        <f>IFERROR((BX417-BX416),0)</f>
        <v>2</v>
      </c>
      <c r="BZ417" s="21">
        <v>1669</v>
      </c>
      <c r="CA417" s="27">
        <f>IFERROR((BZ417-BZ416),0)</f>
        <v>1</v>
      </c>
    </row>
    <row r="418" spans="1:79">
      <c r="A418" s="3">
        <v>44315</v>
      </c>
      <c r="B418" s="22">
        <v>44316</v>
      </c>
      <c r="C418" s="10">
        <v>364218</v>
      </c>
      <c r="D418">
        <f>IFERROR(C418-C417,"")</f>
        <v>323</v>
      </c>
      <c r="E418" s="10">
        <v>6227</v>
      </c>
      <c r="F418">
        <f>E418-E417</f>
        <v>5</v>
      </c>
      <c r="G418" s="10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 s="22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 s="22">
        <f>+IFERROR(C418/3.974,"")</f>
        <v>91650.226472068447</v>
      </c>
      <c r="S418" s="22">
        <f>+IFERROR(E418/3.974,"")</f>
        <v>1566.9350780070458</v>
      </c>
      <c r="T418" s="22">
        <f>+IFERROR(G418/3.974,"")</f>
        <v>89102.66733769502</v>
      </c>
      <c r="U418" s="22">
        <f>+IFERROR(I418/3.974,"")</f>
        <v>980.62405636638141</v>
      </c>
      <c r="V418" s="10">
        <v>2384632</v>
      </c>
      <c r="W418">
        <f>V418-V417</f>
        <v>8556</v>
      </c>
      <c r="X418" s="22">
        <f>IFERROR(W418-W417,0)</f>
        <v>-578</v>
      </c>
      <c r="Y418" s="35">
        <f>IFERROR(V418/3.974,0)</f>
        <v>600058.37946653238</v>
      </c>
      <c r="Z418" s="10">
        <v>2016864</v>
      </c>
      <c r="AA418" s="22">
        <f>Z418-Z417</f>
        <v>8233</v>
      </c>
      <c r="AB418" s="28">
        <f>IFERROR(Z418/V418,0)</f>
        <v>0.84577578427195477</v>
      </c>
      <c r="AC418" s="31">
        <f>IFERROR(AA418-AA417,0)</f>
        <v>-539</v>
      </c>
      <c r="AD418">
        <f>V418-Z418</f>
        <v>367768</v>
      </c>
      <c r="AE418">
        <f>AD418-AD417</f>
        <v>323</v>
      </c>
      <c r="AF418" s="28">
        <f>IFERROR(AD418/V418,0)</f>
        <v>0.15422421572804526</v>
      </c>
      <c r="AG418" s="31">
        <f>IFERROR(AE418-AE417,0)</f>
        <v>-39</v>
      </c>
      <c r="AH418" s="35">
        <f>IFERROR(AE418/W418,0)</f>
        <v>3.7751285647498828E-2</v>
      </c>
      <c r="AI418" s="35">
        <f>IFERROR(AD418/3.974,0)</f>
        <v>92543.532964267739</v>
      </c>
      <c r="AJ418" s="10">
        <v>3390</v>
      </c>
      <c r="AK418" s="22">
        <f>AJ418-AJ417</f>
        <v>10</v>
      </c>
      <c r="AL418" s="22">
        <f>IFERROR(AJ418/AJ417,0)-1</f>
        <v>2.9585798816567088E-3</v>
      </c>
      <c r="AM418" s="35">
        <f>IFERROR(AJ418/3.974,0)</f>
        <v>853.04479114242577</v>
      </c>
      <c r="AN418" s="35">
        <f>IFERROR(AJ418/C418," ")</f>
        <v>9.3076124738480804E-3</v>
      </c>
      <c r="AO418" s="10">
        <v>172</v>
      </c>
      <c r="AP418">
        <f>AO418-AO417</f>
        <v>9</v>
      </c>
      <c r="AQ418">
        <f>IFERROR(AO418/AO417,0)-1</f>
        <v>5.5214723926380271E-2</v>
      </c>
      <c r="AR418" s="35">
        <f>IFERROR(AO418/3.974,0)</f>
        <v>43.281328636134873</v>
      </c>
      <c r="AS418" s="10">
        <v>269</v>
      </c>
      <c r="AT418" s="22">
        <f>AS418-AS417</f>
        <v>-18</v>
      </c>
      <c r="AU418" s="22">
        <f>IFERROR(AS418/AS417,0)-1</f>
        <v>-6.2717770034843245E-2</v>
      </c>
      <c r="AV418" s="35">
        <f>IFERROR(AS418/3.974,0)</f>
        <v>67.689984901862104</v>
      </c>
      <c r="AW418" s="51">
        <f>IFERROR(AS418/C418," ")</f>
        <v>7.3856865942924298E-4</v>
      </c>
      <c r="AX418" s="10">
        <v>66</v>
      </c>
      <c r="AY418">
        <f>AX418-AX417</f>
        <v>-3</v>
      </c>
      <c r="AZ418" s="22">
        <f>IFERROR(AX418/AX417,0)-1</f>
        <v>-4.3478260869565188E-2</v>
      </c>
      <c r="BA418" s="35">
        <f>IFERROR(AX418/3.974,0)</f>
        <v>16.607951685958732</v>
      </c>
      <c r="BB418" s="51">
        <f>IFERROR(AX418/C418," ")</f>
        <v>1.8121015435810421E-4</v>
      </c>
      <c r="BC418" s="31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31">
        <f>IFERROR(BC418-BC417,0)</f>
        <v>-2</v>
      </c>
      <c r="BE418" s="51">
        <f>IFERROR(BC418/BC417,0)-1</f>
        <v>-5.1295203898438224E-4</v>
      </c>
      <c r="BF418" s="35">
        <f>IFERROR(BC418/3.974,0)</f>
        <v>980.62405636638141</v>
      </c>
      <c r="BG418" s="35">
        <f>IFERROR(BC418/C418," ")</f>
        <v>1.0699635932326245E-2</v>
      </c>
      <c r="BH418" s="45">
        <v>65880</v>
      </c>
      <c r="BI418" s="48">
        <f>IFERROR((BH418-BH417), 0)</f>
        <v>57</v>
      </c>
      <c r="BJ418" s="14">
        <v>141349</v>
      </c>
      <c r="BK418" s="48">
        <f>IFERROR((BJ418-BJ417),0)</f>
        <v>122</v>
      </c>
      <c r="BL418" s="14">
        <v>105468</v>
      </c>
      <c r="BM418" s="48">
        <f>IFERROR((BL418-BL417),0)</f>
        <v>104</v>
      </c>
      <c r="BN418" s="14">
        <v>42698</v>
      </c>
      <c r="BO418" s="48">
        <f>IFERROR((BN418-BN417),0)</f>
        <v>36</v>
      </c>
      <c r="BP418" s="14">
        <v>8823</v>
      </c>
      <c r="BQ418" s="48">
        <f>IFERROR((BP418-BP417),0)</f>
        <v>4</v>
      </c>
      <c r="BR418" s="16">
        <v>31</v>
      </c>
      <c r="BS418" s="24">
        <f>IFERROR((BR418-BR417),0)</f>
        <v>0</v>
      </c>
      <c r="BT418" s="16">
        <v>273</v>
      </c>
      <c r="BU418" s="24">
        <f>IFERROR((BT418-BT417),0)</f>
        <v>0</v>
      </c>
      <c r="BV418" s="16">
        <v>1239</v>
      </c>
      <c r="BW418" s="24">
        <f>IFERROR((BV418-BV417),0)</f>
        <v>1</v>
      </c>
      <c r="BX418" s="16">
        <v>3014</v>
      </c>
      <c r="BY418" s="24">
        <f>IFERROR((BX418-BX417),0)</f>
        <v>3</v>
      </c>
      <c r="BZ418" s="21">
        <v>1670</v>
      </c>
      <c r="CA418" s="27">
        <f>IFERROR((BZ418-BZ417),0)</f>
        <v>1</v>
      </c>
    </row>
    <row r="419" spans="1:79">
      <c r="A419" s="3">
        <v>44316</v>
      </c>
      <c r="B419" s="22">
        <v>44317</v>
      </c>
      <c r="C419" s="10">
        <v>364576</v>
      </c>
      <c r="D419">
        <f>IFERROR(C419-C418,"")</f>
        <v>358</v>
      </c>
      <c r="E419" s="10">
        <v>6232</v>
      </c>
      <c r="F419">
        <f>E419-E418</f>
        <v>5</v>
      </c>
      <c r="G419" s="10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 s="22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 s="22">
        <f>+IFERROR(C419/3.974,"")</f>
        <v>91740.31202818318</v>
      </c>
      <c r="S419" s="22">
        <f>+IFERROR(E419/3.974,"")</f>
        <v>1568.1932561650729</v>
      </c>
      <c r="T419" s="22">
        <f>+IFERROR(G419/3.974,"")</f>
        <v>89175.893306492202</v>
      </c>
      <c r="U419" s="22">
        <f>+IFERROR(I419/3.974,"")</f>
        <v>996.22546552591837</v>
      </c>
      <c r="V419" s="10">
        <v>2394760</v>
      </c>
      <c r="W419">
        <f>V419-V418</f>
        <v>10128</v>
      </c>
      <c r="X419" s="22">
        <f>IFERROR(W419-W418,0)</f>
        <v>1572</v>
      </c>
      <c r="Y419" s="35">
        <f>IFERROR(V419/3.974,0)</f>
        <v>602606.94514343224</v>
      </c>
      <c r="Z419" s="10">
        <v>2026634</v>
      </c>
      <c r="AA419" s="22">
        <f>Z419-Z418</f>
        <v>9770</v>
      </c>
      <c r="AB419" s="28">
        <f>IFERROR(Z419/V419,0)</f>
        <v>0.84627854148223625</v>
      </c>
      <c r="AC419" s="31">
        <f>IFERROR(AA419-AA418,0)</f>
        <v>1537</v>
      </c>
      <c r="AD419">
        <f>V419-Z419</f>
        <v>368126</v>
      </c>
      <c r="AE419">
        <f>AD419-AD418</f>
        <v>358</v>
      </c>
      <c r="AF419" s="28">
        <f>IFERROR(AD419/V419,0)</f>
        <v>0.15372145851776378</v>
      </c>
      <c r="AG419" s="31">
        <f>IFERROR(AE419-AE418,0)</f>
        <v>35</v>
      </c>
      <c r="AH419" s="35">
        <f>IFERROR(AE419/W419,0)</f>
        <v>3.5347551342812006E-2</v>
      </c>
      <c r="AI419" s="35">
        <f>IFERROR(AD419/3.974,0)</f>
        <v>92633.618520382486</v>
      </c>
      <c r="AJ419" s="10">
        <v>3416</v>
      </c>
      <c r="AK419" s="22">
        <f>AJ419-AJ418</f>
        <v>26</v>
      </c>
      <c r="AL419" s="22">
        <f>IFERROR(AJ419/AJ418,0)-1</f>
        <v>7.6696165191740828E-3</v>
      </c>
      <c r="AM419" s="35">
        <f>IFERROR(AJ419/3.974,0)</f>
        <v>859.58731756416705</v>
      </c>
      <c r="AN419" s="35">
        <f>IFERROR(AJ419/C419," ")</f>
        <v>9.3697884666022989E-3</v>
      </c>
      <c r="AO419" s="10">
        <v>171</v>
      </c>
      <c r="AP419">
        <f>AO419-AO418</f>
        <v>-1</v>
      </c>
      <c r="AQ419">
        <f>IFERROR(AO419/AO418,0)-1</f>
        <v>-5.8139534883721034E-3</v>
      </c>
      <c r="AR419" s="35">
        <f>IFERROR(AO419/3.974,0)</f>
        <v>43.029693004529442</v>
      </c>
      <c r="AS419" s="10">
        <v>306</v>
      </c>
      <c r="AT419" s="22">
        <f>AS419-AS418</f>
        <v>37</v>
      </c>
      <c r="AU419" s="22">
        <f>IFERROR(AS419/AS418,0)-1</f>
        <v>0.1375464684014871</v>
      </c>
      <c r="AV419" s="35">
        <f>IFERROR(AS419/3.974,0)</f>
        <v>77.000503271263213</v>
      </c>
      <c r="AW419" s="51">
        <f>IFERROR(AS419/C419," ")</f>
        <v>8.3933116826121303E-4</v>
      </c>
      <c r="AX419" s="10">
        <v>66</v>
      </c>
      <c r="AY419">
        <f>AX419-AX418</f>
        <v>0</v>
      </c>
      <c r="AZ419" s="22">
        <f>IFERROR(AX419/AX418,0)-1</f>
        <v>0</v>
      </c>
      <c r="BA419" s="35">
        <f>IFERROR(AX419/3.974,0)</f>
        <v>16.607951685958732</v>
      </c>
      <c r="BB419" s="51">
        <f>IFERROR(AX419/C419," ")</f>
        <v>1.8103221276222242E-4</v>
      </c>
      <c r="BC419" s="31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31">
        <f>IFERROR(BC419-BC418,0)</f>
        <v>62</v>
      </c>
      <c r="BE419" s="51">
        <f>IFERROR(BC419/BC418,0)-1</f>
        <v>1.5909674108288474E-2</v>
      </c>
      <c r="BF419" s="35">
        <f>IFERROR(BC419/3.974,0)</f>
        <v>996.22546552591837</v>
      </c>
      <c r="BG419" s="35">
        <f>IFERROR(BC419/C419," ")</f>
        <v>1.0859189853418766E-2</v>
      </c>
      <c r="BH419" s="45">
        <v>65955</v>
      </c>
      <c r="BI419" s="48">
        <f>IFERROR((BH419-BH418), 0)</f>
        <v>75</v>
      </c>
      <c r="BJ419" s="14">
        <v>141485</v>
      </c>
      <c r="BK419" s="48">
        <f>IFERROR((BJ419-BJ418),0)</f>
        <v>136</v>
      </c>
      <c r="BL419" s="14">
        <v>105564</v>
      </c>
      <c r="BM419" s="48">
        <f>IFERROR((BL419-BL418),0)</f>
        <v>96</v>
      </c>
      <c r="BN419" s="14">
        <v>42742</v>
      </c>
      <c r="BO419" s="48">
        <f>IFERROR((BN419-BN418),0)</f>
        <v>44</v>
      </c>
      <c r="BP419" s="14">
        <v>8830</v>
      </c>
      <c r="BQ419" s="48">
        <f>IFERROR((BP419-BP418),0)</f>
        <v>7</v>
      </c>
      <c r="BR419" s="16">
        <v>31</v>
      </c>
      <c r="BS419" s="24">
        <f>IFERROR((BR419-BR418),0)</f>
        <v>0</v>
      </c>
      <c r="BT419" s="16">
        <v>273</v>
      </c>
      <c r="BU419" s="24">
        <f>IFERROR((BT419-BT418),0)</f>
        <v>0</v>
      </c>
      <c r="BV419" s="16">
        <v>1240</v>
      </c>
      <c r="BW419" s="24">
        <f>IFERROR((BV419-BV418),0)</f>
        <v>1</v>
      </c>
      <c r="BX419" s="16">
        <v>3017</v>
      </c>
      <c r="BY419" s="24">
        <f>IFERROR((BX419-BX418),0)</f>
        <v>3</v>
      </c>
      <c r="BZ419" s="21">
        <v>1671</v>
      </c>
      <c r="CA419" s="27">
        <f>IFERROR((BZ419-BZ418),0)</f>
        <v>1</v>
      </c>
    </row>
    <row r="420" spans="1:79">
      <c r="A420" s="3">
        <v>44317</v>
      </c>
      <c r="B420" s="22">
        <v>44318</v>
      </c>
      <c r="C420" s="10">
        <v>364644</v>
      </c>
      <c r="D420">
        <f>IFERROR(C420-C419,"")</f>
        <v>68</v>
      </c>
      <c r="E420" s="10">
        <v>6235</v>
      </c>
      <c r="F420">
        <f>E420-E419</f>
        <v>3</v>
      </c>
      <c r="G420" s="10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 s="22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 s="22">
        <f>+IFERROR(C420/3.974,"")</f>
        <v>91757.42325113235</v>
      </c>
      <c r="S420" s="22">
        <f>+IFERROR(E420/3.974,"")</f>
        <v>1568.9481630598891</v>
      </c>
      <c r="T420" s="22">
        <f>+IFERROR(G420/3.974,"")</f>
        <v>89258.429793658783</v>
      </c>
      <c r="U420" s="22">
        <f>+IFERROR(I420/3.974,"")</f>
        <v>930.04529441368891</v>
      </c>
      <c r="V420" s="10">
        <v>2402739</v>
      </c>
      <c r="W420">
        <f>V420-V419</f>
        <v>7979</v>
      </c>
      <c r="X420" s="22">
        <f>IFERROR(W420-W419,0)</f>
        <v>-2149</v>
      </c>
      <c r="Y420" s="35">
        <f>IFERROR(V420/3.974,0)</f>
        <v>604614.74584801204</v>
      </c>
      <c r="Z420" s="10">
        <v>2034345</v>
      </c>
      <c r="AA420" s="22">
        <f>Z420-Z419</f>
        <v>7711</v>
      </c>
      <c r="AB420" s="28">
        <f>IFERROR(Z420/V420,0)</f>
        <v>0.84667747932671833</v>
      </c>
      <c r="AC420" s="31">
        <f>IFERROR(AA420-AA419,0)</f>
        <v>-2059</v>
      </c>
      <c r="AD420">
        <f>V420-Z420</f>
        <v>368394</v>
      </c>
      <c r="AE420">
        <f>AD420-AD419</f>
        <v>268</v>
      </c>
      <c r="AF420" s="28">
        <f>IFERROR(AD420/V420,0)</f>
        <v>0.15332252067328161</v>
      </c>
      <c r="AG420" s="31">
        <f>IFERROR(AE420-AE419,0)</f>
        <v>-90</v>
      </c>
      <c r="AH420" s="35">
        <f>IFERROR(AE420/W420,0)</f>
        <v>3.3588168943476625E-2</v>
      </c>
      <c r="AI420" s="35">
        <f>IFERROR(AD420/3.974,0)</f>
        <v>92701.056869652733</v>
      </c>
      <c r="AJ420" s="10">
        <v>3349</v>
      </c>
      <c r="AK420" s="22">
        <f>AJ420-AJ419</f>
        <v>-67</v>
      </c>
      <c r="AL420" s="22">
        <f>IFERROR(AJ420/AJ419,0)-1</f>
        <v>-1.9613583138173296E-2</v>
      </c>
      <c r="AM420" s="35">
        <f>IFERROR(AJ420/3.974,0)</f>
        <v>842.72773024660285</v>
      </c>
      <c r="AN420" s="35">
        <f>IFERROR(AJ420/C420," ")</f>
        <v>9.1843003038580093E-3</v>
      </c>
      <c r="AO420" s="10">
        <v>177</v>
      </c>
      <c r="AP420">
        <f>AO420-AO419</f>
        <v>6</v>
      </c>
      <c r="AQ420">
        <f>IFERROR(AO420/AO419,0)-1</f>
        <v>3.5087719298245723E-2</v>
      </c>
      <c r="AR420" s="35">
        <f>IFERROR(AO420/3.974,0)</f>
        <v>44.539506794162051</v>
      </c>
      <c r="AS420" s="10">
        <v>302</v>
      </c>
      <c r="AT420" s="22">
        <f>AS420-AS419</f>
        <v>-4</v>
      </c>
      <c r="AU420" s="22">
        <f>IFERROR(AS420/AS419,0)-1</f>
        <v>-1.3071895424836555E-2</v>
      </c>
      <c r="AV420" s="35">
        <f>IFERROR(AS420/3.974,0)</f>
        <v>75.993960744841459</v>
      </c>
      <c r="AW420" s="51">
        <f>IFERROR(AS420/C420," ")</f>
        <v>8.2820504382356494E-4</v>
      </c>
      <c r="AX420" s="10">
        <v>68</v>
      </c>
      <c r="AY420">
        <f>AX420-AX419</f>
        <v>2</v>
      </c>
      <c r="AZ420" s="22">
        <f>IFERROR(AX420/AX419,0)-1</f>
        <v>3.0303030303030276E-2</v>
      </c>
      <c r="BA420" s="35">
        <f>IFERROR(AX420/3.974,0)</f>
        <v>17.111222949169601</v>
      </c>
      <c r="BB420" s="51">
        <f>IFERROR(AX420/C420," ")</f>
        <v>1.8648325490067024E-4</v>
      </c>
      <c r="BC420" s="31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31">
        <f>IFERROR(BC420-BC419,0)</f>
        <v>-63</v>
      </c>
      <c r="BE420" s="51">
        <f>IFERROR(BC420/BC419,0)-1</f>
        <v>-1.591310937105328E-2</v>
      </c>
      <c r="BF420" s="35">
        <f>IFERROR(BC420/3.974,0)</f>
        <v>980.37242073477603</v>
      </c>
      <c r="BG420" s="35">
        <f>IFERROR(BC420/C420," ")</f>
        <v>1.0684393545485459E-2</v>
      </c>
      <c r="BH420" s="45">
        <v>66016</v>
      </c>
      <c r="BI420" s="48">
        <f>IFERROR((BH420-BH419), 0)</f>
        <v>61</v>
      </c>
      <c r="BJ420" s="14">
        <v>141594</v>
      </c>
      <c r="BK420" s="48">
        <f>IFERROR((BJ420-BJ419),0)</f>
        <v>109</v>
      </c>
      <c r="BL420" s="14">
        <v>105629</v>
      </c>
      <c r="BM420" s="48">
        <f>IFERROR((BL420-BL419),0)</f>
        <v>65</v>
      </c>
      <c r="BN420" s="14">
        <v>42772</v>
      </c>
      <c r="BO420" s="48">
        <f>IFERROR((BN420-BN419),0)</f>
        <v>30</v>
      </c>
      <c r="BP420" s="14">
        <v>8833</v>
      </c>
      <c r="BQ420" s="48">
        <f>IFERROR((BP420-BP419),0)</f>
        <v>3</v>
      </c>
      <c r="BR420" s="16">
        <v>31</v>
      </c>
      <c r="BS420" s="24">
        <f>IFERROR((BR420-BR419),0)</f>
        <v>0</v>
      </c>
      <c r="BT420" s="16">
        <v>274</v>
      </c>
      <c r="BU420" s="24">
        <f>IFERROR((BT420-BT419),0)</f>
        <v>1</v>
      </c>
      <c r="BV420" s="16">
        <v>1241</v>
      </c>
      <c r="BW420" s="24">
        <f>IFERROR((BV420-BV419),0)</f>
        <v>1</v>
      </c>
      <c r="BY420" s="24">
        <f>IFERROR((BX420-BX419),0)</f>
        <v>-3017</v>
      </c>
      <c r="CA420" s="27">
        <f>IFERROR((BZ420-BZ419),0)</f>
        <v>-1671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7"/>
  <sheetViews>
    <sheetView tabSelected="1" topLeftCell="A2" workbookViewId="0">
      <pane xSplit="1" topLeftCell="OS1" activePane="topRight" state="frozen"/>
      <selection pane="topRight" activeCell="OV14" sqref="OV14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>
        <v>7711</v>
      </c>
      <c r="PA3" s="163">
        <v>7733</v>
      </c>
      <c r="PB3" s="163">
        <v>7777</v>
      </c>
      <c r="PC3" s="163">
        <v>7790</v>
      </c>
      <c r="PD3" s="163">
        <v>7813</v>
      </c>
      <c r="PE3" s="163"/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>
        <v>3805</v>
      </c>
      <c r="PA4" s="163">
        <v>3825</v>
      </c>
      <c r="PB4" s="163">
        <v>3827</v>
      </c>
      <c r="PC4" s="163">
        <v>3841</v>
      </c>
      <c r="PD4" s="163">
        <v>3853</v>
      </c>
      <c r="PE4" s="163"/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>
        <v>18003</v>
      </c>
      <c r="PA5" s="163">
        <v>18011</v>
      </c>
      <c r="PB5" s="163">
        <v>18021</v>
      </c>
      <c r="PC5" s="163">
        <v>18025</v>
      </c>
      <c r="PD5" s="163">
        <v>18037</v>
      </c>
      <c r="PE5" s="163"/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>
        <v>66517</v>
      </c>
      <c r="PA6" s="163">
        <v>66533</v>
      </c>
      <c r="PB6" s="163">
        <v>66555</v>
      </c>
      <c r="PC6" s="163">
        <v>66607</v>
      </c>
      <c r="PD6" s="163">
        <v>66619</v>
      </c>
      <c r="PE6" s="163"/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>
        <v>2138</v>
      </c>
      <c r="PA7" s="163">
        <v>2138</v>
      </c>
      <c r="PB7" s="163">
        <v>2139</v>
      </c>
      <c r="PC7" s="163">
        <v>2138</v>
      </c>
      <c r="PD7" s="163">
        <v>2138</v>
      </c>
      <c r="PE7" s="163"/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>
        <v>6996</v>
      </c>
      <c r="PA8" s="163">
        <v>7000</v>
      </c>
      <c r="PB8" s="163">
        <v>7002</v>
      </c>
      <c r="PC8" s="163">
        <v>7008</v>
      </c>
      <c r="PD8" s="163">
        <v>7021</v>
      </c>
      <c r="PE8" s="163"/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>
        <v>162876</v>
      </c>
      <c r="PA9" s="163">
        <v>162968</v>
      </c>
      <c r="PB9" s="163">
        <v>163045</v>
      </c>
      <c r="PC9" s="163">
        <v>163142</v>
      </c>
      <c r="PD9" s="163">
        <v>163191</v>
      </c>
      <c r="PE9" s="163"/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>
        <v>17558</v>
      </c>
      <c r="PA10" s="163">
        <v>17580</v>
      </c>
      <c r="PB10" s="163">
        <v>17589</v>
      </c>
      <c r="PC10" s="163">
        <v>17596</v>
      </c>
      <c r="PD10" s="163">
        <v>17604</v>
      </c>
      <c r="PE10" s="163"/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>
        <v>8596</v>
      </c>
      <c r="PA11" s="163">
        <v>8599</v>
      </c>
      <c r="PB11" s="163">
        <v>8599</v>
      </c>
      <c r="PC11" s="163">
        <v>8606</v>
      </c>
      <c r="PD11" s="163">
        <v>8614</v>
      </c>
      <c r="PE11" s="163"/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>
        <v>4247</v>
      </c>
      <c r="PA12" s="163">
        <v>4247</v>
      </c>
      <c r="PB12" s="163">
        <v>4248</v>
      </c>
      <c r="PC12" s="163">
        <v>4249</v>
      </c>
      <c r="PD12" s="163">
        <v>4250</v>
      </c>
      <c r="PE12" s="163"/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23388</v>
      </c>
      <c r="OW13" s="163">
        <v>23423</v>
      </c>
      <c r="OX13" s="163">
        <v>23456</v>
      </c>
      <c r="OY13" s="163">
        <v>23484</v>
      </c>
      <c r="OZ13" s="163">
        <v>23540</v>
      </c>
      <c r="PA13" s="163">
        <v>23577</v>
      </c>
      <c r="PB13" s="163">
        <v>23620</v>
      </c>
      <c r="PC13" s="163">
        <v>23655</v>
      </c>
      <c r="PD13" s="163">
        <v>23715</v>
      </c>
      <c r="PE13" s="163"/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>
        <v>41546</v>
      </c>
      <c r="PA14" s="163">
        <v>41684</v>
      </c>
      <c r="PB14" s="163">
        <v>41796</v>
      </c>
      <c r="PC14" s="163">
        <v>41919</v>
      </c>
      <c r="PD14" s="163">
        <v>41989</v>
      </c>
      <c r="PE14" s="163"/>
      <c r="PF14" s="163"/>
      <c r="PG14" s="163"/>
      <c r="PH14" s="163"/>
      <c r="PI14" s="163"/>
      <c r="PJ14" s="163"/>
      <c r="PK14" s="163"/>
      <c r="PL14" s="163"/>
      <c r="PM14" s="163"/>
      <c r="PN14" s="163"/>
    </row>
    <row r="17" spans="419:420">
      <c r="PC17" s="22"/>
      <c r="PD17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934"/>
  <sheetViews>
    <sheetView topLeftCell="A8913" workbookViewId="0">
      <selection activeCell="A8915" sqref="A8915:E893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>
      <c r="A8834" s="121">
        <v>44312</v>
      </c>
      <c r="B8834" s="122">
        <v>44313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  <row r="8835" spans="1:5">
      <c r="A8835" s="94">
        <v>44313</v>
      </c>
      <c r="B8835" s="95">
        <v>44314</v>
      </c>
      <c r="C8835" s="96" t="s">
        <v>895</v>
      </c>
      <c r="D8835" s="97">
        <f>VLOOKUP(Pag_Inicio_Corr_mas_casos[[#This Row],[Corregimiento]],Hoja3!$A$2:$D$676,4,0)</f>
        <v>50316</v>
      </c>
      <c r="E8835" s="96">
        <v>16</v>
      </c>
    </row>
    <row r="8836" spans="1:5">
      <c r="A8836" s="94">
        <v>44313</v>
      </c>
      <c r="B8836" s="96">
        <v>44314</v>
      </c>
      <c r="C8836" s="96" t="s">
        <v>906</v>
      </c>
      <c r="D8836" s="97">
        <f>VLOOKUP(Pag_Inicio_Corr_mas_casos[[#This Row],[Corregimiento]],Hoja3!$A$2:$D$676,4,0)</f>
        <v>40601</v>
      </c>
      <c r="E8836" s="96">
        <v>15</v>
      </c>
    </row>
    <row r="8837" spans="1:5">
      <c r="A8837" s="94">
        <v>44313</v>
      </c>
      <c r="B8837" s="96">
        <v>44314</v>
      </c>
      <c r="C8837" s="96" t="s">
        <v>857</v>
      </c>
      <c r="D8837" s="97">
        <f>VLOOKUP(Pag_Inicio_Corr_mas_casos[[#This Row],[Corregimiento]],Hoja3!$A$2:$D$676,4,0)</f>
        <v>80809</v>
      </c>
      <c r="E8837" s="96">
        <v>13</v>
      </c>
    </row>
    <row r="8838" spans="1:5">
      <c r="A8838" s="94">
        <v>44313</v>
      </c>
      <c r="B8838" s="96">
        <v>44314</v>
      </c>
      <c r="C8838" s="96" t="s">
        <v>816</v>
      </c>
      <c r="D8838" s="97">
        <f>VLOOKUP(Pag_Inicio_Corr_mas_casos[[#This Row],[Corregimiento]],Hoja3!$A$2:$D$676,4,0)</f>
        <v>40606</v>
      </c>
      <c r="E8838" s="96">
        <v>11</v>
      </c>
    </row>
    <row r="8839" spans="1:5">
      <c r="A8839" s="94">
        <v>44313</v>
      </c>
      <c r="B8839" s="96">
        <v>44314</v>
      </c>
      <c r="C8839" s="96" t="s">
        <v>904</v>
      </c>
      <c r="D8839" s="97">
        <f>VLOOKUP(Pag_Inicio_Corr_mas_casos[[#This Row],[Corregimiento]],Hoja3!$A$2:$D$676,4,0)</f>
        <v>40501</v>
      </c>
      <c r="E8839" s="96">
        <v>11</v>
      </c>
    </row>
    <row r="8840" spans="1:5">
      <c r="A8840" s="94">
        <v>44313</v>
      </c>
      <c r="B8840" s="96">
        <v>44314</v>
      </c>
      <c r="C8840" s="96" t="s">
        <v>913</v>
      </c>
      <c r="D8840" s="97">
        <f>VLOOKUP(Pag_Inicio_Corr_mas_casos[[#This Row],[Corregimiento]],Hoja3!$A$2:$D$676,4,0)</f>
        <v>20201</v>
      </c>
      <c r="E8840" s="96">
        <v>9</v>
      </c>
    </row>
    <row r="8841" spans="1:5">
      <c r="A8841" s="94">
        <v>44313</v>
      </c>
      <c r="B8841" s="96">
        <v>44314</v>
      </c>
      <c r="C8841" s="96" t="s">
        <v>1052</v>
      </c>
      <c r="D8841" s="97">
        <f>VLOOKUP(Pag_Inicio_Corr_mas_casos[[#This Row],[Corregimiento]],Hoja3!$A$2:$D$676,4,0)</f>
        <v>10101</v>
      </c>
      <c r="E8841" s="96">
        <v>9</v>
      </c>
    </row>
    <row r="8842" spans="1:5">
      <c r="A8842" s="94">
        <v>44313</v>
      </c>
      <c r="B8842" s="96">
        <v>44314</v>
      </c>
      <c r="C8842" s="96" t="s">
        <v>879</v>
      </c>
      <c r="D8842" s="97">
        <f>VLOOKUP(Pag_Inicio_Corr_mas_casos[[#This Row],[Corregimiento]],Hoja3!$A$2:$D$676,4,0)</f>
        <v>91008</v>
      </c>
      <c r="E8842" s="96">
        <v>8</v>
      </c>
    </row>
    <row r="8843" spans="1:5">
      <c r="A8843" s="94">
        <v>44313</v>
      </c>
      <c r="B8843" s="96">
        <v>44314</v>
      </c>
      <c r="C8843" s="96" t="s">
        <v>900</v>
      </c>
      <c r="D8843" s="97">
        <f>VLOOKUP(Pag_Inicio_Corr_mas_casos[[#This Row],[Corregimiento]],Hoja3!$A$2:$D$676,4,0)</f>
        <v>130102</v>
      </c>
      <c r="E8843" s="96">
        <v>7</v>
      </c>
    </row>
    <row r="8844" spans="1:5">
      <c r="A8844" s="94">
        <v>44313</v>
      </c>
      <c r="B8844" s="96">
        <v>44314</v>
      </c>
      <c r="C8844" s="96" t="s">
        <v>797</v>
      </c>
      <c r="D8844" s="97">
        <f>VLOOKUP(Pag_Inicio_Corr_mas_casos[[#This Row],[Corregimiento]],Hoja3!$A$2:$D$676,4,0)</f>
        <v>80813</v>
      </c>
      <c r="E8844" s="96">
        <v>7</v>
      </c>
    </row>
    <row r="8845" spans="1:5">
      <c r="A8845" s="94">
        <v>44313</v>
      </c>
      <c r="B8845" s="96">
        <v>44314</v>
      </c>
      <c r="C8845" s="96" t="s">
        <v>849</v>
      </c>
      <c r="D8845" s="97">
        <f>VLOOKUP(Pag_Inicio_Corr_mas_casos[[#This Row],[Corregimiento]],Hoja3!$A$2:$D$676,4,0)</f>
        <v>40611</v>
      </c>
      <c r="E8845" s="96">
        <v>7</v>
      </c>
    </row>
    <row r="8846" spans="1:5">
      <c r="A8846" s="94">
        <v>44313</v>
      </c>
      <c r="B8846" s="96">
        <v>44314</v>
      </c>
      <c r="C8846" s="96" t="s">
        <v>868</v>
      </c>
      <c r="D8846" s="97">
        <f>VLOOKUP(Pag_Inicio_Corr_mas_casos[[#This Row],[Corregimiento]],Hoja3!$A$2:$D$676,4,0)</f>
        <v>91001</v>
      </c>
      <c r="E8846" s="96">
        <v>6</v>
      </c>
    </row>
    <row r="8847" spans="1:5">
      <c r="A8847" s="94">
        <v>44313</v>
      </c>
      <c r="B8847" s="96">
        <v>44314</v>
      </c>
      <c r="C8847" s="96" t="s">
        <v>788</v>
      </c>
      <c r="D8847" s="97">
        <f>VLOOKUP(Pag_Inicio_Corr_mas_casos[[#This Row],[Corregimiento]],Hoja3!$A$2:$D$676,4,0)</f>
        <v>80807</v>
      </c>
      <c r="E8847" s="96">
        <v>6</v>
      </c>
    </row>
    <row r="8848" spans="1:5">
      <c r="A8848" s="94">
        <v>44313</v>
      </c>
      <c r="B8848" s="96">
        <v>44314</v>
      </c>
      <c r="C8848" s="96" t="s">
        <v>1013</v>
      </c>
      <c r="D8848" s="97">
        <f>VLOOKUP(Pag_Inicio_Corr_mas_casos[[#This Row],[Corregimiento]],Hoja3!$A$2:$D$676,4,0)</f>
        <v>10201</v>
      </c>
      <c r="E8848" s="96">
        <v>6</v>
      </c>
    </row>
    <row r="8849" spans="1:5">
      <c r="A8849" s="94">
        <v>44313</v>
      </c>
      <c r="B8849" s="96">
        <v>44314</v>
      </c>
      <c r="C8849" s="96" t="s">
        <v>793</v>
      </c>
      <c r="D8849" s="97">
        <f>VLOOKUP(Pag_Inicio_Corr_mas_casos[[#This Row],[Corregimiento]],Hoja3!$A$2:$D$676,4,0)</f>
        <v>80826</v>
      </c>
      <c r="E8849" s="96">
        <v>6</v>
      </c>
    </row>
    <row r="8850" spans="1:5">
      <c r="A8850" s="94">
        <v>44313</v>
      </c>
      <c r="B8850" s="96">
        <v>44314</v>
      </c>
      <c r="C8850" s="96" t="s">
        <v>1078</v>
      </c>
      <c r="D8850" s="97">
        <f>VLOOKUP(Pag_Inicio_Corr_mas_casos[[#This Row],[Corregimiento]],Hoja3!$A$2:$D$676,4,0)</f>
        <v>40308</v>
      </c>
      <c r="E8850" s="96">
        <v>5</v>
      </c>
    </row>
    <row r="8851" spans="1:5">
      <c r="A8851" s="94">
        <v>44313</v>
      </c>
      <c r="B8851" s="96">
        <v>44314</v>
      </c>
      <c r="C8851" s="96" t="s">
        <v>800</v>
      </c>
      <c r="D8851" s="97">
        <f>VLOOKUP(Pag_Inicio_Corr_mas_casos[[#This Row],[Corregimiento]],Hoja3!$A$2:$D$676,4,0)</f>
        <v>80822</v>
      </c>
      <c r="E8851" s="96">
        <v>5</v>
      </c>
    </row>
    <row r="8852" spans="1:5">
      <c r="A8852" s="94">
        <v>44313</v>
      </c>
      <c r="B8852" s="96">
        <v>44314</v>
      </c>
      <c r="C8852" s="96" t="s">
        <v>858</v>
      </c>
      <c r="D8852" s="97">
        <f>VLOOKUP(Pag_Inicio_Corr_mas_casos[[#This Row],[Corregimiento]],Hoja3!$A$2:$D$676,4,0)</f>
        <v>80819</v>
      </c>
      <c r="E8852" s="96">
        <v>5</v>
      </c>
    </row>
    <row r="8853" spans="1:5">
      <c r="A8853" s="94">
        <v>44313</v>
      </c>
      <c r="B8853" s="96">
        <v>44314</v>
      </c>
      <c r="C8853" s="96" t="s">
        <v>958</v>
      </c>
      <c r="D8853" s="97">
        <f>VLOOKUP(Pag_Inicio_Corr_mas_casos[[#This Row],[Corregimiento]],Hoja3!$A$2:$D$676,4,0)</f>
        <v>40801</v>
      </c>
      <c r="E8853" s="96">
        <v>5</v>
      </c>
    </row>
    <row r="8854" spans="1:5">
      <c r="A8854" s="94">
        <v>44313</v>
      </c>
      <c r="B8854" s="96">
        <v>44314</v>
      </c>
      <c r="C8854" s="96" t="s">
        <v>790</v>
      </c>
      <c r="D8854" s="97">
        <f>VLOOKUP(Pag_Inicio_Corr_mas_casos[[#This Row],[Corregimiento]],Hoja3!$A$2:$D$676,4,0)</f>
        <v>130708</v>
      </c>
      <c r="E8854" s="96">
        <v>5</v>
      </c>
    </row>
    <row r="8855" spans="1:5">
      <c r="A8855" s="90">
        <v>44314</v>
      </c>
      <c r="B8855" s="91">
        <v>44315</v>
      </c>
      <c r="C8855" s="92" t="s">
        <v>986</v>
      </c>
      <c r="D8855" s="93">
        <f>VLOOKUP(Pag_Inicio_Corr_mas_casos[[#This Row],[Corregimiento]],Hoja3!$A$2:$D$676,4,0)</f>
        <v>40601</v>
      </c>
      <c r="E8855" s="92">
        <v>18</v>
      </c>
    </row>
    <row r="8856" spans="1:5">
      <c r="A8856" s="90">
        <v>44314</v>
      </c>
      <c r="B8856" s="91">
        <v>44315</v>
      </c>
      <c r="C8856" s="92" t="s">
        <v>895</v>
      </c>
      <c r="D8856" s="93">
        <f>VLOOKUP(Pag_Inicio_Corr_mas_casos[[#This Row],[Corregimiento]],Hoja3!$A$2:$D$676,4,0)</f>
        <v>50316</v>
      </c>
      <c r="E8856" s="92">
        <v>11</v>
      </c>
    </row>
    <row r="8857" spans="1:5">
      <c r="A8857" s="90">
        <v>44314</v>
      </c>
      <c r="B8857" s="91">
        <v>44315</v>
      </c>
      <c r="C8857" s="92" t="s">
        <v>1127</v>
      </c>
      <c r="D8857" s="93">
        <f>VLOOKUP(Pag_Inicio_Corr_mas_casos[[#This Row],[Corregimiento]],Hoja3!$A$2:$D$676,4,0)</f>
        <v>120201</v>
      </c>
      <c r="E8857" s="92">
        <v>11</v>
      </c>
    </row>
    <row r="8858" spans="1:5">
      <c r="A8858" s="90">
        <v>44314</v>
      </c>
      <c r="B8858" s="91">
        <v>44315</v>
      </c>
      <c r="C8858" s="92" t="s">
        <v>944</v>
      </c>
      <c r="D8858" s="93">
        <f>VLOOKUP(Pag_Inicio_Corr_mas_casos[[#This Row],[Corregimiento]],Hoja3!$A$2:$D$676,4,0)</f>
        <v>40205</v>
      </c>
      <c r="E8858" s="92">
        <v>11</v>
      </c>
    </row>
    <row r="8859" spans="1:5">
      <c r="A8859" s="90">
        <v>44314</v>
      </c>
      <c r="B8859" s="91">
        <v>44315</v>
      </c>
      <c r="C8859" s="92" t="s">
        <v>816</v>
      </c>
      <c r="D8859" s="93">
        <f>VLOOKUP(Pag_Inicio_Corr_mas_casos[[#This Row],[Corregimiento]],Hoja3!$A$2:$D$676,4,0)</f>
        <v>40606</v>
      </c>
      <c r="E8859" s="92">
        <v>10</v>
      </c>
    </row>
    <row r="8860" spans="1:5">
      <c r="A8860" s="90">
        <v>44314</v>
      </c>
      <c r="B8860" s="91">
        <v>44315</v>
      </c>
      <c r="C8860" s="92" t="s">
        <v>924</v>
      </c>
      <c r="D8860" s="93">
        <f>VLOOKUP(Pag_Inicio_Corr_mas_casos[[#This Row],[Corregimiento]],Hoja3!$A$2:$D$676,4,0)</f>
        <v>40503</v>
      </c>
      <c r="E8860" s="92">
        <v>10</v>
      </c>
    </row>
    <row r="8861" spans="1:5">
      <c r="A8861" s="90">
        <v>44314</v>
      </c>
      <c r="B8861" s="91">
        <v>44315</v>
      </c>
      <c r="C8861" s="92" t="s">
        <v>1075</v>
      </c>
      <c r="D8861" s="93">
        <f>VLOOKUP(Pag_Inicio_Corr_mas_casos[[#This Row],[Corregimiento]],Hoja3!$A$2:$D$676,4,0)</f>
        <v>40405</v>
      </c>
      <c r="E8861" s="92">
        <v>8</v>
      </c>
    </row>
    <row r="8862" spans="1:5">
      <c r="A8862" s="90">
        <v>44314</v>
      </c>
      <c r="B8862" s="91">
        <v>44315</v>
      </c>
      <c r="C8862" s="92" t="s">
        <v>788</v>
      </c>
      <c r="D8862" s="93">
        <f>VLOOKUP(Pag_Inicio_Corr_mas_casos[[#This Row],[Corregimiento]],Hoja3!$A$2:$D$676,4,0)</f>
        <v>80807</v>
      </c>
      <c r="E8862" s="92">
        <v>8</v>
      </c>
    </row>
    <row r="8863" spans="1:5">
      <c r="A8863" s="90">
        <v>44314</v>
      </c>
      <c r="B8863" s="91">
        <v>44315</v>
      </c>
      <c r="C8863" s="92" t="s">
        <v>849</v>
      </c>
      <c r="D8863" s="93">
        <f>VLOOKUP(Pag_Inicio_Corr_mas_casos[[#This Row],[Corregimiento]],Hoja3!$A$2:$D$676,4,0)</f>
        <v>40611</v>
      </c>
      <c r="E8863" s="92">
        <v>8</v>
      </c>
    </row>
    <row r="8864" spans="1:5">
      <c r="A8864" s="90">
        <v>44314</v>
      </c>
      <c r="B8864" s="91">
        <v>44315</v>
      </c>
      <c r="C8864" s="92" t="s">
        <v>853</v>
      </c>
      <c r="D8864" s="93">
        <f>VLOOKUP(Pag_Inicio_Corr_mas_casos[[#This Row],[Corregimiento]],Hoja3!$A$2:$D$676,4,0)</f>
        <v>40612</v>
      </c>
      <c r="E8864" s="92">
        <v>8</v>
      </c>
    </row>
    <row r="8865" spans="1:5">
      <c r="A8865" s="90">
        <v>44314</v>
      </c>
      <c r="B8865" s="91">
        <v>44315</v>
      </c>
      <c r="C8865" s="92" t="s">
        <v>793</v>
      </c>
      <c r="D8865" s="93">
        <f>VLOOKUP(Pag_Inicio_Corr_mas_casos[[#This Row],[Corregimiento]],Hoja3!$A$2:$D$676,4,0)</f>
        <v>80826</v>
      </c>
      <c r="E8865" s="92">
        <v>7</v>
      </c>
    </row>
    <row r="8866" spans="1:5">
      <c r="A8866" s="90">
        <v>44314</v>
      </c>
      <c r="B8866" s="91">
        <v>44315</v>
      </c>
      <c r="C8866" s="92" t="s">
        <v>857</v>
      </c>
      <c r="D8866" s="93">
        <f>VLOOKUP(Pag_Inicio_Corr_mas_casos[[#This Row],[Corregimiento]],Hoja3!$A$2:$D$676,4,0)</f>
        <v>80809</v>
      </c>
      <c r="E8866" s="92">
        <v>6</v>
      </c>
    </row>
    <row r="8867" spans="1:5">
      <c r="A8867" s="90">
        <v>44314</v>
      </c>
      <c r="B8867" s="91">
        <v>44315</v>
      </c>
      <c r="C8867" s="92" t="s">
        <v>855</v>
      </c>
      <c r="D8867" s="93">
        <f>VLOOKUP(Pag_Inicio_Corr_mas_casos[[#This Row],[Corregimiento]],Hoja3!$A$2:$D$676,4,0)</f>
        <v>40608</v>
      </c>
      <c r="E8867" s="92">
        <v>6</v>
      </c>
    </row>
    <row r="8868" spans="1:5">
      <c r="A8868" s="90">
        <v>44314</v>
      </c>
      <c r="B8868" s="91">
        <v>44315</v>
      </c>
      <c r="C8868" s="92" t="s">
        <v>1052</v>
      </c>
      <c r="D8868" s="93">
        <f>VLOOKUP(Pag_Inicio_Corr_mas_casos[[#This Row],[Corregimiento]],Hoja3!$A$2:$D$676,4,0)</f>
        <v>10101</v>
      </c>
      <c r="E8868" s="92">
        <v>6</v>
      </c>
    </row>
    <row r="8869" spans="1:5">
      <c r="A8869" s="90">
        <v>44314</v>
      </c>
      <c r="B8869" s="91">
        <v>44315</v>
      </c>
      <c r="C8869" s="92" t="s">
        <v>783</v>
      </c>
      <c r="D8869" s="93">
        <f>VLOOKUP(Pag_Inicio_Corr_mas_casos[[#This Row],[Corregimiento]],Hoja3!$A$2:$D$676,4,0)</f>
        <v>80810</v>
      </c>
      <c r="E8869" s="92">
        <v>6</v>
      </c>
    </row>
    <row r="8870" spans="1:5">
      <c r="A8870" s="90">
        <v>44314</v>
      </c>
      <c r="B8870" s="91">
        <v>44315</v>
      </c>
      <c r="C8870" s="92" t="s">
        <v>786</v>
      </c>
      <c r="D8870" s="93">
        <f>VLOOKUP(Pag_Inicio_Corr_mas_casos[[#This Row],[Corregimiento]],Hoja3!$A$2:$D$676,4,0)</f>
        <v>80806</v>
      </c>
      <c r="E8870" s="92">
        <v>6</v>
      </c>
    </row>
    <row r="8871" spans="1:5">
      <c r="A8871" s="90">
        <v>44314</v>
      </c>
      <c r="B8871" s="91">
        <v>44315</v>
      </c>
      <c r="C8871" s="92" t="s">
        <v>970</v>
      </c>
      <c r="D8871" s="93">
        <f>VLOOKUP(Pag_Inicio_Corr_mas_casos[[#This Row],[Corregimiento]],Hoja3!$A$2:$D$676,4,0)</f>
        <v>20210</v>
      </c>
      <c r="E8871" s="92">
        <v>6</v>
      </c>
    </row>
    <row r="8872" spans="1:5">
      <c r="A8872" s="90">
        <v>44314</v>
      </c>
      <c r="B8872" s="91">
        <v>44315</v>
      </c>
      <c r="C8872" s="92" t="s">
        <v>892</v>
      </c>
      <c r="D8872" s="93">
        <f>VLOOKUP(Pag_Inicio_Corr_mas_casos[[#This Row],[Corregimiento]],Hoja3!$A$2:$D$676,4,0)</f>
        <v>80812</v>
      </c>
      <c r="E8872" s="92">
        <v>6</v>
      </c>
    </row>
    <row r="8873" spans="1:5">
      <c r="A8873" s="90">
        <v>44314</v>
      </c>
      <c r="B8873" s="91">
        <v>44315</v>
      </c>
      <c r="C8873" s="92" t="s">
        <v>868</v>
      </c>
      <c r="D8873" s="93">
        <f>VLOOKUP(Pag_Inicio_Corr_mas_casos[[#This Row],[Corregimiento]],Hoja3!$A$2:$D$676,4,0)</f>
        <v>91001</v>
      </c>
      <c r="E8873" s="92">
        <v>6</v>
      </c>
    </row>
    <row r="8874" spans="1:5">
      <c r="A8874" s="90">
        <v>44314</v>
      </c>
      <c r="B8874" s="91">
        <v>44315</v>
      </c>
      <c r="C8874" s="92" t="s">
        <v>799</v>
      </c>
      <c r="D8874" s="93">
        <f>VLOOKUP(Pag_Inicio_Corr_mas_casos[[#This Row],[Corregimiento]],Hoja3!$A$2:$D$676,4,0)</f>
        <v>80817</v>
      </c>
      <c r="E8874" s="92">
        <v>5</v>
      </c>
    </row>
    <row r="8875" spans="1:5">
      <c r="A8875" s="102">
        <v>44315</v>
      </c>
      <c r="B8875" s="103">
        <v>44316</v>
      </c>
      <c r="C8875" s="104" t="s">
        <v>906</v>
      </c>
      <c r="D8875" s="105">
        <f>VLOOKUP(Pag_Inicio_Corr_mas_casos[[#This Row],[Corregimiento]],Hoja3!$A$2:$D$676,4,0)</f>
        <v>40601</v>
      </c>
      <c r="E8875" s="104">
        <v>18</v>
      </c>
    </row>
    <row r="8876" spans="1:5">
      <c r="A8876" s="102">
        <v>44315</v>
      </c>
      <c r="B8876" s="103">
        <v>44316</v>
      </c>
      <c r="C8876" s="104" t="s">
        <v>868</v>
      </c>
      <c r="D8876" s="105">
        <f>VLOOKUP(Pag_Inicio_Corr_mas_casos[[#This Row],[Corregimiento]],Hoja3!$A$2:$D$676,4,0)</f>
        <v>91001</v>
      </c>
      <c r="E8876" s="104">
        <v>10</v>
      </c>
    </row>
    <row r="8877" spans="1:5">
      <c r="A8877" s="102">
        <v>44315</v>
      </c>
      <c r="B8877" s="103">
        <v>44316</v>
      </c>
      <c r="C8877" s="104" t="s">
        <v>924</v>
      </c>
      <c r="D8877" s="105">
        <f>VLOOKUP(Pag_Inicio_Corr_mas_casos[[#This Row],[Corregimiento]],Hoja3!$A$2:$D$676,4,0)</f>
        <v>40503</v>
      </c>
      <c r="E8877" s="104">
        <v>10</v>
      </c>
    </row>
    <row r="8878" spans="1:5">
      <c r="A8878" s="102">
        <v>44315</v>
      </c>
      <c r="B8878" s="103">
        <v>44316</v>
      </c>
      <c r="C8878" s="104" t="s">
        <v>853</v>
      </c>
      <c r="D8878" s="105">
        <f>VLOOKUP(Pag_Inicio_Corr_mas_casos[[#This Row],[Corregimiento]],Hoja3!$A$2:$D$676,4,0)</f>
        <v>40612</v>
      </c>
      <c r="E8878" s="104">
        <v>10</v>
      </c>
    </row>
    <row r="8879" spans="1:5">
      <c r="A8879" s="102">
        <v>44315</v>
      </c>
      <c r="B8879" s="103">
        <v>44316</v>
      </c>
      <c r="C8879" s="104" t="s">
        <v>1013</v>
      </c>
      <c r="D8879" s="105">
        <f>VLOOKUP(Pag_Inicio_Corr_mas_casos[[#This Row],[Corregimiento]],Hoja3!$A$2:$D$676,4,0)</f>
        <v>10201</v>
      </c>
      <c r="E8879" s="104">
        <v>9</v>
      </c>
    </row>
    <row r="8880" spans="1:5">
      <c r="A8880" s="102">
        <v>44315</v>
      </c>
      <c r="B8880" s="103">
        <v>44316</v>
      </c>
      <c r="C8880" s="104" t="s">
        <v>892</v>
      </c>
      <c r="D8880" s="105">
        <f>VLOOKUP(Pag_Inicio_Corr_mas_casos[[#This Row],[Corregimiento]],Hoja3!$A$2:$D$676,4,0)</f>
        <v>80812</v>
      </c>
      <c r="E8880" s="104">
        <v>9</v>
      </c>
    </row>
    <row r="8881" spans="1:5">
      <c r="A8881" s="102">
        <v>44315</v>
      </c>
      <c r="B8881" s="103">
        <v>44316</v>
      </c>
      <c r="C8881" s="104" t="s">
        <v>1052</v>
      </c>
      <c r="D8881" s="105">
        <f>VLOOKUP(Pag_Inicio_Corr_mas_casos[[#This Row],[Corregimiento]],Hoja3!$A$2:$D$676,4,0)</f>
        <v>10101</v>
      </c>
      <c r="E8881" s="104">
        <v>9</v>
      </c>
    </row>
    <row r="8882" spans="1:5">
      <c r="A8882" s="102">
        <v>44315</v>
      </c>
      <c r="B8882" s="103">
        <v>44316</v>
      </c>
      <c r="C8882" s="104" t="s">
        <v>857</v>
      </c>
      <c r="D8882" s="105">
        <f>VLOOKUP(Pag_Inicio_Corr_mas_casos[[#This Row],[Corregimiento]],Hoja3!$A$2:$D$676,4,0)</f>
        <v>80809</v>
      </c>
      <c r="E8882" s="104">
        <v>7</v>
      </c>
    </row>
    <row r="8883" spans="1:5">
      <c r="A8883" s="102">
        <v>44315</v>
      </c>
      <c r="B8883" s="103">
        <v>44316</v>
      </c>
      <c r="C8883" s="104" t="s">
        <v>786</v>
      </c>
      <c r="D8883" s="105">
        <f>VLOOKUP(Pag_Inicio_Corr_mas_casos[[#This Row],[Corregimiento]],Hoja3!$A$2:$D$676,4,0)</f>
        <v>80806</v>
      </c>
      <c r="E8883" s="104">
        <v>7</v>
      </c>
    </row>
    <row r="8884" spans="1:5">
      <c r="A8884" s="102">
        <v>44315</v>
      </c>
      <c r="B8884" s="103">
        <v>44316</v>
      </c>
      <c r="C8884" s="104" t="s">
        <v>816</v>
      </c>
      <c r="D8884" s="105">
        <f>VLOOKUP(Pag_Inicio_Corr_mas_casos[[#This Row],[Corregimiento]],Hoja3!$A$2:$D$676,4,0)</f>
        <v>40606</v>
      </c>
      <c r="E8884" s="104">
        <v>6</v>
      </c>
    </row>
    <row r="8885" spans="1:5">
      <c r="A8885" s="102">
        <v>44315</v>
      </c>
      <c r="B8885" s="103">
        <v>44316</v>
      </c>
      <c r="C8885" s="104" t="s">
        <v>858</v>
      </c>
      <c r="D8885" s="105">
        <f>VLOOKUP(Pag_Inicio_Corr_mas_casos[[#This Row],[Corregimiento]],Hoja3!$A$2:$D$676,4,0)</f>
        <v>80819</v>
      </c>
      <c r="E8885" s="104">
        <v>6</v>
      </c>
    </row>
    <row r="8886" spans="1:5">
      <c r="A8886" s="102">
        <v>44315</v>
      </c>
      <c r="B8886" s="103">
        <v>44316</v>
      </c>
      <c r="C8886" s="104" t="s">
        <v>1111</v>
      </c>
      <c r="D8886" s="105">
        <f>VLOOKUP(Pag_Inicio_Corr_mas_casos[[#This Row],[Corregimiento]],Hoja3!$A$2:$D$676,4,0)</f>
        <v>10217</v>
      </c>
      <c r="E8886" s="104">
        <v>6</v>
      </c>
    </row>
    <row r="8887" spans="1:5">
      <c r="A8887" s="102">
        <v>44315</v>
      </c>
      <c r="B8887" s="103">
        <v>44316</v>
      </c>
      <c r="C8887" s="104" t="s">
        <v>879</v>
      </c>
      <c r="D8887" s="105">
        <f>VLOOKUP(Pag_Inicio_Corr_mas_casos[[#This Row],[Corregimiento]],Hoja3!$A$2:$D$676,4,0)</f>
        <v>91008</v>
      </c>
      <c r="E8887" s="104">
        <v>5</v>
      </c>
    </row>
    <row r="8888" spans="1:5">
      <c r="A8888" s="102">
        <v>44315</v>
      </c>
      <c r="B8888" s="103">
        <v>44316</v>
      </c>
      <c r="C8888" s="104" t="s">
        <v>792</v>
      </c>
      <c r="D8888" s="105">
        <f>VLOOKUP(Pag_Inicio_Corr_mas_casos[[#This Row],[Corregimiento]],Hoja3!$A$2:$D$676,4,0)</f>
        <v>80814</v>
      </c>
      <c r="E8888" s="104">
        <v>5</v>
      </c>
    </row>
    <row r="8889" spans="1:5">
      <c r="A8889" s="102">
        <v>44315</v>
      </c>
      <c r="B8889" s="103">
        <v>44316</v>
      </c>
      <c r="C8889" s="104" t="s">
        <v>900</v>
      </c>
      <c r="D8889" s="105">
        <f>VLOOKUP(Pag_Inicio_Corr_mas_casos[[#This Row],[Corregimiento]],Hoja3!$A$2:$D$676,4,0)</f>
        <v>130102</v>
      </c>
      <c r="E8889" s="104">
        <v>5</v>
      </c>
    </row>
    <row r="8890" spans="1:5">
      <c r="A8890" s="102">
        <v>44315</v>
      </c>
      <c r="B8890" s="103">
        <v>44316</v>
      </c>
      <c r="C8890" s="104" t="s">
        <v>1069</v>
      </c>
      <c r="D8890" s="105">
        <f>VLOOKUP(Pag_Inicio_Corr_mas_casos[[#This Row],[Corregimiento]],Hoja3!$A$2:$D$676,4,0)</f>
        <v>10216</v>
      </c>
      <c r="E8890" s="104">
        <v>5</v>
      </c>
    </row>
    <row r="8891" spans="1:5">
      <c r="A8891" s="102">
        <v>44315</v>
      </c>
      <c r="B8891" s="103">
        <v>44316</v>
      </c>
      <c r="C8891" s="104" t="s">
        <v>788</v>
      </c>
      <c r="D8891" s="105">
        <f>VLOOKUP(Pag_Inicio_Corr_mas_casos[[#This Row],[Corregimiento]],Hoja3!$A$2:$D$676,4,0)</f>
        <v>80807</v>
      </c>
      <c r="E8891" s="104">
        <v>5</v>
      </c>
    </row>
    <row r="8892" spans="1:5">
      <c r="A8892" s="102">
        <v>44315</v>
      </c>
      <c r="B8892" s="103">
        <v>44316</v>
      </c>
      <c r="C8892" s="104" t="s">
        <v>904</v>
      </c>
      <c r="D8892" s="105">
        <f>VLOOKUP(Pag_Inicio_Corr_mas_casos[[#This Row],[Corregimiento]],Hoja3!$A$2:$D$676,4,0)</f>
        <v>40501</v>
      </c>
      <c r="E8892" s="104">
        <v>5</v>
      </c>
    </row>
    <row r="8893" spans="1:5">
      <c r="A8893" s="102">
        <v>44315</v>
      </c>
      <c r="B8893" s="103">
        <v>44316</v>
      </c>
      <c r="C8893" s="104" t="s">
        <v>1128</v>
      </c>
      <c r="D8893" s="105">
        <f>VLOOKUP(Pag_Inicio_Corr_mas_casos[[#This Row],[Corregimiento]],Hoja3!$A$2:$D$676,4,0)</f>
        <v>90403</v>
      </c>
      <c r="E8893" s="104">
        <v>4</v>
      </c>
    </row>
    <row r="8894" spans="1:5">
      <c r="A8894" s="102">
        <v>44315</v>
      </c>
      <c r="B8894" s="103">
        <v>44316</v>
      </c>
      <c r="C8894" s="104" t="s">
        <v>796</v>
      </c>
      <c r="D8894" s="105">
        <f>VLOOKUP(Pag_Inicio_Corr_mas_casos[[#This Row],[Corregimiento]],Hoja3!$A$2:$D$676,4,0)</f>
        <v>130107</v>
      </c>
      <c r="E8894" s="104">
        <v>4</v>
      </c>
    </row>
    <row r="8895" spans="1:5">
      <c r="A8895" s="98">
        <v>44316</v>
      </c>
      <c r="B8895" s="99">
        <v>44317</v>
      </c>
      <c r="C8895" s="100" t="s">
        <v>906</v>
      </c>
      <c r="D8895" s="101">
        <f>VLOOKUP(Pag_Inicio_Corr_mas_casos[[#This Row],[Corregimiento]],Hoja3!$A$2:$D$676,4,0)</f>
        <v>40601</v>
      </c>
      <c r="E8895" s="100">
        <v>25</v>
      </c>
    </row>
    <row r="8896" spans="1:5">
      <c r="A8896" s="98">
        <v>44316</v>
      </c>
      <c r="B8896" s="99">
        <v>44317</v>
      </c>
      <c r="C8896" s="100" t="s">
        <v>799</v>
      </c>
      <c r="D8896" s="101">
        <f>VLOOKUP(Pag_Inicio_Corr_mas_casos[[#This Row],[Corregimiento]],Hoja3!$A$2:$D$676,4,0)</f>
        <v>80817</v>
      </c>
      <c r="E8896" s="100">
        <v>13</v>
      </c>
    </row>
    <row r="8897" spans="1:5">
      <c r="A8897" s="98">
        <v>44316</v>
      </c>
      <c r="B8897" s="99">
        <v>44317</v>
      </c>
      <c r="C8897" s="100" t="s">
        <v>879</v>
      </c>
      <c r="D8897" s="101">
        <f>VLOOKUP(Pag_Inicio_Corr_mas_casos[[#This Row],[Corregimiento]],Hoja3!$A$2:$D$676,4,0)</f>
        <v>91008</v>
      </c>
      <c r="E8897" s="100">
        <v>13</v>
      </c>
    </row>
    <row r="8898" spans="1:5">
      <c r="A8898" s="98">
        <v>44316</v>
      </c>
      <c r="B8898" s="99">
        <v>44317</v>
      </c>
      <c r="C8898" s="100" t="s">
        <v>816</v>
      </c>
      <c r="D8898" s="101">
        <f>VLOOKUP(Pag_Inicio_Corr_mas_casos[[#This Row],[Corregimiento]],Hoja3!$A$2:$D$676,4,0)</f>
        <v>40606</v>
      </c>
      <c r="E8898" s="100">
        <v>13</v>
      </c>
    </row>
    <row r="8899" spans="1:5">
      <c r="A8899" s="98">
        <v>44316</v>
      </c>
      <c r="B8899" s="99">
        <v>44317</v>
      </c>
      <c r="C8899" s="100" t="s">
        <v>853</v>
      </c>
      <c r="D8899" s="101">
        <f>VLOOKUP(Pag_Inicio_Corr_mas_casos[[#This Row],[Corregimiento]],Hoja3!$A$2:$D$676,4,0)</f>
        <v>40612</v>
      </c>
      <c r="E8899" s="100">
        <v>11</v>
      </c>
    </row>
    <row r="8900" spans="1:5">
      <c r="A8900" s="98">
        <v>44316</v>
      </c>
      <c r="B8900" s="99">
        <v>44317</v>
      </c>
      <c r="C8900" s="100" t="s">
        <v>788</v>
      </c>
      <c r="D8900" s="101">
        <f>VLOOKUP(Pag_Inicio_Corr_mas_casos[[#This Row],[Corregimiento]],Hoja3!$A$2:$D$676,4,0)</f>
        <v>80807</v>
      </c>
      <c r="E8900" s="100">
        <v>9</v>
      </c>
    </row>
    <row r="8901" spans="1:5">
      <c r="A8901" s="98">
        <v>44316</v>
      </c>
      <c r="B8901" s="99">
        <v>44317</v>
      </c>
      <c r="C8901" s="100" t="s">
        <v>1129</v>
      </c>
      <c r="D8901" s="101">
        <f>VLOOKUP(Pag_Inicio_Corr_mas_casos[[#This Row],[Corregimiento]],Hoja3!$A$2:$D$676,4,0)</f>
        <v>130410</v>
      </c>
      <c r="E8901" s="100">
        <v>8</v>
      </c>
    </row>
    <row r="8902" spans="1:5">
      <c r="A8902" s="98">
        <v>44316</v>
      </c>
      <c r="B8902" s="99">
        <v>44317</v>
      </c>
      <c r="C8902" s="100" t="s">
        <v>924</v>
      </c>
      <c r="D8902" s="101">
        <f>VLOOKUP(Pag_Inicio_Corr_mas_casos[[#This Row],[Corregimiento]],Hoja3!$A$2:$D$676,4,0)</f>
        <v>40503</v>
      </c>
      <c r="E8902" s="100">
        <v>8</v>
      </c>
    </row>
    <row r="8903" spans="1:5">
      <c r="A8903" s="98">
        <v>44316</v>
      </c>
      <c r="B8903" s="99">
        <v>44317</v>
      </c>
      <c r="C8903" s="100" t="s">
        <v>929</v>
      </c>
      <c r="D8903" s="101">
        <f>VLOOKUP(Pag_Inicio_Corr_mas_casos[[#This Row],[Corregimiento]],Hoja3!$A$2:$D$676,4,0)</f>
        <v>80818</v>
      </c>
      <c r="E8903" s="100">
        <v>7</v>
      </c>
    </row>
    <row r="8904" spans="1:5">
      <c r="A8904" s="98">
        <v>44316</v>
      </c>
      <c r="B8904" s="99">
        <v>44317</v>
      </c>
      <c r="C8904" s="100" t="s">
        <v>992</v>
      </c>
      <c r="D8904" s="101">
        <f>VLOOKUP(Pag_Inicio_Corr_mas_casos[[#This Row],[Corregimiento]],Hoja3!$A$2:$D$676,4,0)</f>
        <v>90903</v>
      </c>
      <c r="E8904" s="100">
        <v>7</v>
      </c>
    </row>
    <row r="8905" spans="1:5">
      <c r="A8905" s="98">
        <v>44316</v>
      </c>
      <c r="B8905" s="99">
        <v>44317</v>
      </c>
      <c r="C8905" s="100" t="s">
        <v>793</v>
      </c>
      <c r="D8905" s="101">
        <f>VLOOKUP(Pag_Inicio_Corr_mas_casos[[#This Row],[Corregimiento]],Hoja3!$A$2:$D$676,4,0)</f>
        <v>80826</v>
      </c>
      <c r="E8905" s="100">
        <v>7</v>
      </c>
    </row>
    <row r="8906" spans="1:5">
      <c r="A8906" s="98">
        <v>44316</v>
      </c>
      <c r="B8906" s="99">
        <v>44317</v>
      </c>
      <c r="C8906" s="100" t="s">
        <v>900</v>
      </c>
      <c r="D8906" s="101">
        <f>VLOOKUP(Pag_Inicio_Corr_mas_casos[[#This Row],[Corregimiento]],Hoja3!$A$2:$D$676,4,0)</f>
        <v>130102</v>
      </c>
      <c r="E8906" s="100">
        <v>7</v>
      </c>
    </row>
    <row r="8907" spans="1:5">
      <c r="A8907" s="98">
        <v>44316</v>
      </c>
      <c r="B8907" s="99">
        <v>44317</v>
      </c>
      <c r="C8907" s="100" t="s">
        <v>914</v>
      </c>
      <c r="D8907" s="101">
        <f>VLOOKUP(Pag_Inicio_Corr_mas_casos[[#This Row],[Corregimiento]],Hoja3!$A$2:$D$676,4,0)</f>
        <v>130101</v>
      </c>
      <c r="E8907" s="100">
        <v>6</v>
      </c>
    </row>
    <row r="8908" spans="1:5">
      <c r="A8908" s="98">
        <v>44316</v>
      </c>
      <c r="B8908" s="99">
        <v>44317</v>
      </c>
      <c r="C8908" s="100" t="s">
        <v>857</v>
      </c>
      <c r="D8908" s="101">
        <f>VLOOKUP(Pag_Inicio_Corr_mas_casos[[#This Row],[Corregimiento]],Hoja3!$A$2:$D$676,4,0)</f>
        <v>80809</v>
      </c>
      <c r="E8908" s="100">
        <v>5</v>
      </c>
    </row>
    <row r="8909" spans="1:5">
      <c r="A8909" s="98">
        <v>44316</v>
      </c>
      <c r="B8909" s="99">
        <v>44317</v>
      </c>
      <c r="C8909" s="100" t="s">
        <v>849</v>
      </c>
      <c r="D8909" s="101">
        <f>VLOOKUP(Pag_Inicio_Corr_mas_casos[[#This Row],[Corregimiento]],Hoja3!$A$2:$D$676,4,0)</f>
        <v>40611</v>
      </c>
      <c r="E8909" s="100">
        <v>5</v>
      </c>
    </row>
    <row r="8910" spans="1:5">
      <c r="A8910" s="98">
        <v>44316</v>
      </c>
      <c r="B8910" s="99">
        <v>44317</v>
      </c>
      <c r="C8910" s="100" t="s">
        <v>892</v>
      </c>
      <c r="D8910" s="101">
        <f>VLOOKUP(Pag_Inicio_Corr_mas_casos[[#This Row],[Corregimiento]],Hoja3!$A$2:$D$676,4,0)</f>
        <v>80812</v>
      </c>
      <c r="E8910" s="100">
        <v>5</v>
      </c>
    </row>
    <row r="8911" spans="1:5">
      <c r="A8911" s="98">
        <v>44316</v>
      </c>
      <c r="B8911" s="99">
        <v>44317</v>
      </c>
      <c r="C8911" s="100" t="s">
        <v>1130</v>
      </c>
      <c r="D8911" s="101">
        <f>VLOOKUP(Pag_Inicio_Corr_mas_casos[[#This Row],[Corregimiento]],Hoja3!$A$2:$D$676,4,0)</f>
        <v>120203</v>
      </c>
      <c r="E8911" s="100">
        <v>5</v>
      </c>
    </row>
    <row r="8912" spans="1:5">
      <c r="A8912" s="98">
        <v>44316</v>
      </c>
      <c r="B8912" s="99">
        <v>44317</v>
      </c>
      <c r="C8912" s="100" t="s">
        <v>804</v>
      </c>
      <c r="D8912" s="101">
        <f>VLOOKUP(Pag_Inicio_Corr_mas_casos[[#This Row],[Corregimiento]],Hoja3!$A$2:$D$676,4,0)</f>
        <v>50208</v>
      </c>
      <c r="E8912" s="100">
        <v>5</v>
      </c>
    </row>
    <row r="8913" spans="1:5">
      <c r="A8913" s="98">
        <v>44316</v>
      </c>
      <c r="B8913" s="99">
        <v>44317</v>
      </c>
      <c r="C8913" s="100" t="s">
        <v>1013</v>
      </c>
      <c r="D8913" s="101">
        <f>VLOOKUP(Pag_Inicio_Corr_mas_casos[[#This Row],[Corregimiento]],Hoja3!$A$2:$D$676,4,0)</f>
        <v>10201</v>
      </c>
      <c r="E8913" s="100">
        <v>4</v>
      </c>
    </row>
    <row r="8914" spans="1:5">
      <c r="A8914" s="98">
        <v>44316</v>
      </c>
      <c r="B8914" s="99">
        <v>44317</v>
      </c>
      <c r="C8914" s="100" t="s">
        <v>898</v>
      </c>
      <c r="D8914" s="101">
        <f>VLOOKUP(Pag_Inicio_Corr_mas_casos[[#This Row],[Corregimiento]],Hoja3!$A$2:$D$676,4,0)</f>
        <v>40201</v>
      </c>
      <c r="E8914" s="100">
        <v>4</v>
      </c>
    </row>
    <row r="8915" spans="1:5">
      <c r="A8915" s="169">
        <v>44317</v>
      </c>
      <c r="B8915" s="170">
        <v>44318</v>
      </c>
      <c r="C8915" s="171" t="s">
        <v>901</v>
      </c>
      <c r="D8915" s="172">
        <f>VLOOKUP(Pag_Inicio_Corr_mas_casos[[#This Row],[Corregimiento]],Hoja3!$A$2:$D$676,4,0)</f>
        <v>90301</v>
      </c>
      <c r="E8915" s="171">
        <v>19</v>
      </c>
    </row>
    <row r="8916" spans="1:5">
      <c r="A8916" s="169">
        <v>44317</v>
      </c>
      <c r="B8916" s="170">
        <v>44318</v>
      </c>
      <c r="C8916" s="171" t="s">
        <v>813</v>
      </c>
      <c r="D8916" s="172">
        <f>VLOOKUP(Pag_Inicio_Corr_mas_casos[[#This Row],[Corregimiento]],Hoja3!$A$2:$D$676,4,0)</f>
        <v>30107</v>
      </c>
      <c r="E8916" s="171">
        <v>10</v>
      </c>
    </row>
    <row r="8917" spans="1:5">
      <c r="A8917" s="169">
        <v>44317</v>
      </c>
      <c r="B8917" s="170">
        <v>44318</v>
      </c>
      <c r="C8917" s="171" t="s">
        <v>906</v>
      </c>
      <c r="D8917" s="172">
        <f>VLOOKUP(Pag_Inicio_Corr_mas_casos[[#This Row],[Corregimiento]],Hoja3!$A$2:$D$676,4,0)</f>
        <v>40601</v>
      </c>
      <c r="E8917" s="171">
        <v>10</v>
      </c>
    </row>
    <row r="8918" spans="1:5">
      <c r="A8918" s="169">
        <v>44317</v>
      </c>
      <c r="B8918" s="170">
        <v>44318</v>
      </c>
      <c r="C8918" s="171" t="s">
        <v>804</v>
      </c>
      <c r="D8918" s="172">
        <f>VLOOKUP(Pag_Inicio_Corr_mas_casos[[#This Row],[Corregimiento]],Hoja3!$A$2:$D$676,4,0)</f>
        <v>50208</v>
      </c>
      <c r="E8918" s="171">
        <v>8</v>
      </c>
    </row>
    <row r="8919" spans="1:5">
      <c r="A8919" s="169">
        <v>44317</v>
      </c>
      <c r="B8919" s="170">
        <v>44318</v>
      </c>
      <c r="C8919" s="171" t="s">
        <v>868</v>
      </c>
      <c r="D8919" s="172">
        <f>VLOOKUP(Pag_Inicio_Corr_mas_casos[[#This Row],[Corregimiento]],Hoja3!$A$2:$D$676,4,0)</f>
        <v>91001</v>
      </c>
      <c r="E8919" s="171">
        <v>7</v>
      </c>
    </row>
    <row r="8920" spans="1:5">
      <c r="A8920" s="169">
        <v>44317</v>
      </c>
      <c r="B8920" s="170">
        <v>44318</v>
      </c>
      <c r="C8920" s="171" t="s">
        <v>925</v>
      </c>
      <c r="D8920" s="172">
        <f>VLOOKUP(Pag_Inicio_Corr_mas_casos[[#This Row],[Corregimiento]],Hoja3!$A$2:$D$676,4,0)</f>
        <v>91101</v>
      </c>
      <c r="E8920" s="171">
        <v>7</v>
      </c>
    </row>
    <row r="8921" spans="1:5">
      <c r="A8921" s="169">
        <v>44317</v>
      </c>
      <c r="B8921" s="170">
        <v>44318</v>
      </c>
      <c r="C8921" s="171" t="s">
        <v>996</v>
      </c>
      <c r="D8921" s="172">
        <f>VLOOKUP(Pag_Inicio_Corr_mas_casos[[#This Row],[Corregimiento]],Hoja3!$A$2:$D$676,4,0)</f>
        <v>10206</v>
      </c>
      <c r="E8921" s="171">
        <v>6</v>
      </c>
    </row>
    <row r="8922" spans="1:5">
      <c r="A8922" s="169">
        <v>44317</v>
      </c>
      <c r="B8922" s="170">
        <v>44318</v>
      </c>
      <c r="C8922" s="171" t="s">
        <v>786</v>
      </c>
      <c r="D8922" s="172">
        <f>VLOOKUP(Pag_Inicio_Corr_mas_casos[[#This Row],[Corregimiento]],Hoja3!$A$2:$D$676,4,0)</f>
        <v>80806</v>
      </c>
      <c r="E8922" s="171">
        <v>6</v>
      </c>
    </row>
    <row r="8923" spans="1:5">
      <c r="A8923" s="169">
        <v>44317</v>
      </c>
      <c r="B8923" s="170">
        <v>44318</v>
      </c>
      <c r="C8923" s="171" t="s">
        <v>816</v>
      </c>
      <c r="D8923" s="172">
        <f>VLOOKUP(Pag_Inicio_Corr_mas_casos[[#This Row],[Corregimiento]],Hoja3!$A$2:$D$676,4,0)</f>
        <v>40606</v>
      </c>
      <c r="E8923" s="171">
        <v>6</v>
      </c>
    </row>
    <row r="8924" spans="1:5">
      <c r="A8924" s="169">
        <v>44317</v>
      </c>
      <c r="B8924" s="170">
        <v>44318</v>
      </c>
      <c r="C8924" s="171" t="s">
        <v>853</v>
      </c>
      <c r="D8924" s="172">
        <f>VLOOKUP(Pag_Inicio_Corr_mas_casos[[#This Row],[Corregimiento]],Hoja3!$A$2:$D$676,4,0)</f>
        <v>40612</v>
      </c>
      <c r="E8924" s="171">
        <v>6</v>
      </c>
    </row>
    <row r="8925" spans="1:5">
      <c r="A8925" s="169">
        <v>44317</v>
      </c>
      <c r="B8925" s="170">
        <v>44318</v>
      </c>
      <c r="C8925" s="171" t="s">
        <v>797</v>
      </c>
      <c r="D8925" s="172">
        <f>VLOOKUP(Pag_Inicio_Corr_mas_casos[[#This Row],[Corregimiento]],Hoja3!$A$2:$D$676,4,0)</f>
        <v>80813</v>
      </c>
      <c r="E8925" s="171">
        <v>5</v>
      </c>
    </row>
    <row r="8926" spans="1:5">
      <c r="A8926" s="169">
        <v>44317</v>
      </c>
      <c r="B8926" s="170">
        <v>44318</v>
      </c>
      <c r="C8926" s="171" t="s">
        <v>1052</v>
      </c>
      <c r="D8926" s="172">
        <f>VLOOKUP(Pag_Inicio_Corr_mas_casos[[#This Row],[Corregimiento]],Hoja3!$A$2:$D$676,4,0)</f>
        <v>10101</v>
      </c>
      <c r="E8926" s="171">
        <v>5</v>
      </c>
    </row>
    <row r="8927" spans="1:5">
      <c r="A8927" s="169">
        <v>44317</v>
      </c>
      <c r="B8927" s="170">
        <v>44318</v>
      </c>
      <c r="C8927" s="171" t="s">
        <v>857</v>
      </c>
      <c r="D8927" s="172">
        <f>VLOOKUP(Pag_Inicio_Corr_mas_casos[[#This Row],[Corregimiento]],Hoja3!$A$2:$D$676,4,0)</f>
        <v>80809</v>
      </c>
      <c r="E8927" s="171">
        <v>5</v>
      </c>
    </row>
    <row r="8928" spans="1:5">
      <c r="A8928" s="169">
        <v>44317</v>
      </c>
      <c r="B8928" s="170">
        <v>44318</v>
      </c>
      <c r="C8928" s="171" t="s">
        <v>882</v>
      </c>
      <c r="D8928" s="172">
        <f>VLOOKUP(Pag_Inicio_Corr_mas_casos[[#This Row],[Corregimiento]],Hoja3!$A$2:$D$676,4,0)</f>
        <v>130106</v>
      </c>
      <c r="E8928" s="171">
        <v>5</v>
      </c>
    </row>
    <row r="8929" spans="1:5">
      <c r="A8929" s="169">
        <v>44317</v>
      </c>
      <c r="B8929" s="170">
        <v>44318</v>
      </c>
      <c r="C8929" s="171" t="s">
        <v>615</v>
      </c>
      <c r="D8929" s="172">
        <f>VLOOKUP(Pag_Inicio_Corr_mas_casos[[#This Row],[Corregimiento]],Hoja3!$A$2:$D$676,4,0)</f>
        <v>120805</v>
      </c>
      <c r="E8929" s="171">
        <v>4</v>
      </c>
    </row>
    <row r="8930" spans="1:5">
      <c r="A8930" s="169">
        <v>44317</v>
      </c>
      <c r="B8930" s="170">
        <v>44318</v>
      </c>
      <c r="C8930" s="171" t="s">
        <v>1126</v>
      </c>
      <c r="D8930" s="172">
        <f>VLOOKUP(Pag_Inicio_Corr_mas_casos[[#This Row],[Corregimiento]],Hoja3!$A$2:$D$676,4,0)</f>
        <v>90803</v>
      </c>
      <c r="E8930" s="171">
        <v>4</v>
      </c>
    </row>
    <row r="8931" spans="1:5">
      <c r="A8931" s="169">
        <v>44317</v>
      </c>
      <c r="B8931" s="170">
        <v>44318</v>
      </c>
      <c r="C8931" s="171" t="s">
        <v>895</v>
      </c>
      <c r="D8931" s="172">
        <f>VLOOKUP(Pag_Inicio_Corr_mas_casos[[#This Row],[Corregimiento]],Hoja3!$A$2:$D$676,4,0)</f>
        <v>50316</v>
      </c>
      <c r="E8931" s="171">
        <v>4</v>
      </c>
    </row>
    <row r="8932" spans="1:5">
      <c r="A8932" s="169">
        <v>44317</v>
      </c>
      <c r="B8932" s="170">
        <v>44318</v>
      </c>
      <c r="C8932" s="171" t="s">
        <v>898</v>
      </c>
      <c r="D8932" s="172">
        <f>VLOOKUP(Pag_Inicio_Corr_mas_casos[[#This Row],[Corregimiento]],Hoja3!$A$2:$D$676,4,0)</f>
        <v>40201</v>
      </c>
      <c r="E8932" s="171">
        <v>4</v>
      </c>
    </row>
    <row r="8933" spans="1:5">
      <c r="A8933" s="169">
        <v>44317</v>
      </c>
      <c r="B8933" s="170">
        <v>44318</v>
      </c>
      <c r="C8933" s="171" t="s">
        <v>1131</v>
      </c>
      <c r="D8933" s="172">
        <f>VLOOKUP(Pag_Inicio_Corr_mas_casos[[#This Row],[Corregimiento]],Hoja3!$A$2:$D$676,4,0)</f>
        <v>120510</v>
      </c>
      <c r="E8933" s="171">
        <v>4</v>
      </c>
    </row>
    <row r="8934" spans="1:5">
      <c r="A8934" s="169">
        <v>44317</v>
      </c>
      <c r="B8934" s="170">
        <v>44318</v>
      </c>
      <c r="C8934" s="171" t="s">
        <v>944</v>
      </c>
      <c r="D8934" s="172">
        <f>VLOOKUP(Pag_Inicio_Corr_mas_casos[[#This Row],[Corregimiento]],Hoja3!$A$2:$D$676,4,0)</f>
        <v>40205</v>
      </c>
      <c r="E8934" s="171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639" workbookViewId="0">
      <selection activeCell="A647" sqref="A64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1132</v>
      </c>
      <c r="D1" t="s">
        <v>1133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1134</v>
      </c>
      <c r="B3" t="s">
        <v>511</v>
      </c>
      <c r="C3" t="s">
        <v>1135</v>
      </c>
      <c r="D3">
        <v>30202</v>
      </c>
    </row>
    <row r="4" spans="1:4">
      <c r="A4" t="s">
        <v>1136</v>
      </c>
      <c r="B4" t="s">
        <v>518</v>
      </c>
      <c r="C4" t="s">
        <v>518</v>
      </c>
      <c r="D4">
        <v>70313</v>
      </c>
    </row>
    <row r="5" spans="1:4">
      <c r="A5" t="s">
        <v>1137</v>
      </c>
      <c r="B5" t="s">
        <v>510</v>
      </c>
      <c r="C5" t="s">
        <v>1138</v>
      </c>
      <c r="D5">
        <v>120502</v>
      </c>
    </row>
    <row r="6" spans="1:4">
      <c r="A6" t="s">
        <v>1139</v>
      </c>
      <c r="B6" t="s">
        <v>514</v>
      </c>
      <c r="C6" t="s">
        <v>1140</v>
      </c>
      <c r="D6">
        <v>50313</v>
      </c>
    </row>
    <row r="7" spans="1:4">
      <c r="A7" t="s">
        <v>592</v>
      </c>
      <c r="B7" t="s">
        <v>516</v>
      </c>
      <c r="C7" t="s">
        <v>1141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1142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1143</v>
      </c>
      <c r="D11">
        <v>10401</v>
      </c>
    </row>
    <row r="12" spans="1:4">
      <c r="A12" t="s">
        <v>1144</v>
      </c>
      <c r="B12" t="s">
        <v>510</v>
      </c>
      <c r="C12" t="s">
        <v>1145</v>
      </c>
      <c r="D12">
        <v>120902</v>
      </c>
    </row>
    <row r="13" spans="1:4">
      <c r="A13" t="s">
        <v>644</v>
      </c>
      <c r="B13" t="s">
        <v>520</v>
      </c>
      <c r="C13" t="s">
        <v>1146</v>
      </c>
      <c r="D13">
        <v>40404</v>
      </c>
    </row>
    <row r="14" spans="1:4">
      <c r="A14" t="s">
        <v>630</v>
      </c>
      <c r="B14" t="s">
        <v>510</v>
      </c>
      <c r="C14" t="s">
        <v>1147</v>
      </c>
      <c r="D14">
        <v>120302</v>
      </c>
    </row>
    <row r="15" spans="1:4">
      <c r="A15" t="s">
        <v>718</v>
      </c>
      <c r="B15" t="s">
        <v>510</v>
      </c>
      <c r="C15" t="s">
        <v>1138</v>
      </c>
      <c r="D15">
        <v>120503</v>
      </c>
    </row>
    <row r="16" spans="1:4">
      <c r="A16" t="s">
        <v>1148</v>
      </c>
      <c r="B16" t="s">
        <v>518</v>
      </c>
      <c r="C16" t="s">
        <v>1149</v>
      </c>
      <c r="D16">
        <v>70702</v>
      </c>
    </row>
    <row r="17" spans="1:4">
      <c r="A17" t="s">
        <v>690</v>
      </c>
      <c r="B17" t="s">
        <v>512</v>
      </c>
      <c r="C17" t="s">
        <v>1150</v>
      </c>
      <c r="D17">
        <v>130703</v>
      </c>
    </row>
    <row r="18" spans="1:4">
      <c r="A18" t="s">
        <v>536</v>
      </c>
      <c r="B18" t="s">
        <v>515</v>
      </c>
      <c r="C18" t="s">
        <v>1151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1152</v>
      </c>
      <c r="D20">
        <v>20201</v>
      </c>
    </row>
    <row r="21" spans="1:4">
      <c r="A21" t="s">
        <v>1153</v>
      </c>
      <c r="B21" t="s">
        <v>519</v>
      </c>
      <c r="C21" t="s">
        <v>1154</v>
      </c>
      <c r="D21">
        <v>91202</v>
      </c>
    </row>
    <row r="22" spans="1:4">
      <c r="A22" t="s">
        <v>539</v>
      </c>
      <c r="B22" t="s">
        <v>515</v>
      </c>
      <c r="C22" t="s">
        <v>1151</v>
      </c>
      <c r="D22">
        <v>81006</v>
      </c>
    </row>
    <row r="23" spans="1:4">
      <c r="A23" t="s">
        <v>1155</v>
      </c>
      <c r="B23" t="s">
        <v>512</v>
      </c>
      <c r="C23" t="s">
        <v>1150</v>
      </c>
      <c r="D23">
        <v>130704</v>
      </c>
    </row>
    <row r="24" spans="1:4">
      <c r="A24" t="s">
        <v>524</v>
      </c>
      <c r="B24" t="s">
        <v>512</v>
      </c>
      <c r="C24" t="s">
        <v>1156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1157</v>
      </c>
      <c r="D26">
        <v>90101</v>
      </c>
    </row>
    <row r="27" spans="1:4">
      <c r="A27" t="s">
        <v>668</v>
      </c>
      <c r="B27" t="s">
        <v>520</v>
      </c>
      <c r="C27" t="s">
        <v>1158</v>
      </c>
      <c r="D27">
        <v>40204</v>
      </c>
    </row>
    <row r="28" spans="1:4">
      <c r="A28" t="s">
        <v>1159</v>
      </c>
      <c r="B28" t="s">
        <v>520</v>
      </c>
      <c r="C28" t="s">
        <v>1160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1161</v>
      </c>
      <c r="D30">
        <v>91102</v>
      </c>
    </row>
    <row r="31" spans="1:4">
      <c r="A31" t="s">
        <v>625</v>
      </c>
      <c r="B31" t="s">
        <v>518</v>
      </c>
      <c r="C31" t="s">
        <v>1162</v>
      </c>
      <c r="D31">
        <v>70402</v>
      </c>
    </row>
    <row r="32" spans="1:4">
      <c r="A32" t="s">
        <v>1163</v>
      </c>
      <c r="B32" t="s">
        <v>509</v>
      </c>
      <c r="C32" t="s">
        <v>1164</v>
      </c>
      <c r="D32">
        <v>10306</v>
      </c>
    </row>
    <row r="33" spans="1:4">
      <c r="A33" t="s">
        <v>1165</v>
      </c>
      <c r="B33" t="s">
        <v>518</v>
      </c>
      <c r="C33" t="s">
        <v>621</v>
      </c>
      <c r="D33">
        <v>70202</v>
      </c>
    </row>
    <row r="34" spans="1:4">
      <c r="A34" t="s">
        <v>1166</v>
      </c>
      <c r="B34" t="s">
        <v>518</v>
      </c>
      <c r="C34" t="s">
        <v>1162</v>
      </c>
      <c r="D34">
        <v>70403</v>
      </c>
    </row>
    <row r="35" spans="1:4">
      <c r="A35" t="s">
        <v>640</v>
      </c>
      <c r="B35" t="s">
        <v>510</v>
      </c>
      <c r="C35" t="s">
        <v>1147</v>
      </c>
      <c r="D35">
        <v>120303</v>
      </c>
    </row>
    <row r="36" spans="1:4">
      <c r="A36" t="s">
        <v>1167</v>
      </c>
      <c r="B36" t="s">
        <v>519</v>
      </c>
      <c r="C36" t="s">
        <v>1168</v>
      </c>
      <c r="D36">
        <v>90202</v>
      </c>
    </row>
    <row r="37" spans="1:4">
      <c r="A37" t="s">
        <v>1169</v>
      </c>
      <c r="B37" t="s">
        <v>509</v>
      </c>
      <c r="C37" t="s">
        <v>1170</v>
      </c>
      <c r="D37">
        <v>10213</v>
      </c>
    </row>
    <row r="38" spans="1:4">
      <c r="A38" t="s">
        <v>620</v>
      </c>
      <c r="B38" t="s">
        <v>509</v>
      </c>
      <c r="C38" t="s">
        <v>1143</v>
      </c>
      <c r="D38">
        <v>10403</v>
      </c>
    </row>
    <row r="39" spans="1:4">
      <c r="A39" t="s">
        <v>572</v>
      </c>
      <c r="B39" t="s">
        <v>512</v>
      </c>
      <c r="C39" t="s">
        <v>1150</v>
      </c>
      <c r="D39">
        <v>130701</v>
      </c>
    </row>
    <row r="40" spans="1:4">
      <c r="A40" t="s">
        <v>541</v>
      </c>
      <c r="B40" t="s">
        <v>512</v>
      </c>
      <c r="C40" t="s">
        <v>1150</v>
      </c>
      <c r="D40">
        <v>130702</v>
      </c>
    </row>
    <row r="41" spans="1:4">
      <c r="A41" t="s">
        <v>1171</v>
      </c>
      <c r="B41" t="s">
        <v>509</v>
      </c>
      <c r="C41" t="s">
        <v>1143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1141</v>
      </c>
      <c r="D44">
        <v>20105</v>
      </c>
    </row>
    <row r="45" spans="1:4">
      <c r="A45" t="s">
        <v>1172</v>
      </c>
      <c r="B45" t="s">
        <v>509</v>
      </c>
      <c r="C45" t="s">
        <v>509</v>
      </c>
      <c r="D45">
        <v>10102</v>
      </c>
    </row>
    <row r="46" spans="1:4">
      <c r="A46" t="s">
        <v>1173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1174</v>
      </c>
      <c r="D47">
        <v>130402</v>
      </c>
    </row>
    <row r="48" spans="1:4">
      <c r="A48" t="s">
        <v>530</v>
      </c>
      <c r="B48" t="s">
        <v>515</v>
      </c>
      <c r="C48" t="s">
        <v>1151</v>
      </c>
      <c r="D48">
        <v>81007</v>
      </c>
    </row>
    <row r="49" spans="1:4">
      <c r="A49" t="s">
        <v>525</v>
      </c>
      <c r="B49" t="s">
        <v>515</v>
      </c>
      <c r="C49" t="s">
        <v>1151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1175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1176</v>
      </c>
      <c r="B53" t="s">
        <v>520</v>
      </c>
      <c r="C53" t="s">
        <v>1177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1178</v>
      </c>
      <c r="B56" t="s">
        <v>520</v>
      </c>
      <c r="C56" t="s">
        <v>1179</v>
      </c>
      <c r="D56">
        <v>41202</v>
      </c>
    </row>
    <row r="57" spans="1:4">
      <c r="A57" t="s">
        <v>689</v>
      </c>
      <c r="B57" t="s">
        <v>510</v>
      </c>
      <c r="C57" t="s">
        <v>1180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1181</v>
      </c>
      <c r="B59" t="s">
        <v>520</v>
      </c>
      <c r="C59" t="s">
        <v>1179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1160</v>
      </c>
      <c r="D61">
        <v>40301</v>
      </c>
    </row>
    <row r="62" spans="1:4">
      <c r="A62" t="s">
        <v>699</v>
      </c>
      <c r="B62" t="s">
        <v>520</v>
      </c>
      <c r="C62" t="s">
        <v>1146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1182</v>
      </c>
      <c r="B64" t="s">
        <v>520</v>
      </c>
      <c r="C64" t="s">
        <v>1183</v>
      </c>
      <c r="D64">
        <v>41002</v>
      </c>
    </row>
    <row r="65" spans="1:4">
      <c r="A65" t="s">
        <v>1184</v>
      </c>
      <c r="B65" t="s">
        <v>515</v>
      </c>
      <c r="C65" t="s">
        <v>1185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1186</v>
      </c>
      <c r="B67" t="s">
        <v>512</v>
      </c>
      <c r="C67" t="s">
        <v>1174</v>
      </c>
      <c r="D67">
        <v>130403</v>
      </c>
    </row>
    <row r="68" spans="1:4">
      <c r="A68" t="s">
        <v>1187</v>
      </c>
      <c r="B68" t="s">
        <v>510</v>
      </c>
      <c r="C68" t="s">
        <v>1138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1188</v>
      </c>
      <c r="B70" t="s">
        <v>510</v>
      </c>
      <c r="C70" t="s">
        <v>1189</v>
      </c>
      <c r="D70">
        <v>120802</v>
      </c>
    </row>
    <row r="71" spans="1:4">
      <c r="A71" t="s">
        <v>538</v>
      </c>
      <c r="B71" t="s">
        <v>512</v>
      </c>
      <c r="C71" t="s">
        <v>1156</v>
      </c>
      <c r="D71">
        <v>130107</v>
      </c>
    </row>
    <row r="72" spans="1:4">
      <c r="A72" t="s">
        <v>1190</v>
      </c>
      <c r="B72" t="s">
        <v>516</v>
      </c>
      <c r="C72" t="s">
        <v>1152</v>
      </c>
      <c r="D72">
        <v>20210</v>
      </c>
    </row>
    <row r="73" spans="1:4">
      <c r="A73" t="s">
        <v>1191</v>
      </c>
      <c r="B73" t="s">
        <v>517</v>
      </c>
      <c r="C73" t="s">
        <v>1192</v>
      </c>
      <c r="D73">
        <v>60502</v>
      </c>
    </row>
    <row r="74" spans="1:4">
      <c r="A74" t="s">
        <v>1191</v>
      </c>
      <c r="B74" t="s">
        <v>512</v>
      </c>
      <c r="C74" t="s">
        <v>1174</v>
      </c>
      <c r="D74">
        <v>130404</v>
      </c>
    </row>
    <row r="75" spans="1:4">
      <c r="A75" t="s">
        <v>1191</v>
      </c>
      <c r="B75" t="s">
        <v>516</v>
      </c>
      <c r="C75" t="s">
        <v>1152</v>
      </c>
      <c r="D75">
        <v>20202</v>
      </c>
    </row>
    <row r="76" spans="1:4">
      <c r="A76" t="s">
        <v>1193</v>
      </c>
      <c r="B76" t="s">
        <v>511</v>
      </c>
      <c r="C76" t="s">
        <v>1194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1195</v>
      </c>
      <c r="D78">
        <v>130302</v>
      </c>
    </row>
    <row r="79" spans="1:4">
      <c r="A79" t="s">
        <v>1196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1146</v>
      </c>
      <c r="D80">
        <v>40402</v>
      </c>
    </row>
    <row r="81" spans="1:4">
      <c r="A81" t="s">
        <v>720</v>
      </c>
      <c r="B81" t="s">
        <v>519</v>
      </c>
      <c r="C81" t="s">
        <v>1161</v>
      </c>
      <c r="D81">
        <v>91103</v>
      </c>
    </row>
    <row r="82" spans="1:4">
      <c r="A82" t="s">
        <v>1197</v>
      </c>
      <c r="B82" t="s">
        <v>519</v>
      </c>
      <c r="C82" t="s">
        <v>1168</v>
      </c>
      <c r="D82">
        <v>90201</v>
      </c>
    </row>
    <row r="83" spans="1:4">
      <c r="A83" t="s">
        <v>1198</v>
      </c>
      <c r="B83" t="s">
        <v>519</v>
      </c>
      <c r="C83" t="s">
        <v>1140</v>
      </c>
      <c r="D83">
        <v>90902</v>
      </c>
    </row>
    <row r="84" spans="1:4">
      <c r="A84" t="s">
        <v>1199</v>
      </c>
      <c r="B84" t="s">
        <v>510</v>
      </c>
      <c r="C84" t="s">
        <v>1180</v>
      </c>
      <c r="D84">
        <v>120103</v>
      </c>
    </row>
    <row r="85" spans="1:4">
      <c r="A85" t="s">
        <v>1200</v>
      </c>
      <c r="B85" t="s">
        <v>518</v>
      </c>
      <c r="C85" t="s">
        <v>1149</v>
      </c>
      <c r="D85">
        <v>70710</v>
      </c>
    </row>
    <row r="86" spans="1:4">
      <c r="A86" t="s">
        <v>1201</v>
      </c>
      <c r="B86" t="s">
        <v>514</v>
      </c>
      <c r="C86" t="s">
        <v>1202</v>
      </c>
      <c r="D86">
        <v>50102</v>
      </c>
    </row>
    <row r="87" spans="1:4">
      <c r="A87" t="s">
        <v>1203</v>
      </c>
      <c r="B87" t="s">
        <v>512</v>
      </c>
      <c r="C87" t="s">
        <v>1195</v>
      </c>
      <c r="D87">
        <v>130303</v>
      </c>
    </row>
    <row r="88" spans="1:4">
      <c r="A88" t="s">
        <v>1204</v>
      </c>
      <c r="B88" t="s">
        <v>520</v>
      </c>
      <c r="C88" t="s">
        <v>1142</v>
      </c>
      <c r="D88">
        <v>40108</v>
      </c>
    </row>
    <row r="89" spans="1:4">
      <c r="A89" t="s">
        <v>708</v>
      </c>
      <c r="B89" t="s">
        <v>519</v>
      </c>
      <c r="C89" t="s">
        <v>1205</v>
      </c>
      <c r="D89">
        <v>91007</v>
      </c>
    </row>
    <row r="90" spans="1:4">
      <c r="A90" t="s">
        <v>1206</v>
      </c>
      <c r="B90" t="s">
        <v>518</v>
      </c>
      <c r="C90" t="s">
        <v>1149</v>
      </c>
      <c r="D90">
        <v>70703</v>
      </c>
    </row>
    <row r="91" spans="1:4">
      <c r="A91" t="s">
        <v>742</v>
      </c>
      <c r="B91" t="s">
        <v>520</v>
      </c>
      <c r="C91" t="s">
        <v>1183</v>
      </c>
      <c r="D91">
        <v>41003</v>
      </c>
    </row>
    <row r="92" spans="1:4">
      <c r="A92" t="s">
        <v>732</v>
      </c>
      <c r="B92" t="s">
        <v>516</v>
      </c>
      <c r="C92" t="s">
        <v>1207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1208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1209</v>
      </c>
      <c r="B96" t="s">
        <v>516</v>
      </c>
      <c r="C96" t="s">
        <v>1210</v>
      </c>
      <c r="D96">
        <v>20402</v>
      </c>
    </row>
    <row r="97" spans="1:4">
      <c r="A97" t="s">
        <v>589</v>
      </c>
      <c r="B97" t="s">
        <v>512</v>
      </c>
      <c r="C97" t="s">
        <v>1195</v>
      </c>
      <c r="D97">
        <v>130301</v>
      </c>
    </row>
    <row r="98" spans="1:4">
      <c r="A98" t="s">
        <v>1211</v>
      </c>
      <c r="B98" t="s">
        <v>519</v>
      </c>
      <c r="C98" t="s">
        <v>1205</v>
      </c>
      <c r="D98">
        <v>91009</v>
      </c>
    </row>
    <row r="99" spans="1:4">
      <c r="A99" t="s">
        <v>1212</v>
      </c>
      <c r="B99" t="s">
        <v>510</v>
      </c>
      <c r="C99" t="s">
        <v>1213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1214</v>
      </c>
      <c r="B101" t="s">
        <v>519</v>
      </c>
      <c r="C101" t="s">
        <v>1161</v>
      </c>
      <c r="D101">
        <v>91104</v>
      </c>
    </row>
    <row r="102" spans="1:4">
      <c r="A102" t="s">
        <v>756</v>
      </c>
      <c r="B102" t="s">
        <v>519</v>
      </c>
      <c r="C102" t="s">
        <v>1215</v>
      </c>
      <c r="D102">
        <v>90705</v>
      </c>
    </row>
    <row r="103" spans="1:4">
      <c r="A103" t="s">
        <v>1216</v>
      </c>
      <c r="B103" t="s">
        <v>509</v>
      </c>
      <c r="C103" t="s">
        <v>509</v>
      </c>
      <c r="D103">
        <v>10103</v>
      </c>
    </row>
    <row r="104" spans="1:4">
      <c r="A104" t="s">
        <v>1217</v>
      </c>
      <c r="B104" t="s">
        <v>519</v>
      </c>
      <c r="C104" t="s">
        <v>1218</v>
      </c>
      <c r="D104">
        <v>90606</v>
      </c>
    </row>
    <row r="105" spans="1:4">
      <c r="A105" t="s">
        <v>1219</v>
      </c>
      <c r="B105" t="s">
        <v>512</v>
      </c>
      <c r="C105" t="s">
        <v>1195</v>
      </c>
      <c r="D105">
        <v>130304</v>
      </c>
    </row>
    <row r="106" spans="1:4">
      <c r="A106" t="s">
        <v>1220</v>
      </c>
      <c r="B106" t="s">
        <v>510</v>
      </c>
      <c r="C106" t="s">
        <v>1180</v>
      </c>
      <c r="D106">
        <v>120104</v>
      </c>
    </row>
    <row r="107" spans="1:4">
      <c r="A107" t="s">
        <v>1221</v>
      </c>
      <c r="B107" t="s">
        <v>510</v>
      </c>
      <c r="C107" t="s">
        <v>1147</v>
      </c>
      <c r="D107">
        <v>120304</v>
      </c>
    </row>
    <row r="108" spans="1:4">
      <c r="A108" t="s">
        <v>1222</v>
      </c>
      <c r="B108" t="s">
        <v>519</v>
      </c>
      <c r="C108" t="s">
        <v>658</v>
      </c>
      <c r="D108">
        <v>90502</v>
      </c>
    </row>
    <row r="109" spans="1:4">
      <c r="A109" t="s">
        <v>1223</v>
      </c>
      <c r="B109" t="s">
        <v>510</v>
      </c>
      <c r="C109" t="s">
        <v>1180</v>
      </c>
      <c r="D109">
        <v>120105</v>
      </c>
    </row>
    <row r="110" spans="1:4">
      <c r="A110" t="s">
        <v>1224</v>
      </c>
      <c r="B110" t="s">
        <v>510</v>
      </c>
      <c r="C110" t="s">
        <v>1225</v>
      </c>
      <c r="D110">
        <v>120401</v>
      </c>
    </row>
    <row r="111" spans="1:4">
      <c r="A111" t="s">
        <v>1226</v>
      </c>
      <c r="B111" t="s">
        <v>517</v>
      </c>
      <c r="C111" t="s">
        <v>1227</v>
      </c>
      <c r="D111">
        <v>60402</v>
      </c>
    </row>
    <row r="112" spans="1:4">
      <c r="A112" t="s">
        <v>598</v>
      </c>
      <c r="B112" t="s">
        <v>510</v>
      </c>
      <c r="C112" t="s">
        <v>1138</v>
      </c>
      <c r="D112">
        <v>120504</v>
      </c>
    </row>
    <row r="113" spans="1:4">
      <c r="A113" t="s">
        <v>728</v>
      </c>
      <c r="B113" t="s">
        <v>519</v>
      </c>
      <c r="C113" t="s">
        <v>1208</v>
      </c>
      <c r="D113">
        <v>90302</v>
      </c>
    </row>
    <row r="114" spans="1:4">
      <c r="A114" t="s">
        <v>1228</v>
      </c>
      <c r="B114" t="s">
        <v>510</v>
      </c>
      <c r="C114" t="s">
        <v>1147</v>
      </c>
      <c r="D114">
        <v>120305</v>
      </c>
    </row>
    <row r="115" spans="1:4">
      <c r="A115" t="s">
        <v>609</v>
      </c>
      <c r="B115" t="s">
        <v>520</v>
      </c>
      <c r="C115" t="s">
        <v>1229</v>
      </c>
      <c r="D115">
        <v>41402</v>
      </c>
    </row>
    <row r="116" spans="1:4">
      <c r="A116" t="s">
        <v>544</v>
      </c>
      <c r="B116" t="s">
        <v>512</v>
      </c>
      <c r="C116" t="s">
        <v>1156</v>
      </c>
      <c r="D116">
        <v>130108</v>
      </c>
    </row>
    <row r="117" spans="1:4">
      <c r="A117" t="s">
        <v>1230</v>
      </c>
      <c r="B117" t="s">
        <v>520</v>
      </c>
      <c r="C117" t="s">
        <v>1175</v>
      </c>
      <c r="D117">
        <v>41303</v>
      </c>
    </row>
    <row r="118" spans="1:4">
      <c r="A118" t="s">
        <v>737</v>
      </c>
      <c r="B118" t="s">
        <v>512</v>
      </c>
      <c r="C118" t="s">
        <v>1174</v>
      </c>
      <c r="D118">
        <v>130401</v>
      </c>
    </row>
    <row r="119" spans="1:4">
      <c r="A119" t="s">
        <v>548</v>
      </c>
      <c r="B119" t="s">
        <v>509</v>
      </c>
      <c r="C119" t="s">
        <v>1170</v>
      </c>
      <c r="D119">
        <v>10201</v>
      </c>
    </row>
    <row r="120" spans="1:4">
      <c r="A120" t="s">
        <v>1202</v>
      </c>
      <c r="B120" t="s">
        <v>514</v>
      </c>
      <c r="C120" t="s">
        <v>1202</v>
      </c>
      <c r="D120">
        <v>50103</v>
      </c>
    </row>
    <row r="121" spans="1:4">
      <c r="A121" t="s">
        <v>725</v>
      </c>
      <c r="B121" t="s">
        <v>517</v>
      </c>
      <c r="C121" t="s">
        <v>1231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1232</v>
      </c>
      <c r="B123" t="s">
        <v>512</v>
      </c>
      <c r="C123" t="s">
        <v>1174</v>
      </c>
      <c r="D123">
        <v>130405</v>
      </c>
    </row>
    <row r="124" spans="1:4">
      <c r="A124" t="s">
        <v>602</v>
      </c>
      <c r="B124" t="s">
        <v>510</v>
      </c>
      <c r="C124" t="s">
        <v>1147</v>
      </c>
      <c r="D124">
        <v>120301</v>
      </c>
    </row>
    <row r="125" spans="1:4">
      <c r="A125" t="s">
        <v>757</v>
      </c>
      <c r="B125" t="s">
        <v>516</v>
      </c>
      <c r="C125" t="s">
        <v>1207</v>
      </c>
      <c r="D125">
        <v>20604</v>
      </c>
    </row>
    <row r="126" spans="1:4">
      <c r="A126" t="s">
        <v>648</v>
      </c>
      <c r="B126" t="s">
        <v>515</v>
      </c>
      <c r="C126" t="s">
        <v>1185</v>
      </c>
      <c r="D126">
        <v>80601</v>
      </c>
    </row>
    <row r="127" spans="1:4">
      <c r="A127" t="s">
        <v>520</v>
      </c>
      <c r="B127" t="s">
        <v>520</v>
      </c>
      <c r="C127" t="s">
        <v>1177</v>
      </c>
      <c r="D127">
        <v>40604</v>
      </c>
    </row>
    <row r="128" spans="1:4">
      <c r="A128" t="s">
        <v>1233</v>
      </c>
      <c r="B128" t="s">
        <v>509</v>
      </c>
      <c r="C128" t="s">
        <v>1164</v>
      </c>
      <c r="D128">
        <v>10301</v>
      </c>
    </row>
    <row r="129" spans="1:4">
      <c r="A129" t="s">
        <v>1234</v>
      </c>
      <c r="B129" t="s">
        <v>519</v>
      </c>
      <c r="C129" t="s">
        <v>1168</v>
      </c>
      <c r="D129">
        <v>90203</v>
      </c>
    </row>
    <row r="130" spans="1:4">
      <c r="A130" t="s">
        <v>684</v>
      </c>
      <c r="B130" t="s">
        <v>517</v>
      </c>
      <c r="C130" t="s">
        <v>1235</v>
      </c>
      <c r="D130">
        <v>60101</v>
      </c>
    </row>
    <row r="131" spans="1:4">
      <c r="A131" t="s">
        <v>1236</v>
      </c>
      <c r="B131" t="s">
        <v>517</v>
      </c>
      <c r="C131" t="s">
        <v>1231</v>
      </c>
      <c r="D131">
        <v>60203</v>
      </c>
    </row>
    <row r="132" spans="1:4">
      <c r="A132" t="s">
        <v>1237</v>
      </c>
      <c r="B132" t="s">
        <v>518</v>
      </c>
      <c r="C132" t="s">
        <v>1162</v>
      </c>
      <c r="D132">
        <v>70405</v>
      </c>
    </row>
    <row r="133" spans="1:4">
      <c r="A133" t="s">
        <v>1238</v>
      </c>
      <c r="B133" t="s">
        <v>517</v>
      </c>
      <c r="C133" t="s">
        <v>1239</v>
      </c>
      <c r="D133">
        <v>60702</v>
      </c>
    </row>
    <row r="134" spans="1:4">
      <c r="A134" t="s">
        <v>1240</v>
      </c>
      <c r="B134" t="s">
        <v>512</v>
      </c>
      <c r="C134" t="s">
        <v>1195</v>
      </c>
      <c r="D134">
        <v>130305</v>
      </c>
    </row>
    <row r="135" spans="1:4">
      <c r="A135" t="s">
        <v>1241</v>
      </c>
      <c r="B135" t="s">
        <v>512</v>
      </c>
      <c r="C135" t="s">
        <v>1195</v>
      </c>
      <c r="D135">
        <v>130306</v>
      </c>
    </row>
    <row r="136" spans="1:4">
      <c r="A136" t="s">
        <v>1242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1243</v>
      </c>
      <c r="C137" t="s">
        <v>1244</v>
      </c>
      <c r="D137">
        <v>110101</v>
      </c>
    </row>
    <row r="138" spans="1:4">
      <c r="A138" t="s">
        <v>1245</v>
      </c>
      <c r="B138" t="s">
        <v>520</v>
      </c>
      <c r="C138" t="s">
        <v>1177</v>
      </c>
      <c r="D138">
        <v>40603</v>
      </c>
    </row>
    <row r="139" spans="1:4">
      <c r="A139" t="s">
        <v>1246</v>
      </c>
      <c r="B139" t="s">
        <v>509</v>
      </c>
      <c r="C139" t="s">
        <v>1170</v>
      </c>
      <c r="D139">
        <v>10208</v>
      </c>
    </row>
    <row r="140" spans="1:4">
      <c r="A140" t="s">
        <v>516</v>
      </c>
      <c r="B140" t="s">
        <v>516</v>
      </c>
      <c r="C140" t="s">
        <v>1207</v>
      </c>
      <c r="D140">
        <v>20603</v>
      </c>
    </row>
    <row r="141" spans="1:4">
      <c r="A141" t="s">
        <v>726</v>
      </c>
      <c r="B141" t="s">
        <v>511</v>
      </c>
      <c r="C141" t="s">
        <v>1247</v>
      </c>
      <c r="D141">
        <v>30302</v>
      </c>
    </row>
    <row r="142" spans="1:4">
      <c r="A142" t="s">
        <v>1248</v>
      </c>
      <c r="B142" t="s">
        <v>515</v>
      </c>
      <c r="C142" t="s">
        <v>725</v>
      </c>
      <c r="D142">
        <v>80507</v>
      </c>
    </row>
    <row r="143" spans="1:4">
      <c r="A143" t="s">
        <v>1249</v>
      </c>
      <c r="B143" t="s">
        <v>514</v>
      </c>
      <c r="C143" t="s">
        <v>581</v>
      </c>
      <c r="D143">
        <v>50209</v>
      </c>
    </row>
    <row r="144" spans="1:4">
      <c r="A144" t="s">
        <v>1250</v>
      </c>
      <c r="B144" t="s">
        <v>520</v>
      </c>
      <c r="C144" t="s">
        <v>1160</v>
      </c>
      <c r="D144">
        <v>40303</v>
      </c>
    </row>
    <row r="145" spans="1:4">
      <c r="A145" t="s">
        <v>1251</v>
      </c>
      <c r="B145" t="s">
        <v>519</v>
      </c>
      <c r="C145" t="s">
        <v>658</v>
      </c>
      <c r="D145">
        <v>90503</v>
      </c>
    </row>
    <row r="146" spans="1:4">
      <c r="A146" t="s">
        <v>1251</v>
      </c>
      <c r="B146" t="s">
        <v>518</v>
      </c>
      <c r="C146" t="s">
        <v>1162</v>
      </c>
      <c r="D146">
        <v>70404</v>
      </c>
    </row>
    <row r="147" spans="1:4">
      <c r="A147" t="s">
        <v>1252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1218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1253</v>
      </c>
      <c r="B151" t="s">
        <v>511</v>
      </c>
      <c r="C151" t="s">
        <v>1254</v>
      </c>
      <c r="D151">
        <v>30502</v>
      </c>
    </row>
    <row r="152" spans="1:4">
      <c r="A152" t="s">
        <v>1255</v>
      </c>
      <c r="B152" t="s">
        <v>514</v>
      </c>
      <c r="C152" t="s">
        <v>1140</v>
      </c>
      <c r="D152">
        <v>50314</v>
      </c>
    </row>
    <row r="153" spans="1:4">
      <c r="A153" t="s">
        <v>1256</v>
      </c>
      <c r="B153" t="s">
        <v>520</v>
      </c>
      <c r="C153" t="s">
        <v>1229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1177</v>
      </c>
      <c r="D155">
        <v>40601</v>
      </c>
    </row>
    <row r="156" spans="1:4">
      <c r="A156" t="s">
        <v>603</v>
      </c>
      <c r="B156" t="s">
        <v>520</v>
      </c>
      <c r="C156" t="s">
        <v>1177</v>
      </c>
      <c r="D156">
        <v>40611</v>
      </c>
    </row>
    <row r="157" spans="1:4">
      <c r="A157" t="s">
        <v>643</v>
      </c>
      <c r="B157" t="s">
        <v>520</v>
      </c>
      <c r="C157" t="s">
        <v>1177</v>
      </c>
      <c r="D157">
        <v>40612</v>
      </c>
    </row>
    <row r="158" spans="1:4">
      <c r="A158" t="s">
        <v>1257</v>
      </c>
      <c r="B158" t="s">
        <v>510</v>
      </c>
      <c r="C158" t="s">
        <v>1147</v>
      </c>
      <c r="D158">
        <v>120313</v>
      </c>
    </row>
    <row r="159" spans="1:4">
      <c r="A159" t="s">
        <v>1258</v>
      </c>
      <c r="B159" t="s">
        <v>510</v>
      </c>
      <c r="C159" t="s">
        <v>1147</v>
      </c>
      <c r="D159">
        <v>120315</v>
      </c>
    </row>
    <row r="160" spans="1:4">
      <c r="A160" t="s">
        <v>1259</v>
      </c>
      <c r="B160" t="s">
        <v>520</v>
      </c>
      <c r="C160" t="s">
        <v>1142</v>
      </c>
      <c r="D160">
        <v>40102</v>
      </c>
    </row>
    <row r="161" spans="1:4">
      <c r="A161" t="s">
        <v>608</v>
      </c>
      <c r="B161" t="s">
        <v>520</v>
      </c>
      <c r="C161" t="s">
        <v>1260</v>
      </c>
      <c r="D161">
        <v>40701</v>
      </c>
    </row>
    <row r="162" spans="1:4">
      <c r="A162" t="s">
        <v>1261</v>
      </c>
      <c r="B162" t="s">
        <v>520</v>
      </c>
      <c r="C162" t="s">
        <v>1183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1262</v>
      </c>
      <c r="B164" t="s">
        <v>520</v>
      </c>
      <c r="C164" t="s">
        <v>1260</v>
      </c>
      <c r="D164">
        <v>40702</v>
      </c>
    </row>
    <row r="165" spans="1:4">
      <c r="A165" t="s">
        <v>747</v>
      </c>
      <c r="B165" t="s">
        <v>519</v>
      </c>
      <c r="C165" t="s">
        <v>1205</v>
      </c>
      <c r="D165">
        <v>91010</v>
      </c>
    </row>
    <row r="166" spans="1:4">
      <c r="A166" t="s">
        <v>1263</v>
      </c>
      <c r="B166" t="s">
        <v>519</v>
      </c>
      <c r="C166" t="s">
        <v>1140</v>
      </c>
      <c r="D166">
        <v>90903</v>
      </c>
    </row>
    <row r="167" spans="1:4">
      <c r="A167" t="s">
        <v>641</v>
      </c>
      <c r="B167" t="s">
        <v>512</v>
      </c>
      <c r="C167" t="s">
        <v>1150</v>
      </c>
      <c r="D167">
        <v>130705</v>
      </c>
    </row>
    <row r="168" spans="1:4">
      <c r="A168" t="s">
        <v>1264</v>
      </c>
      <c r="B168" t="s">
        <v>519</v>
      </c>
      <c r="C168" t="s">
        <v>1208</v>
      </c>
      <c r="D168">
        <v>90307</v>
      </c>
    </row>
    <row r="169" spans="1:4">
      <c r="A169" t="s">
        <v>1265</v>
      </c>
      <c r="B169" t="s">
        <v>510</v>
      </c>
      <c r="C169" t="s">
        <v>1138</v>
      </c>
      <c r="D169">
        <v>120505</v>
      </c>
    </row>
    <row r="170" spans="1:4">
      <c r="A170" t="s">
        <v>700</v>
      </c>
      <c r="B170" t="s">
        <v>517</v>
      </c>
      <c r="C170" t="s">
        <v>1266</v>
      </c>
      <c r="D170">
        <v>60604</v>
      </c>
    </row>
    <row r="171" spans="1:4">
      <c r="A171" t="s">
        <v>1267</v>
      </c>
      <c r="B171" t="s">
        <v>519</v>
      </c>
      <c r="C171" t="s">
        <v>1157</v>
      </c>
      <c r="D171">
        <v>90102</v>
      </c>
    </row>
    <row r="172" spans="1:4">
      <c r="A172" t="s">
        <v>1268</v>
      </c>
      <c r="B172" t="s">
        <v>518</v>
      </c>
      <c r="C172" t="s">
        <v>1149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1269</v>
      </c>
      <c r="B174" t="s">
        <v>518</v>
      </c>
      <c r="C174" t="s">
        <v>1149</v>
      </c>
      <c r="D174">
        <v>70705</v>
      </c>
    </row>
    <row r="175" spans="1:4">
      <c r="A175" t="s">
        <v>1269</v>
      </c>
      <c r="B175" t="s">
        <v>519</v>
      </c>
      <c r="C175" t="s">
        <v>1154</v>
      </c>
      <c r="D175">
        <v>91203</v>
      </c>
    </row>
    <row r="176" spans="1:4">
      <c r="A176" t="s">
        <v>1269</v>
      </c>
      <c r="B176" t="s">
        <v>512</v>
      </c>
      <c r="C176" t="s">
        <v>1195</v>
      </c>
      <c r="D176">
        <v>130307</v>
      </c>
    </row>
    <row r="177" spans="1:4">
      <c r="A177" t="s">
        <v>1270</v>
      </c>
      <c r="B177" t="s">
        <v>517</v>
      </c>
      <c r="C177" t="s">
        <v>1271</v>
      </c>
      <c r="D177">
        <v>60303</v>
      </c>
    </row>
    <row r="178" spans="1:4">
      <c r="A178" t="s">
        <v>1272</v>
      </c>
      <c r="B178" t="s">
        <v>518</v>
      </c>
      <c r="C178" t="s">
        <v>1273</v>
      </c>
      <c r="D178">
        <v>70602</v>
      </c>
    </row>
    <row r="179" spans="1:4">
      <c r="A179" t="s">
        <v>1274</v>
      </c>
      <c r="B179" t="s">
        <v>516</v>
      </c>
      <c r="C179" t="s">
        <v>1210</v>
      </c>
      <c r="D179">
        <v>20403</v>
      </c>
    </row>
    <row r="180" spans="1:4">
      <c r="A180" t="s">
        <v>1275</v>
      </c>
      <c r="B180" t="s">
        <v>517</v>
      </c>
      <c r="C180" t="s">
        <v>1271</v>
      </c>
      <c r="D180">
        <v>60302</v>
      </c>
    </row>
    <row r="181" spans="1:4">
      <c r="A181" t="s">
        <v>1276</v>
      </c>
      <c r="B181" t="s">
        <v>518</v>
      </c>
      <c r="C181" t="s">
        <v>621</v>
      </c>
      <c r="D181">
        <v>70204</v>
      </c>
    </row>
    <row r="182" spans="1:4">
      <c r="A182" t="s">
        <v>1277</v>
      </c>
      <c r="B182" t="s">
        <v>517</v>
      </c>
      <c r="C182" t="s">
        <v>1271</v>
      </c>
      <c r="D182">
        <v>60304</v>
      </c>
    </row>
    <row r="183" spans="1:4">
      <c r="A183" t="s">
        <v>1277</v>
      </c>
      <c r="B183" t="s">
        <v>518</v>
      </c>
      <c r="C183" t="s">
        <v>1162</v>
      </c>
      <c r="D183">
        <v>70406</v>
      </c>
    </row>
    <row r="184" spans="1:4">
      <c r="A184" t="s">
        <v>1278</v>
      </c>
      <c r="B184" t="s">
        <v>516</v>
      </c>
      <c r="C184" t="s">
        <v>1152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1279</v>
      </c>
      <c r="B186" t="s">
        <v>517</v>
      </c>
      <c r="C186" t="s">
        <v>1266</v>
      </c>
      <c r="D186">
        <v>60606</v>
      </c>
    </row>
    <row r="187" spans="1:4">
      <c r="A187" t="s">
        <v>1280</v>
      </c>
      <c r="B187" t="s">
        <v>518</v>
      </c>
      <c r="C187" t="s">
        <v>621</v>
      </c>
      <c r="D187">
        <v>70205</v>
      </c>
    </row>
    <row r="188" spans="1:4">
      <c r="A188" t="s">
        <v>1281</v>
      </c>
      <c r="B188" t="s">
        <v>519</v>
      </c>
      <c r="C188" t="s">
        <v>1168</v>
      </c>
      <c r="D188">
        <v>90204</v>
      </c>
    </row>
    <row r="189" spans="1:4">
      <c r="A189" t="s">
        <v>579</v>
      </c>
      <c r="B189" t="s">
        <v>512</v>
      </c>
      <c r="C189" t="s">
        <v>1150</v>
      </c>
      <c r="D189">
        <v>130706</v>
      </c>
    </row>
    <row r="190" spans="1:4">
      <c r="A190" t="s">
        <v>579</v>
      </c>
      <c r="B190" t="s">
        <v>516</v>
      </c>
      <c r="C190" t="s">
        <v>1207</v>
      </c>
      <c r="D190">
        <v>20605</v>
      </c>
    </row>
    <row r="191" spans="1:4">
      <c r="A191" t="s">
        <v>1282</v>
      </c>
      <c r="B191" t="s">
        <v>516</v>
      </c>
      <c r="C191" t="s">
        <v>1283</v>
      </c>
      <c r="D191">
        <v>20502</v>
      </c>
    </row>
    <row r="192" spans="1:4">
      <c r="A192" t="s">
        <v>1284</v>
      </c>
      <c r="B192" t="s">
        <v>518</v>
      </c>
      <c r="C192" t="s">
        <v>1149</v>
      </c>
      <c r="D192">
        <v>70706</v>
      </c>
    </row>
    <row r="193" spans="1:4">
      <c r="A193" t="s">
        <v>713</v>
      </c>
      <c r="B193" t="s">
        <v>516</v>
      </c>
      <c r="C193" t="s">
        <v>1141</v>
      </c>
      <c r="D193">
        <v>20102</v>
      </c>
    </row>
    <row r="194" spans="1:4">
      <c r="A194" t="s">
        <v>713</v>
      </c>
      <c r="B194" t="s">
        <v>520</v>
      </c>
      <c r="C194" t="s">
        <v>1175</v>
      </c>
      <c r="D194">
        <v>41304</v>
      </c>
    </row>
    <row r="195" spans="1:4">
      <c r="A195" t="s">
        <v>1285</v>
      </c>
      <c r="B195" t="s">
        <v>519</v>
      </c>
      <c r="C195" t="s">
        <v>1140</v>
      </c>
      <c r="D195">
        <v>90904</v>
      </c>
    </row>
    <row r="196" spans="1:4">
      <c r="A196" t="s">
        <v>1286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1170</v>
      </c>
      <c r="D197">
        <v>10206</v>
      </c>
    </row>
    <row r="198" spans="1:4">
      <c r="A198" t="s">
        <v>1287</v>
      </c>
      <c r="B198" t="s">
        <v>518</v>
      </c>
      <c r="C198" t="s">
        <v>1288</v>
      </c>
      <c r="D198">
        <v>70102</v>
      </c>
    </row>
    <row r="199" spans="1:4">
      <c r="A199" t="s">
        <v>1289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1135</v>
      </c>
      <c r="D200">
        <v>30203</v>
      </c>
    </row>
    <row r="201" spans="1:4">
      <c r="A201" t="s">
        <v>1290</v>
      </c>
      <c r="B201" t="s">
        <v>511</v>
      </c>
      <c r="C201" t="s">
        <v>1247</v>
      </c>
      <c r="D201">
        <v>30303</v>
      </c>
    </row>
    <row r="202" spans="1:4">
      <c r="A202" t="s">
        <v>1290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1291</v>
      </c>
      <c r="D203">
        <v>20302</v>
      </c>
    </row>
    <row r="204" spans="1:4">
      <c r="A204" t="s">
        <v>1292</v>
      </c>
      <c r="B204" t="s">
        <v>518</v>
      </c>
      <c r="C204" t="s">
        <v>1288</v>
      </c>
      <c r="D204">
        <v>70109</v>
      </c>
    </row>
    <row r="205" spans="1:4">
      <c r="A205" t="s">
        <v>1293</v>
      </c>
      <c r="B205" t="s">
        <v>516</v>
      </c>
      <c r="C205" t="s">
        <v>1141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1294</v>
      </c>
      <c r="B208" t="s">
        <v>512</v>
      </c>
      <c r="C208" t="s">
        <v>1174</v>
      </c>
      <c r="D208">
        <v>130406</v>
      </c>
    </row>
    <row r="209" spans="1:4">
      <c r="A209" t="s">
        <v>1295</v>
      </c>
      <c r="B209" t="s">
        <v>517</v>
      </c>
      <c r="C209" t="s">
        <v>1239</v>
      </c>
      <c r="D209">
        <v>60704</v>
      </c>
    </row>
    <row r="210" spans="1:4">
      <c r="A210" t="s">
        <v>1296</v>
      </c>
      <c r="B210" t="s">
        <v>515</v>
      </c>
      <c r="C210" t="s">
        <v>725</v>
      </c>
      <c r="D210">
        <v>80504</v>
      </c>
    </row>
    <row r="211" spans="1:4">
      <c r="A211" t="s">
        <v>1297</v>
      </c>
      <c r="B211" t="s">
        <v>518</v>
      </c>
      <c r="C211" t="s">
        <v>1288</v>
      </c>
      <c r="D211">
        <v>70103</v>
      </c>
    </row>
    <row r="212" spans="1:4">
      <c r="A212" t="s">
        <v>1298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1161</v>
      </c>
      <c r="D213">
        <v>91105</v>
      </c>
    </row>
    <row r="214" spans="1:4">
      <c r="A214" t="s">
        <v>1299</v>
      </c>
      <c r="B214" t="s">
        <v>519</v>
      </c>
      <c r="C214" t="s">
        <v>658</v>
      </c>
      <c r="D214">
        <v>90504</v>
      </c>
    </row>
    <row r="215" spans="1:4">
      <c r="A215" t="s">
        <v>1300</v>
      </c>
      <c r="B215" t="s">
        <v>518</v>
      </c>
      <c r="C215" t="s">
        <v>621</v>
      </c>
      <c r="D215">
        <v>70207</v>
      </c>
    </row>
    <row r="216" spans="1:4">
      <c r="A216" t="s">
        <v>1301</v>
      </c>
      <c r="B216" t="s">
        <v>520</v>
      </c>
      <c r="C216" t="s">
        <v>1302</v>
      </c>
      <c r="D216">
        <v>40902</v>
      </c>
    </row>
    <row r="217" spans="1:4">
      <c r="A217" t="s">
        <v>1303</v>
      </c>
      <c r="B217" t="s">
        <v>517</v>
      </c>
      <c r="C217" t="s">
        <v>1266</v>
      </c>
      <c r="D217">
        <v>60603</v>
      </c>
    </row>
    <row r="218" spans="1:4">
      <c r="A218" t="s">
        <v>1304</v>
      </c>
      <c r="B218" t="s">
        <v>516</v>
      </c>
      <c r="C218" t="s">
        <v>1283</v>
      </c>
      <c r="D218">
        <v>20503</v>
      </c>
    </row>
    <row r="219" spans="1:4">
      <c r="A219" t="s">
        <v>1305</v>
      </c>
      <c r="B219" t="s">
        <v>519</v>
      </c>
      <c r="C219" t="s">
        <v>1140</v>
      </c>
      <c r="D219">
        <v>90905</v>
      </c>
    </row>
    <row r="220" spans="1:4">
      <c r="A220" t="s">
        <v>1306</v>
      </c>
      <c r="B220" t="s">
        <v>510</v>
      </c>
      <c r="C220" t="s">
        <v>1138</v>
      </c>
      <c r="D220">
        <v>120506</v>
      </c>
    </row>
    <row r="221" spans="1:4">
      <c r="A221" t="s">
        <v>1307</v>
      </c>
      <c r="B221" t="s">
        <v>517</v>
      </c>
      <c r="C221" t="s">
        <v>1266</v>
      </c>
      <c r="D221">
        <v>60605</v>
      </c>
    </row>
    <row r="222" spans="1:4">
      <c r="A222" t="s">
        <v>1307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1138</v>
      </c>
      <c r="D223">
        <v>120510</v>
      </c>
    </row>
    <row r="224" spans="1:4">
      <c r="A224" t="s">
        <v>1308</v>
      </c>
      <c r="B224" t="s">
        <v>516</v>
      </c>
      <c r="C224" t="s">
        <v>1283</v>
      </c>
      <c r="D224">
        <v>20504</v>
      </c>
    </row>
    <row r="225" spans="1:4">
      <c r="A225" t="s">
        <v>1030</v>
      </c>
      <c r="B225" t="s">
        <v>519</v>
      </c>
      <c r="C225" t="s">
        <v>1208</v>
      </c>
      <c r="D225">
        <v>90303</v>
      </c>
    </row>
    <row r="226" spans="1:4">
      <c r="A226" t="s">
        <v>613</v>
      </c>
      <c r="B226" t="s">
        <v>510</v>
      </c>
      <c r="C226" t="s">
        <v>1138</v>
      </c>
      <c r="D226">
        <v>120507</v>
      </c>
    </row>
    <row r="227" spans="1:4">
      <c r="A227" t="s">
        <v>1309</v>
      </c>
      <c r="B227" t="s">
        <v>510</v>
      </c>
      <c r="C227" t="s">
        <v>1138</v>
      </c>
      <c r="D227">
        <v>120511</v>
      </c>
    </row>
    <row r="228" spans="1:4">
      <c r="A228" t="s">
        <v>1310</v>
      </c>
      <c r="B228" t="s">
        <v>520</v>
      </c>
      <c r="C228" t="s">
        <v>1302</v>
      </c>
      <c r="D228">
        <v>40903</v>
      </c>
    </row>
    <row r="229" spans="1:4">
      <c r="A229" t="s">
        <v>1311</v>
      </c>
      <c r="B229" t="s">
        <v>516</v>
      </c>
      <c r="C229" t="s">
        <v>1291</v>
      </c>
      <c r="D229">
        <v>20303</v>
      </c>
    </row>
    <row r="230" spans="1:4">
      <c r="A230" t="s">
        <v>1311</v>
      </c>
      <c r="B230" t="s">
        <v>519</v>
      </c>
      <c r="C230" t="s">
        <v>1168</v>
      </c>
      <c r="D230">
        <v>90205</v>
      </c>
    </row>
    <row r="231" spans="1:4">
      <c r="A231" t="s">
        <v>1312</v>
      </c>
      <c r="B231" t="s">
        <v>519</v>
      </c>
      <c r="C231" t="s">
        <v>658</v>
      </c>
      <c r="D231">
        <v>90505</v>
      </c>
    </row>
    <row r="232" spans="1:4">
      <c r="A232" t="s">
        <v>1313</v>
      </c>
      <c r="B232" t="s">
        <v>520</v>
      </c>
      <c r="C232" t="s">
        <v>1302</v>
      </c>
      <c r="D232">
        <v>40904</v>
      </c>
    </row>
    <row r="233" spans="1:4">
      <c r="A233" t="s">
        <v>1314</v>
      </c>
      <c r="B233" t="s">
        <v>514</v>
      </c>
      <c r="C233" t="s">
        <v>581</v>
      </c>
      <c r="D233">
        <v>50201</v>
      </c>
    </row>
    <row r="234" spans="1:4">
      <c r="A234" t="s">
        <v>1315</v>
      </c>
      <c r="B234" t="s">
        <v>516</v>
      </c>
      <c r="C234" t="s">
        <v>1152</v>
      </c>
      <c r="D234">
        <v>20204</v>
      </c>
    </row>
    <row r="235" spans="1:4">
      <c r="A235" t="s">
        <v>698</v>
      </c>
      <c r="B235" t="s">
        <v>517</v>
      </c>
      <c r="C235" t="s">
        <v>1239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1141</v>
      </c>
      <c r="D237">
        <v>20103</v>
      </c>
    </row>
    <row r="238" spans="1:4">
      <c r="A238" t="s">
        <v>1316</v>
      </c>
      <c r="B238" t="s">
        <v>509</v>
      </c>
      <c r="C238" t="s">
        <v>1170</v>
      </c>
      <c r="D238">
        <v>10214</v>
      </c>
    </row>
    <row r="239" spans="1:4">
      <c r="A239" t="s">
        <v>1317</v>
      </c>
      <c r="B239" t="s">
        <v>520</v>
      </c>
      <c r="C239" t="s">
        <v>1142</v>
      </c>
      <c r="D239">
        <v>40103</v>
      </c>
    </row>
    <row r="240" spans="1:4">
      <c r="A240" t="s">
        <v>678</v>
      </c>
      <c r="B240" t="s">
        <v>509</v>
      </c>
      <c r="C240" t="s">
        <v>1170</v>
      </c>
      <c r="D240">
        <v>10204</v>
      </c>
    </row>
    <row r="241" spans="1:4">
      <c r="A241" t="s">
        <v>1318</v>
      </c>
      <c r="B241" t="s">
        <v>517</v>
      </c>
      <c r="C241" t="s">
        <v>1227</v>
      </c>
      <c r="D241">
        <v>60406</v>
      </c>
    </row>
    <row r="242" spans="1:4">
      <c r="A242" t="s">
        <v>1319</v>
      </c>
      <c r="B242" t="s">
        <v>517</v>
      </c>
      <c r="C242" t="s">
        <v>1231</v>
      </c>
      <c r="D242">
        <v>60204</v>
      </c>
    </row>
    <row r="243" spans="1:4">
      <c r="A243" t="s">
        <v>661</v>
      </c>
      <c r="B243" t="s">
        <v>516</v>
      </c>
      <c r="C243" t="s">
        <v>1152</v>
      </c>
      <c r="D243">
        <v>20205</v>
      </c>
    </row>
    <row r="244" spans="1:4">
      <c r="A244" t="s">
        <v>1320</v>
      </c>
      <c r="B244" t="s">
        <v>510</v>
      </c>
      <c r="C244" t="s">
        <v>1180</v>
      </c>
      <c r="D244">
        <v>120106</v>
      </c>
    </row>
    <row r="245" spans="1:4">
      <c r="A245" t="s">
        <v>1321</v>
      </c>
      <c r="B245" t="s">
        <v>517</v>
      </c>
      <c r="C245" t="s">
        <v>1227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1322</v>
      </c>
      <c r="B247" t="s">
        <v>518</v>
      </c>
      <c r="C247" t="s">
        <v>1162</v>
      </c>
      <c r="D247">
        <v>70407</v>
      </c>
    </row>
    <row r="248" spans="1:4">
      <c r="A248" t="s">
        <v>1323</v>
      </c>
      <c r="B248" t="s">
        <v>512</v>
      </c>
      <c r="C248" t="s">
        <v>1150</v>
      </c>
      <c r="D248">
        <v>130707</v>
      </c>
    </row>
    <row r="249" spans="1:4">
      <c r="A249" t="s">
        <v>1324</v>
      </c>
      <c r="B249" t="s">
        <v>509</v>
      </c>
      <c r="C249" t="s">
        <v>1170</v>
      </c>
      <c r="D249">
        <v>10216</v>
      </c>
    </row>
    <row r="250" spans="1:4">
      <c r="A250" t="s">
        <v>1035</v>
      </c>
      <c r="B250" t="s">
        <v>509</v>
      </c>
      <c r="C250" t="s">
        <v>1170</v>
      </c>
      <c r="D250">
        <v>10215</v>
      </c>
    </row>
    <row r="251" spans="1:4">
      <c r="A251" t="s">
        <v>1325</v>
      </c>
      <c r="B251" t="s">
        <v>509</v>
      </c>
      <c r="C251" t="s">
        <v>1170</v>
      </c>
      <c r="D251">
        <v>10217</v>
      </c>
    </row>
    <row r="252" spans="1:4">
      <c r="A252" t="s">
        <v>1326</v>
      </c>
      <c r="B252" t="s">
        <v>518</v>
      </c>
      <c r="C252" t="s">
        <v>1149</v>
      </c>
      <c r="D252">
        <v>70707</v>
      </c>
    </row>
    <row r="253" spans="1:4">
      <c r="A253" t="s">
        <v>653</v>
      </c>
      <c r="B253" t="s">
        <v>514</v>
      </c>
      <c r="C253" t="s">
        <v>1202</v>
      </c>
      <c r="D253">
        <v>50104</v>
      </c>
    </row>
    <row r="254" spans="1:4">
      <c r="A254" t="s">
        <v>1327</v>
      </c>
      <c r="B254" t="s">
        <v>519</v>
      </c>
      <c r="C254" t="s">
        <v>1140</v>
      </c>
      <c r="D254">
        <v>90906</v>
      </c>
    </row>
    <row r="255" spans="1:4">
      <c r="A255" t="s">
        <v>1328</v>
      </c>
      <c r="B255" t="s">
        <v>511</v>
      </c>
      <c r="C255" t="s">
        <v>1247</v>
      </c>
      <c r="D255">
        <v>30304</v>
      </c>
    </row>
    <row r="256" spans="1:4">
      <c r="A256" t="s">
        <v>1329</v>
      </c>
      <c r="B256" t="s">
        <v>519</v>
      </c>
      <c r="C256" t="s">
        <v>1218</v>
      </c>
      <c r="D256">
        <v>90602</v>
      </c>
    </row>
    <row r="257" spans="1:4">
      <c r="A257" t="s">
        <v>1330</v>
      </c>
      <c r="B257" t="s">
        <v>520</v>
      </c>
      <c r="C257" t="s">
        <v>594</v>
      </c>
      <c r="D257">
        <v>40505</v>
      </c>
    </row>
    <row r="258" spans="1:4">
      <c r="A258" t="s">
        <v>1331</v>
      </c>
      <c r="B258" t="s">
        <v>515</v>
      </c>
      <c r="C258" t="s">
        <v>1185</v>
      </c>
      <c r="D258">
        <v>80603</v>
      </c>
    </row>
    <row r="259" spans="1:4">
      <c r="A259" t="s">
        <v>1059</v>
      </c>
      <c r="B259" t="s">
        <v>520</v>
      </c>
      <c r="C259" t="s">
        <v>1160</v>
      </c>
      <c r="D259">
        <v>40304</v>
      </c>
    </row>
    <row r="260" spans="1:4">
      <c r="A260" t="s">
        <v>660</v>
      </c>
      <c r="B260" t="s">
        <v>509</v>
      </c>
      <c r="C260" t="s">
        <v>1170</v>
      </c>
      <c r="D260">
        <v>10203</v>
      </c>
    </row>
    <row r="261" spans="1:4">
      <c r="A261" t="s">
        <v>1332</v>
      </c>
      <c r="B261" t="s">
        <v>520</v>
      </c>
      <c r="C261" t="s">
        <v>1177</v>
      </c>
      <c r="D261">
        <v>40605</v>
      </c>
    </row>
    <row r="262" spans="1:4">
      <c r="A262" t="s">
        <v>559</v>
      </c>
      <c r="B262" t="s">
        <v>512</v>
      </c>
      <c r="C262" t="s">
        <v>1150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1333</v>
      </c>
      <c r="B264" t="s">
        <v>518</v>
      </c>
      <c r="C264" t="s">
        <v>1149</v>
      </c>
      <c r="D264">
        <v>70708</v>
      </c>
    </row>
    <row r="265" spans="1:4">
      <c r="A265" t="s">
        <v>1334</v>
      </c>
      <c r="B265" t="s">
        <v>518</v>
      </c>
      <c r="C265" t="s">
        <v>1288</v>
      </c>
      <c r="D265">
        <v>70101</v>
      </c>
    </row>
    <row r="266" spans="1:4">
      <c r="A266" t="s">
        <v>1335</v>
      </c>
      <c r="B266" t="s">
        <v>518</v>
      </c>
      <c r="C266" t="s">
        <v>1288</v>
      </c>
      <c r="D266">
        <v>70104</v>
      </c>
    </row>
    <row r="267" spans="1:4">
      <c r="A267" t="s">
        <v>748</v>
      </c>
      <c r="B267" t="s">
        <v>520</v>
      </c>
      <c r="C267" t="s">
        <v>1142</v>
      </c>
      <c r="D267">
        <v>40104</v>
      </c>
    </row>
    <row r="268" spans="1:4">
      <c r="A268" t="s">
        <v>748</v>
      </c>
      <c r="B268" t="s">
        <v>519</v>
      </c>
      <c r="C268" t="s">
        <v>1161</v>
      </c>
      <c r="D268">
        <v>91106</v>
      </c>
    </row>
    <row r="269" spans="1:4">
      <c r="A269" t="s">
        <v>1336</v>
      </c>
      <c r="B269" t="s">
        <v>520</v>
      </c>
      <c r="C269" t="s">
        <v>1160</v>
      </c>
      <c r="D269">
        <v>40305</v>
      </c>
    </row>
    <row r="270" spans="1:4">
      <c r="A270" t="s">
        <v>1337</v>
      </c>
      <c r="B270" t="s">
        <v>512</v>
      </c>
      <c r="C270" t="s">
        <v>727</v>
      </c>
      <c r="D270">
        <v>130904</v>
      </c>
    </row>
    <row r="271" spans="1:4">
      <c r="A271" t="s">
        <v>1337</v>
      </c>
      <c r="B271" t="s">
        <v>510</v>
      </c>
      <c r="C271" t="s">
        <v>1138</v>
      </c>
      <c r="D271">
        <v>120508</v>
      </c>
    </row>
    <row r="272" spans="1:4">
      <c r="A272" t="s">
        <v>712</v>
      </c>
      <c r="B272" t="s">
        <v>510</v>
      </c>
      <c r="C272" t="s">
        <v>1138</v>
      </c>
      <c r="D272">
        <v>120509</v>
      </c>
    </row>
    <row r="273" spans="1:4">
      <c r="A273" t="s">
        <v>1338</v>
      </c>
      <c r="B273" t="s">
        <v>516</v>
      </c>
      <c r="C273" t="s">
        <v>1210</v>
      </c>
      <c r="D273">
        <v>20404</v>
      </c>
    </row>
    <row r="274" spans="1:4">
      <c r="A274" t="s">
        <v>1339</v>
      </c>
      <c r="B274" t="s">
        <v>510</v>
      </c>
      <c r="C274" t="s">
        <v>1189</v>
      </c>
      <c r="D274">
        <v>120803</v>
      </c>
    </row>
    <row r="275" spans="1:4">
      <c r="A275" t="s">
        <v>1340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1225</v>
      </c>
      <c r="D276">
        <v>120402</v>
      </c>
    </row>
    <row r="277" spans="1:4">
      <c r="A277" t="s">
        <v>1341</v>
      </c>
      <c r="B277" t="s">
        <v>510</v>
      </c>
      <c r="C277" t="s">
        <v>1213</v>
      </c>
      <c r="D277">
        <v>120203</v>
      </c>
    </row>
    <row r="278" spans="1:4">
      <c r="A278" t="s">
        <v>1342</v>
      </c>
      <c r="B278" t="s">
        <v>510</v>
      </c>
      <c r="C278" t="s">
        <v>1213</v>
      </c>
      <c r="D278">
        <v>120204</v>
      </c>
    </row>
    <row r="279" spans="1:4">
      <c r="A279" t="s">
        <v>1343</v>
      </c>
      <c r="B279" t="s">
        <v>510</v>
      </c>
      <c r="C279" t="s">
        <v>1213</v>
      </c>
      <c r="D279">
        <v>120205</v>
      </c>
    </row>
    <row r="280" spans="1:4">
      <c r="A280" t="s">
        <v>1344</v>
      </c>
      <c r="B280" t="s">
        <v>510</v>
      </c>
      <c r="C280" t="s">
        <v>1213</v>
      </c>
      <c r="D280">
        <v>120206</v>
      </c>
    </row>
    <row r="281" spans="1:4">
      <c r="A281" t="s">
        <v>1345</v>
      </c>
      <c r="B281" t="s">
        <v>510</v>
      </c>
      <c r="C281" t="s">
        <v>1213</v>
      </c>
      <c r="D281">
        <v>120201</v>
      </c>
    </row>
    <row r="282" spans="1:4">
      <c r="A282" t="s">
        <v>517</v>
      </c>
      <c r="B282" t="s">
        <v>512</v>
      </c>
      <c r="C282" t="s">
        <v>1150</v>
      </c>
      <c r="D282">
        <v>130709</v>
      </c>
    </row>
    <row r="283" spans="1:4">
      <c r="A283" t="s">
        <v>1346</v>
      </c>
      <c r="B283" t="s">
        <v>519</v>
      </c>
      <c r="C283" t="s">
        <v>1161</v>
      </c>
      <c r="D283">
        <v>91111</v>
      </c>
    </row>
    <row r="284" spans="1:4">
      <c r="A284" t="s">
        <v>714</v>
      </c>
      <c r="B284" t="s">
        <v>520</v>
      </c>
      <c r="C284" t="s">
        <v>1179</v>
      </c>
      <c r="D284">
        <v>41201</v>
      </c>
    </row>
    <row r="285" spans="1:4">
      <c r="A285" t="s">
        <v>1347</v>
      </c>
      <c r="B285" t="s">
        <v>520</v>
      </c>
      <c r="C285" t="s">
        <v>617</v>
      </c>
      <c r="D285">
        <v>40802</v>
      </c>
    </row>
    <row r="286" spans="1:4">
      <c r="A286" t="s">
        <v>1348</v>
      </c>
      <c r="B286" t="s">
        <v>512</v>
      </c>
      <c r="C286" t="s">
        <v>1150</v>
      </c>
      <c r="D286">
        <v>130710</v>
      </c>
    </row>
    <row r="287" spans="1:4">
      <c r="A287" t="s">
        <v>1349</v>
      </c>
      <c r="B287" t="s">
        <v>518</v>
      </c>
      <c r="C287" t="s">
        <v>1149</v>
      </c>
      <c r="D287">
        <v>70711</v>
      </c>
    </row>
    <row r="288" spans="1:4">
      <c r="A288" t="s">
        <v>1350</v>
      </c>
      <c r="B288" t="s">
        <v>511</v>
      </c>
      <c r="C288" t="s">
        <v>1194</v>
      </c>
      <c r="D288">
        <v>30404</v>
      </c>
    </row>
    <row r="289" spans="1:4">
      <c r="A289" t="s">
        <v>1351</v>
      </c>
      <c r="B289" t="s">
        <v>512</v>
      </c>
      <c r="C289" t="s">
        <v>1150</v>
      </c>
      <c r="D289">
        <v>130711</v>
      </c>
    </row>
    <row r="290" spans="1:4">
      <c r="A290" t="s">
        <v>1352</v>
      </c>
      <c r="B290" t="s">
        <v>510</v>
      </c>
      <c r="C290" t="s">
        <v>1225</v>
      </c>
      <c r="D290">
        <v>120403</v>
      </c>
    </row>
    <row r="291" spans="1:4">
      <c r="A291" t="s">
        <v>655</v>
      </c>
      <c r="B291" t="s">
        <v>514</v>
      </c>
      <c r="C291" t="s">
        <v>1202</v>
      </c>
      <c r="D291">
        <v>50105</v>
      </c>
    </row>
    <row r="292" spans="1:4">
      <c r="A292" t="s">
        <v>1084</v>
      </c>
      <c r="B292" t="s">
        <v>520</v>
      </c>
      <c r="C292" t="s">
        <v>1146</v>
      </c>
      <c r="D292">
        <v>40405</v>
      </c>
    </row>
    <row r="293" spans="1:4">
      <c r="A293" t="s">
        <v>695</v>
      </c>
      <c r="B293" t="s">
        <v>1243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1151</v>
      </c>
      <c r="D294">
        <v>81003</v>
      </c>
    </row>
    <row r="295" spans="1:4">
      <c r="A295" t="s">
        <v>528</v>
      </c>
      <c r="B295" t="s">
        <v>512</v>
      </c>
      <c r="C295" t="s">
        <v>1156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1152</v>
      </c>
      <c r="D297">
        <v>20206</v>
      </c>
    </row>
    <row r="298" spans="1:4">
      <c r="A298" t="s">
        <v>1116</v>
      </c>
      <c r="B298" t="s">
        <v>520</v>
      </c>
      <c r="C298" t="s">
        <v>1353</v>
      </c>
      <c r="D298">
        <v>41102</v>
      </c>
    </row>
    <row r="299" spans="1:4">
      <c r="A299" t="s">
        <v>1354</v>
      </c>
      <c r="B299" t="s">
        <v>520</v>
      </c>
      <c r="C299" t="s">
        <v>1175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1355</v>
      </c>
      <c r="B301" t="s">
        <v>510</v>
      </c>
      <c r="C301" t="s">
        <v>1147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1235</v>
      </c>
      <c r="D303">
        <v>60102</v>
      </c>
    </row>
    <row r="304" spans="1:4">
      <c r="A304" t="s">
        <v>685</v>
      </c>
      <c r="B304" t="s">
        <v>517</v>
      </c>
      <c r="C304" t="s">
        <v>1271</v>
      </c>
      <c r="D304">
        <v>60305</v>
      </c>
    </row>
    <row r="305" spans="1:4">
      <c r="A305" t="s">
        <v>1356</v>
      </c>
      <c r="B305" t="s">
        <v>519</v>
      </c>
      <c r="C305" t="s">
        <v>1157</v>
      </c>
      <c r="D305">
        <v>90104</v>
      </c>
    </row>
    <row r="306" spans="1:4">
      <c r="A306" t="s">
        <v>1357</v>
      </c>
      <c r="B306" t="s">
        <v>519</v>
      </c>
      <c r="C306" t="s">
        <v>1205</v>
      </c>
      <c r="D306">
        <v>91002</v>
      </c>
    </row>
    <row r="307" spans="1:4">
      <c r="A307" t="s">
        <v>1357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1358</v>
      </c>
      <c r="B309" t="s">
        <v>511</v>
      </c>
      <c r="C309" t="s">
        <v>1135</v>
      </c>
      <c r="D309">
        <v>30204</v>
      </c>
    </row>
    <row r="310" spans="1:4">
      <c r="A310" t="s">
        <v>1359</v>
      </c>
      <c r="B310" t="s">
        <v>518</v>
      </c>
      <c r="C310" t="s">
        <v>1288</v>
      </c>
      <c r="D310">
        <v>70105</v>
      </c>
    </row>
    <row r="311" spans="1:4">
      <c r="A311" t="s">
        <v>1360</v>
      </c>
      <c r="B311" t="s">
        <v>515</v>
      </c>
      <c r="C311" t="s">
        <v>1361</v>
      </c>
      <c r="D311">
        <v>80202</v>
      </c>
    </row>
    <row r="312" spans="1:4">
      <c r="A312" t="s">
        <v>1362</v>
      </c>
      <c r="B312" t="s">
        <v>512</v>
      </c>
      <c r="C312" t="s">
        <v>727</v>
      </c>
      <c r="D312">
        <v>130905</v>
      </c>
    </row>
    <row r="313" spans="1:4">
      <c r="A313" t="s">
        <v>1363</v>
      </c>
      <c r="B313" t="s">
        <v>515</v>
      </c>
      <c r="C313" t="s">
        <v>1361</v>
      </c>
      <c r="D313">
        <v>80203</v>
      </c>
    </row>
    <row r="314" spans="1:4">
      <c r="A314" t="s">
        <v>1364</v>
      </c>
      <c r="B314" t="s">
        <v>518</v>
      </c>
      <c r="C314" t="s">
        <v>518</v>
      </c>
      <c r="D314">
        <v>70304</v>
      </c>
    </row>
    <row r="315" spans="1:4">
      <c r="A315" t="s">
        <v>1365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1366</v>
      </c>
      <c r="B317" t="s">
        <v>519</v>
      </c>
      <c r="C317" t="s">
        <v>1218</v>
      </c>
      <c r="D317">
        <v>90603</v>
      </c>
    </row>
    <row r="318" spans="1:4">
      <c r="A318" t="s">
        <v>1367</v>
      </c>
      <c r="B318" t="s">
        <v>509</v>
      </c>
      <c r="C318" t="s">
        <v>1170</v>
      </c>
      <c r="D318">
        <v>10209</v>
      </c>
    </row>
    <row r="319" spans="1:4">
      <c r="A319" t="s">
        <v>1368</v>
      </c>
      <c r="B319" t="s">
        <v>515</v>
      </c>
      <c r="C319" t="s">
        <v>1361</v>
      </c>
      <c r="D319">
        <v>80204</v>
      </c>
    </row>
    <row r="320" spans="1:4">
      <c r="A320" t="s">
        <v>1369</v>
      </c>
      <c r="B320" t="s">
        <v>512</v>
      </c>
      <c r="C320" t="s">
        <v>727</v>
      </c>
      <c r="D320">
        <v>130906</v>
      </c>
    </row>
    <row r="321" spans="1:4">
      <c r="A321" t="s">
        <v>1369</v>
      </c>
      <c r="B321" t="s">
        <v>519</v>
      </c>
      <c r="C321" t="s">
        <v>1168</v>
      </c>
      <c r="D321">
        <v>90206</v>
      </c>
    </row>
    <row r="322" spans="1:4">
      <c r="A322" t="s">
        <v>1370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1162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1371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1157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1372</v>
      </c>
      <c r="B328" t="s">
        <v>514</v>
      </c>
      <c r="C328" t="s">
        <v>1202</v>
      </c>
      <c r="D328">
        <v>50101</v>
      </c>
    </row>
    <row r="329" spans="1:4">
      <c r="A329" t="s">
        <v>1373</v>
      </c>
      <c r="B329" t="s">
        <v>518</v>
      </c>
      <c r="C329" t="s">
        <v>1288</v>
      </c>
      <c r="D329">
        <v>70106</v>
      </c>
    </row>
    <row r="330" spans="1:4">
      <c r="A330" t="s">
        <v>1374</v>
      </c>
      <c r="B330" t="s">
        <v>516</v>
      </c>
      <c r="C330" t="s">
        <v>1283</v>
      </c>
      <c r="D330">
        <v>20505</v>
      </c>
    </row>
    <row r="331" spans="1:4">
      <c r="A331" t="s">
        <v>672</v>
      </c>
      <c r="B331" t="s">
        <v>519</v>
      </c>
      <c r="C331" t="s">
        <v>1205</v>
      </c>
      <c r="D331">
        <v>91003</v>
      </c>
    </row>
    <row r="332" spans="1:4">
      <c r="A332" t="s">
        <v>1375</v>
      </c>
      <c r="B332" t="s">
        <v>516</v>
      </c>
      <c r="C332" t="s">
        <v>1291</v>
      </c>
      <c r="D332">
        <v>20301</v>
      </c>
    </row>
    <row r="333" spans="1:4">
      <c r="A333" t="s">
        <v>1376</v>
      </c>
      <c r="B333" t="s">
        <v>517</v>
      </c>
      <c r="C333" t="s">
        <v>1271</v>
      </c>
      <c r="D333">
        <v>60306</v>
      </c>
    </row>
    <row r="334" spans="1:4">
      <c r="A334" t="s">
        <v>1377</v>
      </c>
      <c r="B334" t="s">
        <v>519</v>
      </c>
      <c r="C334" t="s">
        <v>1168</v>
      </c>
      <c r="D334">
        <v>90207</v>
      </c>
    </row>
    <row r="335" spans="1:4">
      <c r="A335" t="s">
        <v>1378</v>
      </c>
      <c r="B335" t="s">
        <v>519</v>
      </c>
      <c r="C335" t="s">
        <v>1205</v>
      </c>
      <c r="D335">
        <v>91004</v>
      </c>
    </row>
    <row r="336" spans="1:4">
      <c r="A336" t="s">
        <v>1379</v>
      </c>
      <c r="B336" t="s">
        <v>512</v>
      </c>
      <c r="C336" t="s">
        <v>1150</v>
      </c>
      <c r="D336">
        <v>130712</v>
      </c>
    </row>
    <row r="337" spans="1:4">
      <c r="A337" t="s">
        <v>703</v>
      </c>
      <c r="B337" t="s">
        <v>519</v>
      </c>
      <c r="C337" t="s">
        <v>1161</v>
      </c>
      <c r="D337">
        <v>91107</v>
      </c>
    </row>
    <row r="338" spans="1:4">
      <c r="A338" t="s">
        <v>1380</v>
      </c>
      <c r="B338" t="s">
        <v>519</v>
      </c>
      <c r="C338" t="s">
        <v>1168</v>
      </c>
      <c r="D338">
        <v>90208</v>
      </c>
    </row>
    <row r="339" spans="1:4">
      <c r="A339" t="s">
        <v>1381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1161</v>
      </c>
      <c r="D340">
        <v>91112</v>
      </c>
    </row>
    <row r="341" spans="1:4">
      <c r="A341" t="s">
        <v>1382</v>
      </c>
      <c r="B341" t="s">
        <v>512</v>
      </c>
      <c r="C341" t="s">
        <v>1195</v>
      </c>
      <c r="D341">
        <v>130308</v>
      </c>
    </row>
    <row r="342" spans="1:4">
      <c r="A342" t="s">
        <v>1383</v>
      </c>
      <c r="B342" t="s">
        <v>518</v>
      </c>
      <c r="C342" t="s">
        <v>1149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1384</v>
      </c>
      <c r="B344" t="s">
        <v>519</v>
      </c>
      <c r="C344" t="s">
        <v>1168</v>
      </c>
      <c r="D344">
        <v>90209</v>
      </c>
    </row>
    <row r="345" spans="1:4">
      <c r="A345" t="s">
        <v>1385</v>
      </c>
      <c r="B345" t="s">
        <v>518</v>
      </c>
      <c r="C345" t="s">
        <v>1273</v>
      </c>
      <c r="D345">
        <v>70603</v>
      </c>
    </row>
    <row r="346" spans="1:4">
      <c r="A346" t="s">
        <v>1386</v>
      </c>
      <c r="B346" t="s">
        <v>520</v>
      </c>
      <c r="C346" t="s">
        <v>1353</v>
      </c>
      <c r="D346">
        <v>41103</v>
      </c>
    </row>
    <row r="347" spans="1:4">
      <c r="A347" t="s">
        <v>556</v>
      </c>
      <c r="B347" t="s">
        <v>1243</v>
      </c>
      <c r="C347" t="s">
        <v>1244</v>
      </c>
      <c r="D347">
        <v>110102</v>
      </c>
    </row>
    <row r="348" spans="1:4">
      <c r="A348" t="s">
        <v>1387</v>
      </c>
      <c r="B348" t="s">
        <v>520</v>
      </c>
      <c r="C348" t="s">
        <v>1175</v>
      </c>
      <c r="D348">
        <v>41306</v>
      </c>
    </row>
    <row r="349" spans="1:4">
      <c r="A349" t="s">
        <v>1388</v>
      </c>
      <c r="B349" t="s">
        <v>510</v>
      </c>
      <c r="C349" t="s">
        <v>1225</v>
      </c>
      <c r="D349">
        <v>120404</v>
      </c>
    </row>
    <row r="350" spans="1:4">
      <c r="A350" t="s">
        <v>1389</v>
      </c>
      <c r="B350" t="s">
        <v>517</v>
      </c>
      <c r="C350" t="s">
        <v>1266</v>
      </c>
      <c r="D350">
        <v>60602</v>
      </c>
    </row>
    <row r="351" spans="1:4">
      <c r="A351" t="s">
        <v>1390</v>
      </c>
      <c r="B351" t="s">
        <v>518</v>
      </c>
      <c r="C351" t="s">
        <v>518</v>
      </c>
      <c r="D351">
        <v>70305</v>
      </c>
    </row>
    <row r="352" spans="1:4">
      <c r="A352" t="s">
        <v>1390</v>
      </c>
      <c r="B352" t="s">
        <v>519</v>
      </c>
      <c r="C352" t="s">
        <v>1208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1391</v>
      </c>
      <c r="B354" t="s">
        <v>509</v>
      </c>
      <c r="C354" t="s">
        <v>1170</v>
      </c>
      <c r="D354">
        <v>10210</v>
      </c>
    </row>
    <row r="355" spans="1:4">
      <c r="A355" t="s">
        <v>1392</v>
      </c>
      <c r="B355" t="s">
        <v>518</v>
      </c>
      <c r="C355" t="s">
        <v>518</v>
      </c>
      <c r="D355">
        <v>70306</v>
      </c>
    </row>
    <row r="356" spans="1:4">
      <c r="A356" t="s">
        <v>1393</v>
      </c>
      <c r="B356" t="s">
        <v>519</v>
      </c>
      <c r="C356" t="s">
        <v>1168</v>
      </c>
      <c r="D356">
        <v>90210</v>
      </c>
    </row>
    <row r="357" spans="1:4">
      <c r="A357" t="s">
        <v>1034</v>
      </c>
      <c r="B357" t="s">
        <v>516</v>
      </c>
      <c r="C357" t="s">
        <v>1210</v>
      </c>
      <c r="D357">
        <v>20405</v>
      </c>
    </row>
    <row r="358" spans="1:4">
      <c r="A358" t="s">
        <v>1034</v>
      </c>
      <c r="B358" t="s">
        <v>519</v>
      </c>
      <c r="C358" t="s">
        <v>1215</v>
      </c>
      <c r="D358">
        <v>90702</v>
      </c>
    </row>
    <row r="359" spans="1:4">
      <c r="A359" t="s">
        <v>780</v>
      </c>
      <c r="B359" t="s">
        <v>512</v>
      </c>
      <c r="C359" t="s">
        <v>1174</v>
      </c>
      <c r="D359">
        <v>130407</v>
      </c>
    </row>
    <row r="360" spans="1:4">
      <c r="A360" t="s">
        <v>780</v>
      </c>
      <c r="B360" t="s">
        <v>520</v>
      </c>
      <c r="C360" t="s">
        <v>1353</v>
      </c>
      <c r="D360">
        <v>41101</v>
      </c>
    </row>
    <row r="361" spans="1:4">
      <c r="A361" t="s">
        <v>1394</v>
      </c>
      <c r="B361" t="s">
        <v>517</v>
      </c>
      <c r="C361" t="s">
        <v>1271</v>
      </c>
      <c r="D361">
        <v>60309</v>
      </c>
    </row>
    <row r="362" spans="1:4">
      <c r="A362" t="s">
        <v>627</v>
      </c>
      <c r="B362" t="s">
        <v>520</v>
      </c>
      <c r="C362" t="s">
        <v>1177</v>
      </c>
      <c r="D362">
        <v>40606</v>
      </c>
    </row>
    <row r="363" spans="1:4">
      <c r="A363" t="s">
        <v>627</v>
      </c>
      <c r="B363" t="s">
        <v>516</v>
      </c>
      <c r="C363" t="s">
        <v>1291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1395</v>
      </c>
      <c r="B366" t="s">
        <v>517</v>
      </c>
      <c r="C366" t="s">
        <v>1231</v>
      </c>
      <c r="D366">
        <v>60201</v>
      </c>
    </row>
    <row r="367" spans="1:4">
      <c r="A367" t="s">
        <v>1396</v>
      </c>
      <c r="B367" t="s">
        <v>512</v>
      </c>
      <c r="C367" t="s">
        <v>1195</v>
      </c>
      <c r="D367">
        <v>130309</v>
      </c>
    </row>
    <row r="368" spans="1:4">
      <c r="A368" t="s">
        <v>658</v>
      </c>
      <c r="B368" t="s">
        <v>518</v>
      </c>
      <c r="C368" t="s">
        <v>1162</v>
      </c>
      <c r="D368">
        <v>70409</v>
      </c>
    </row>
    <row r="369" spans="1:4">
      <c r="A369" t="s">
        <v>1397</v>
      </c>
      <c r="B369" t="s">
        <v>519</v>
      </c>
      <c r="C369" t="s">
        <v>658</v>
      </c>
      <c r="D369">
        <v>90501</v>
      </c>
    </row>
    <row r="370" spans="1:4">
      <c r="A370" t="s">
        <v>1398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1170</v>
      </c>
      <c r="D371">
        <v>10207</v>
      </c>
    </row>
    <row r="372" spans="1:4">
      <c r="A372" t="s">
        <v>1399</v>
      </c>
      <c r="B372" t="s">
        <v>518</v>
      </c>
      <c r="C372" t="s">
        <v>621</v>
      </c>
      <c r="D372">
        <v>70201</v>
      </c>
    </row>
    <row r="373" spans="1:4">
      <c r="A373" t="s">
        <v>1400</v>
      </c>
      <c r="B373" t="s">
        <v>518</v>
      </c>
      <c r="C373" t="s">
        <v>621</v>
      </c>
      <c r="D373">
        <v>70214</v>
      </c>
    </row>
    <row r="374" spans="1:4">
      <c r="A374" t="s">
        <v>1401</v>
      </c>
      <c r="B374" t="s">
        <v>518</v>
      </c>
      <c r="C374" t="s">
        <v>1288</v>
      </c>
      <c r="D374">
        <v>70107</v>
      </c>
    </row>
    <row r="375" spans="1:4">
      <c r="A375" t="s">
        <v>1402</v>
      </c>
      <c r="B375" t="s">
        <v>512</v>
      </c>
      <c r="C375" t="s">
        <v>727</v>
      </c>
      <c r="D375">
        <v>130907</v>
      </c>
    </row>
    <row r="376" spans="1:4">
      <c r="A376" t="s">
        <v>1403</v>
      </c>
      <c r="B376" t="s">
        <v>519</v>
      </c>
      <c r="C376" t="s">
        <v>1218</v>
      </c>
      <c r="D376">
        <v>90604</v>
      </c>
    </row>
    <row r="377" spans="1:4">
      <c r="A377" t="s">
        <v>1403</v>
      </c>
      <c r="B377" t="s">
        <v>517</v>
      </c>
      <c r="C377" t="s">
        <v>1231</v>
      </c>
      <c r="D377">
        <v>60205</v>
      </c>
    </row>
    <row r="378" spans="1:4">
      <c r="A378" t="s">
        <v>669</v>
      </c>
      <c r="B378" t="s">
        <v>512</v>
      </c>
      <c r="C378" t="s">
        <v>1195</v>
      </c>
      <c r="D378">
        <v>130310</v>
      </c>
    </row>
    <row r="379" spans="1:4">
      <c r="A379" t="s">
        <v>1404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1158</v>
      </c>
      <c r="D380">
        <v>40202</v>
      </c>
    </row>
    <row r="381" spans="1:4">
      <c r="A381" t="s">
        <v>1405</v>
      </c>
      <c r="B381" t="s">
        <v>518</v>
      </c>
      <c r="C381" t="s">
        <v>1288</v>
      </c>
      <c r="D381">
        <v>70108</v>
      </c>
    </row>
    <row r="382" spans="1:4">
      <c r="A382" t="s">
        <v>1406</v>
      </c>
      <c r="B382" t="s">
        <v>517</v>
      </c>
      <c r="C382" t="s">
        <v>1235</v>
      </c>
      <c r="D382">
        <v>60104</v>
      </c>
    </row>
    <row r="383" spans="1:4">
      <c r="A383" t="s">
        <v>985</v>
      </c>
      <c r="B383" t="s">
        <v>519</v>
      </c>
      <c r="C383" t="s">
        <v>1154</v>
      </c>
      <c r="D383">
        <v>91201</v>
      </c>
    </row>
    <row r="384" spans="1:4">
      <c r="A384" t="s">
        <v>1407</v>
      </c>
      <c r="B384" t="s">
        <v>517</v>
      </c>
      <c r="C384" t="s">
        <v>1192</v>
      </c>
      <c r="D384">
        <v>60504</v>
      </c>
    </row>
    <row r="385" spans="1:4">
      <c r="A385" t="s">
        <v>1408</v>
      </c>
      <c r="B385" t="s">
        <v>518</v>
      </c>
      <c r="C385" t="s">
        <v>1162</v>
      </c>
      <c r="D385">
        <v>70410</v>
      </c>
    </row>
    <row r="386" spans="1:4">
      <c r="A386" t="s">
        <v>1409</v>
      </c>
      <c r="B386" t="s">
        <v>516</v>
      </c>
      <c r="C386" t="s">
        <v>1291</v>
      </c>
      <c r="D386">
        <v>20304</v>
      </c>
    </row>
    <row r="387" spans="1:4">
      <c r="A387" t="s">
        <v>1409</v>
      </c>
      <c r="B387" t="s">
        <v>517</v>
      </c>
      <c r="C387" t="s">
        <v>1227</v>
      </c>
      <c r="D387">
        <v>60404</v>
      </c>
    </row>
    <row r="388" spans="1:4">
      <c r="A388" t="s">
        <v>1409</v>
      </c>
      <c r="B388" t="s">
        <v>519</v>
      </c>
      <c r="C388" t="s">
        <v>706</v>
      </c>
      <c r="D388">
        <v>90404</v>
      </c>
    </row>
    <row r="389" spans="1:4">
      <c r="A389" t="s">
        <v>1410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1291</v>
      </c>
      <c r="D390">
        <v>20307</v>
      </c>
    </row>
    <row r="391" spans="1:4">
      <c r="A391" t="s">
        <v>1411</v>
      </c>
      <c r="B391" t="s">
        <v>519</v>
      </c>
      <c r="C391" t="s">
        <v>658</v>
      </c>
      <c r="D391">
        <v>90507</v>
      </c>
    </row>
    <row r="392" spans="1:4">
      <c r="A392" t="s">
        <v>1412</v>
      </c>
      <c r="B392" t="s">
        <v>510</v>
      </c>
      <c r="C392" t="s">
        <v>1145</v>
      </c>
      <c r="D392">
        <v>120903</v>
      </c>
    </row>
    <row r="393" spans="1:4">
      <c r="A393" t="s">
        <v>634</v>
      </c>
      <c r="B393" t="s">
        <v>519</v>
      </c>
      <c r="C393" t="s">
        <v>1205</v>
      </c>
      <c r="D393">
        <v>91008</v>
      </c>
    </row>
    <row r="394" spans="1:4">
      <c r="A394" t="s">
        <v>634</v>
      </c>
      <c r="B394" t="s">
        <v>520</v>
      </c>
      <c r="C394" t="s">
        <v>1260</v>
      </c>
      <c r="D394">
        <v>40708</v>
      </c>
    </row>
    <row r="395" spans="1:4">
      <c r="A395" t="s">
        <v>1413</v>
      </c>
      <c r="B395" t="s">
        <v>520</v>
      </c>
      <c r="C395" t="s">
        <v>1260</v>
      </c>
      <c r="D395">
        <v>40703</v>
      </c>
    </row>
    <row r="396" spans="1:4">
      <c r="A396" t="s">
        <v>1414</v>
      </c>
      <c r="B396" t="s">
        <v>520</v>
      </c>
      <c r="C396" t="s">
        <v>617</v>
      </c>
      <c r="D396">
        <v>40803</v>
      </c>
    </row>
    <row r="397" spans="1:4">
      <c r="A397" t="s">
        <v>1414</v>
      </c>
      <c r="B397" t="s">
        <v>518</v>
      </c>
      <c r="C397" t="s">
        <v>518</v>
      </c>
      <c r="D397">
        <v>70307</v>
      </c>
    </row>
    <row r="398" spans="1:4">
      <c r="A398" t="s">
        <v>1415</v>
      </c>
      <c r="B398" t="s">
        <v>518</v>
      </c>
      <c r="C398" t="s">
        <v>1416</v>
      </c>
      <c r="D398">
        <v>70502</v>
      </c>
    </row>
    <row r="399" spans="1:4">
      <c r="A399" t="s">
        <v>1417</v>
      </c>
      <c r="B399" t="s">
        <v>517</v>
      </c>
      <c r="C399" t="s">
        <v>1239</v>
      </c>
      <c r="D399">
        <v>60705</v>
      </c>
    </row>
    <row r="400" spans="1:4">
      <c r="A400" t="s">
        <v>1418</v>
      </c>
      <c r="B400" t="s">
        <v>519</v>
      </c>
      <c r="C400" t="s">
        <v>1215</v>
      </c>
      <c r="D400">
        <v>90703</v>
      </c>
    </row>
    <row r="401" spans="1:4">
      <c r="A401" t="s">
        <v>1418</v>
      </c>
      <c r="B401" t="s">
        <v>517</v>
      </c>
      <c r="C401" t="s">
        <v>1192</v>
      </c>
      <c r="D401">
        <v>60503</v>
      </c>
    </row>
    <row r="402" spans="1:4">
      <c r="A402" t="s">
        <v>1419</v>
      </c>
      <c r="B402" t="s">
        <v>517</v>
      </c>
      <c r="C402" t="s">
        <v>1271</v>
      </c>
      <c r="D402">
        <v>60307</v>
      </c>
    </row>
    <row r="403" spans="1:4">
      <c r="A403" t="s">
        <v>1420</v>
      </c>
      <c r="B403" t="s">
        <v>517</v>
      </c>
      <c r="C403" t="s">
        <v>1271</v>
      </c>
      <c r="D403">
        <v>60308</v>
      </c>
    </row>
    <row r="404" spans="1:4">
      <c r="A404" t="s">
        <v>1421</v>
      </c>
      <c r="B404" t="s">
        <v>512</v>
      </c>
      <c r="C404" t="s">
        <v>1150</v>
      </c>
      <c r="D404">
        <v>130713</v>
      </c>
    </row>
    <row r="405" spans="1:4">
      <c r="A405" t="s">
        <v>1422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1423</v>
      </c>
      <c r="B407" t="s">
        <v>517</v>
      </c>
      <c r="C407" t="s">
        <v>1227</v>
      </c>
      <c r="D407">
        <v>60403</v>
      </c>
    </row>
    <row r="408" spans="1:4">
      <c r="A408" t="s">
        <v>1424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1146</v>
      </c>
      <c r="D409">
        <v>40406</v>
      </c>
    </row>
    <row r="410" spans="1:4">
      <c r="A410" t="s">
        <v>1425</v>
      </c>
      <c r="B410" t="s">
        <v>518</v>
      </c>
      <c r="C410" t="s">
        <v>518</v>
      </c>
      <c r="D410">
        <v>70308</v>
      </c>
    </row>
    <row r="411" spans="1:4">
      <c r="A411" t="s">
        <v>1426</v>
      </c>
      <c r="B411" t="s">
        <v>517</v>
      </c>
      <c r="C411" t="s">
        <v>1271</v>
      </c>
      <c r="D411">
        <v>60301</v>
      </c>
    </row>
    <row r="412" spans="1:4">
      <c r="A412" t="s">
        <v>754</v>
      </c>
      <c r="B412" t="s">
        <v>519</v>
      </c>
      <c r="C412" t="s">
        <v>1208</v>
      </c>
      <c r="D412">
        <v>90304</v>
      </c>
    </row>
    <row r="413" spans="1:4">
      <c r="A413" t="s">
        <v>1427</v>
      </c>
      <c r="B413" t="s">
        <v>518</v>
      </c>
      <c r="C413" t="s">
        <v>1162</v>
      </c>
      <c r="D413">
        <v>70401</v>
      </c>
    </row>
    <row r="414" spans="1:4">
      <c r="A414" t="s">
        <v>1428</v>
      </c>
      <c r="B414" t="s">
        <v>510</v>
      </c>
      <c r="C414" t="s">
        <v>1189</v>
      </c>
      <c r="D414">
        <v>120804</v>
      </c>
    </row>
    <row r="415" spans="1:4">
      <c r="A415" t="s">
        <v>1429</v>
      </c>
      <c r="B415" t="s">
        <v>519</v>
      </c>
      <c r="C415" t="s">
        <v>658</v>
      </c>
      <c r="D415">
        <v>90513</v>
      </c>
    </row>
    <row r="416" spans="1:4">
      <c r="A416" t="s">
        <v>1430</v>
      </c>
      <c r="B416" t="s">
        <v>1243</v>
      </c>
      <c r="C416" t="s">
        <v>1244</v>
      </c>
      <c r="D416">
        <v>110103</v>
      </c>
    </row>
    <row r="417" spans="1:4">
      <c r="A417" t="s">
        <v>1431</v>
      </c>
      <c r="B417" t="s">
        <v>510</v>
      </c>
      <c r="C417" t="s">
        <v>1147</v>
      </c>
      <c r="D417">
        <v>120307</v>
      </c>
    </row>
    <row r="418" spans="1:4">
      <c r="A418" t="s">
        <v>642</v>
      </c>
      <c r="B418" t="s">
        <v>511</v>
      </c>
      <c r="C418" t="s">
        <v>1194</v>
      </c>
      <c r="D418">
        <v>30405</v>
      </c>
    </row>
    <row r="419" spans="1:4">
      <c r="A419" t="s">
        <v>1432</v>
      </c>
      <c r="B419" t="s">
        <v>518</v>
      </c>
      <c r="C419" t="s">
        <v>1416</v>
      </c>
      <c r="D419">
        <v>70503</v>
      </c>
    </row>
    <row r="420" spans="1:4">
      <c r="A420" t="s">
        <v>599</v>
      </c>
      <c r="B420" t="s">
        <v>515</v>
      </c>
      <c r="C420" t="s">
        <v>1151</v>
      </c>
      <c r="D420">
        <v>81004</v>
      </c>
    </row>
    <row r="421" spans="1:4">
      <c r="A421" t="s">
        <v>1433</v>
      </c>
      <c r="B421" t="s">
        <v>517</v>
      </c>
      <c r="C421" t="s">
        <v>1227</v>
      </c>
      <c r="D421">
        <v>60407</v>
      </c>
    </row>
    <row r="422" spans="1:4">
      <c r="A422" t="s">
        <v>1434</v>
      </c>
      <c r="B422" t="s">
        <v>512</v>
      </c>
      <c r="C422" t="s">
        <v>1150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1435</v>
      </c>
      <c r="B424" t="s">
        <v>511</v>
      </c>
      <c r="C424" t="s">
        <v>1247</v>
      </c>
      <c r="D424">
        <v>30301</v>
      </c>
    </row>
    <row r="425" spans="1:4">
      <c r="A425" t="s">
        <v>1436</v>
      </c>
      <c r="B425" t="s">
        <v>509</v>
      </c>
      <c r="C425" t="s">
        <v>1164</v>
      </c>
      <c r="D425">
        <v>10302</v>
      </c>
    </row>
    <row r="426" spans="1:4">
      <c r="A426" t="s">
        <v>1436</v>
      </c>
      <c r="B426" t="s">
        <v>511</v>
      </c>
      <c r="C426" t="s">
        <v>1254</v>
      </c>
      <c r="D426">
        <v>30503</v>
      </c>
    </row>
    <row r="427" spans="1:4">
      <c r="A427" t="s">
        <v>1437</v>
      </c>
      <c r="B427" t="s">
        <v>518</v>
      </c>
      <c r="C427" t="s">
        <v>1162</v>
      </c>
      <c r="D427">
        <v>70411</v>
      </c>
    </row>
    <row r="428" spans="1:4">
      <c r="A428" t="s">
        <v>686</v>
      </c>
      <c r="B428" t="s">
        <v>517</v>
      </c>
      <c r="C428" t="s">
        <v>1235</v>
      </c>
      <c r="D428">
        <v>60103</v>
      </c>
    </row>
    <row r="429" spans="1:4">
      <c r="A429" t="s">
        <v>1438</v>
      </c>
      <c r="B429" t="s">
        <v>519</v>
      </c>
      <c r="C429" t="s">
        <v>1168</v>
      </c>
      <c r="D429">
        <v>90211</v>
      </c>
    </row>
    <row r="430" spans="1:4">
      <c r="A430" t="s">
        <v>1439</v>
      </c>
      <c r="B430" t="s">
        <v>520</v>
      </c>
      <c r="C430" t="s">
        <v>1183</v>
      </c>
      <c r="D430">
        <v>41004</v>
      </c>
    </row>
    <row r="431" spans="1:4">
      <c r="A431" t="s">
        <v>731</v>
      </c>
      <c r="B431" t="s">
        <v>519</v>
      </c>
      <c r="C431" t="s">
        <v>1218</v>
      </c>
      <c r="D431">
        <v>90601</v>
      </c>
    </row>
    <row r="432" spans="1:4">
      <c r="A432" t="s">
        <v>1440</v>
      </c>
      <c r="B432" t="s">
        <v>510</v>
      </c>
      <c r="C432" t="s">
        <v>1147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1441</v>
      </c>
      <c r="B434" t="s">
        <v>510</v>
      </c>
      <c r="C434" t="s">
        <v>1180</v>
      </c>
      <c r="D434">
        <v>120107</v>
      </c>
    </row>
    <row r="435" spans="1:4">
      <c r="A435" t="s">
        <v>1442</v>
      </c>
      <c r="B435" t="s">
        <v>509</v>
      </c>
      <c r="C435" t="s">
        <v>1143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1210</v>
      </c>
      <c r="D437">
        <v>20401</v>
      </c>
    </row>
    <row r="438" spans="1:4">
      <c r="A438" t="s">
        <v>1443</v>
      </c>
      <c r="B438" t="s">
        <v>510</v>
      </c>
      <c r="C438" t="s">
        <v>1180</v>
      </c>
      <c r="D438">
        <v>120108</v>
      </c>
    </row>
    <row r="439" spans="1:4">
      <c r="A439" t="s">
        <v>1444</v>
      </c>
      <c r="B439" t="s">
        <v>510</v>
      </c>
      <c r="C439" t="s">
        <v>1147</v>
      </c>
      <c r="D439">
        <v>120308</v>
      </c>
    </row>
    <row r="440" spans="1:4">
      <c r="A440" t="s">
        <v>1445</v>
      </c>
      <c r="B440" t="s">
        <v>511</v>
      </c>
      <c r="C440" t="s">
        <v>1254</v>
      </c>
      <c r="D440">
        <v>30504</v>
      </c>
    </row>
    <row r="441" spans="1:4">
      <c r="A441" t="s">
        <v>1446</v>
      </c>
      <c r="B441" t="s">
        <v>518</v>
      </c>
      <c r="C441" t="s">
        <v>621</v>
      </c>
      <c r="D441">
        <v>70215</v>
      </c>
    </row>
    <row r="442" spans="1:4">
      <c r="A442" t="s">
        <v>1447</v>
      </c>
      <c r="B442" t="s">
        <v>520</v>
      </c>
      <c r="C442" t="s">
        <v>1229</v>
      </c>
      <c r="D442">
        <v>41404</v>
      </c>
    </row>
    <row r="443" spans="1:4">
      <c r="A443" t="s">
        <v>1448</v>
      </c>
      <c r="B443" t="s">
        <v>511</v>
      </c>
      <c r="C443" t="s">
        <v>1449</v>
      </c>
      <c r="D443">
        <v>30602</v>
      </c>
    </row>
    <row r="444" spans="1:4">
      <c r="A444" t="s">
        <v>1450</v>
      </c>
      <c r="B444" t="s">
        <v>512</v>
      </c>
      <c r="C444" t="s">
        <v>1174</v>
      </c>
      <c r="D444">
        <v>130408</v>
      </c>
    </row>
    <row r="445" spans="1:4">
      <c r="A445" t="s">
        <v>1451</v>
      </c>
      <c r="B445" t="s">
        <v>511</v>
      </c>
      <c r="C445" t="s">
        <v>511</v>
      </c>
      <c r="D445">
        <v>30109</v>
      </c>
    </row>
    <row r="446" spans="1:4">
      <c r="A446" t="s">
        <v>1452</v>
      </c>
      <c r="B446" t="s">
        <v>511</v>
      </c>
      <c r="C446" t="s">
        <v>1135</v>
      </c>
      <c r="D446">
        <v>30201</v>
      </c>
    </row>
    <row r="447" spans="1:4">
      <c r="A447" t="s">
        <v>691</v>
      </c>
      <c r="B447" t="s">
        <v>512</v>
      </c>
      <c r="C447" t="s">
        <v>1156</v>
      </c>
      <c r="D447">
        <v>130103</v>
      </c>
    </row>
    <row r="448" spans="1:4">
      <c r="A448" t="s">
        <v>1453</v>
      </c>
      <c r="B448" t="s">
        <v>520</v>
      </c>
      <c r="C448" t="s">
        <v>1142</v>
      </c>
      <c r="D448">
        <v>40109</v>
      </c>
    </row>
    <row r="449" spans="1:4">
      <c r="A449" t="s">
        <v>616</v>
      </c>
      <c r="B449" t="s">
        <v>519</v>
      </c>
      <c r="C449" t="s">
        <v>1205</v>
      </c>
      <c r="D449">
        <v>91014</v>
      </c>
    </row>
    <row r="450" spans="1:4">
      <c r="A450" t="s">
        <v>1454</v>
      </c>
      <c r="B450" t="s">
        <v>512</v>
      </c>
      <c r="C450" t="s">
        <v>1150</v>
      </c>
      <c r="D450">
        <v>130715</v>
      </c>
    </row>
    <row r="451" spans="1:4">
      <c r="A451" t="s">
        <v>752</v>
      </c>
      <c r="B451" t="s">
        <v>517</v>
      </c>
      <c r="C451" t="s">
        <v>1227</v>
      </c>
      <c r="D451">
        <v>60401</v>
      </c>
    </row>
    <row r="452" spans="1:4">
      <c r="A452" t="s">
        <v>1455</v>
      </c>
      <c r="B452" t="s">
        <v>516</v>
      </c>
      <c r="C452" t="s">
        <v>1283</v>
      </c>
      <c r="D452">
        <v>20501</v>
      </c>
    </row>
    <row r="453" spans="1:4">
      <c r="A453" t="s">
        <v>531</v>
      </c>
      <c r="B453" t="s">
        <v>515</v>
      </c>
      <c r="C453" t="s">
        <v>1151</v>
      </c>
      <c r="D453">
        <v>81008</v>
      </c>
    </row>
    <row r="454" spans="1:4">
      <c r="A454" t="s">
        <v>1456</v>
      </c>
      <c r="B454" t="s">
        <v>518</v>
      </c>
      <c r="C454" t="s">
        <v>1416</v>
      </c>
      <c r="D454">
        <v>70505</v>
      </c>
    </row>
    <row r="455" spans="1:4">
      <c r="A455" t="s">
        <v>1457</v>
      </c>
      <c r="B455" t="s">
        <v>515</v>
      </c>
      <c r="C455" t="s">
        <v>1458</v>
      </c>
      <c r="D455">
        <v>81102</v>
      </c>
    </row>
    <row r="456" spans="1:4">
      <c r="A456" t="s">
        <v>1459</v>
      </c>
      <c r="B456" t="s">
        <v>515</v>
      </c>
      <c r="C456" t="s">
        <v>1458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1207</v>
      </c>
      <c r="D459">
        <v>20606</v>
      </c>
    </row>
    <row r="460" spans="1:4">
      <c r="A460" t="s">
        <v>1460</v>
      </c>
      <c r="B460" t="s">
        <v>511</v>
      </c>
      <c r="C460" t="s">
        <v>1254</v>
      </c>
      <c r="D460">
        <v>30501</v>
      </c>
    </row>
    <row r="461" spans="1:4">
      <c r="A461" t="s">
        <v>1461</v>
      </c>
      <c r="B461" t="s">
        <v>511</v>
      </c>
      <c r="C461" t="s">
        <v>1135</v>
      </c>
      <c r="D461">
        <v>30205</v>
      </c>
    </row>
    <row r="462" spans="1:4">
      <c r="A462" t="s">
        <v>671</v>
      </c>
      <c r="B462" t="s">
        <v>520</v>
      </c>
      <c r="C462" t="s">
        <v>1146</v>
      </c>
      <c r="D462">
        <v>40403</v>
      </c>
    </row>
    <row r="463" spans="1:4">
      <c r="A463" t="s">
        <v>671</v>
      </c>
      <c r="B463" t="s">
        <v>511</v>
      </c>
      <c r="C463" t="s">
        <v>1254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1462</v>
      </c>
      <c r="B465" t="s">
        <v>520</v>
      </c>
      <c r="C465" t="s">
        <v>1142</v>
      </c>
      <c r="D465">
        <v>40105</v>
      </c>
    </row>
    <row r="466" spans="1:5">
      <c r="A466" t="s">
        <v>1463</v>
      </c>
      <c r="B466" t="s">
        <v>520</v>
      </c>
      <c r="C466" t="s">
        <v>1160</v>
      </c>
      <c r="D466">
        <v>40306</v>
      </c>
    </row>
    <row r="467" spans="1:5">
      <c r="A467" t="s">
        <v>1463</v>
      </c>
      <c r="B467" t="s">
        <v>518</v>
      </c>
      <c r="C467" t="s">
        <v>1273</v>
      </c>
      <c r="D467">
        <v>70604</v>
      </c>
    </row>
    <row r="468" spans="1:5">
      <c r="A468" t="s">
        <v>1464</v>
      </c>
      <c r="B468" t="s">
        <v>517</v>
      </c>
      <c r="C468" t="s">
        <v>1192</v>
      </c>
      <c r="D468">
        <v>60505</v>
      </c>
    </row>
    <row r="469" spans="1:5">
      <c r="A469" t="s">
        <v>716</v>
      </c>
      <c r="B469" t="s">
        <v>517</v>
      </c>
      <c r="C469" t="s">
        <v>1192</v>
      </c>
      <c r="D469">
        <v>60501</v>
      </c>
    </row>
    <row r="470" spans="1:5">
      <c r="A470" t="s">
        <v>1465</v>
      </c>
      <c r="B470" t="s">
        <v>518</v>
      </c>
      <c r="C470" t="s">
        <v>1273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1466</v>
      </c>
      <c r="B472" t="s">
        <v>515</v>
      </c>
      <c r="C472" t="s">
        <v>1185</v>
      </c>
      <c r="D472">
        <v>80604</v>
      </c>
    </row>
    <row r="473" spans="1:5">
      <c r="A473" t="s">
        <v>611</v>
      </c>
      <c r="B473" t="s">
        <v>520</v>
      </c>
      <c r="C473" t="s">
        <v>1229</v>
      </c>
      <c r="D473">
        <v>41405</v>
      </c>
    </row>
    <row r="474" spans="1:5">
      <c r="A474" t="s">
        <v>1467</v>
      </c>
      <c r="B474" t="s">
        <v>514</v>
      </c>
      <c r="C474" t="s">
        <v>581</v>
      </c>
      <c r="D474">
        <v>50203</v>
      </c>
    </row>
    <row r="475" spans="1:5">
      <c r="A475" t="s">
        <v>1468</v>
      </c>
      <c r="B475" t="s">
        <v>518</v>
      </c>
      <c r="C475" t="s">
        <v>1416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>
      <c r="A477" t="s">
        <v>550</v>
      </c>
      <c r="B477" t="s">
        <v>520</v>
      </c>
      <c r="C477" t="s">
        <v>1177</v>
      </c>
      <c r="D477">
        <v>40607</v>
      </c>
      <c r="E477" s="49"/>
    </row>
    <row r="478" spans="1:5">
      <c r="A478" t="s">
        <v>550</v>
      </c>
      <c r="B478" t="s">
        <v>520</v>
      </c>
      <c r="C478" t="s">
        <v>1160</v>
      </c>
      <c r="D478">
        <v>40307</v>
      </c>
    </row>
    <row r="479" spans="1:5">
      <c r="A479" t="s">
        <v>1469</v>
      </c>
      <c r="B479" t="s">
        <v>515</v>
      </c>
      <c r="C479" t="s">
        <v>1361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1207</v>
      </c>
      <c r="D481">
        <v>20601</v>
      </c>
    </row>
    <row r="482" spans="1:4">
      <c r="A482" t="s">
        <v>639</v>
      </c>
      <c r="B482" t="s">
        <v>510</v>
      </c>
      <c r="C482" t="s">
        <v>1147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1470</v>
      </c>
      <c r="B484" t="s">
        <v>517</v>
      </c>
      <c r="C484" t="s">
        <v>1227</v>
      </c>
      <c r="D484">
        <v>60405</v>
      </c>
    </row>
    <row r="485" spans="1:4">
      <c r="A485" t="s">
        <v>1471</v>
      </c>
      <c r="B485" t="s">
        <v>518</v>
      </c>
      <c r="C485" t="s">
        <v>1288</v>
      </c>
      <c r="D485">
        <v>70110</v>
      </c>
    </row>
    <row r="486" spans="1:4">
      <c r="A486" t="s">
        <v>1472</v>
      </c>
      <c r="B486" t="s">
        <v>517</v>
      </c>
      <c r="C486" t="s">
        <v>1266</v>
      </c>
      <c r="D486">
        <v>60601</v>
      </c>
    </row>
    <row r="487" spans="1:4">
      <c r="A487" t="s">
        <v>1473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1291</v>
      </c>
      <c r="D488">
        <v>20305</v>
      </c>
    </row>
    <row r="489" spans="1:4">
      <c r="A489" t="s">
        <v>778</v>
      </c>
      <c r="B489" t="s">
        <v>519</v>
      </c>
      <c r="C489" t="s">
        <v>1218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1474</v>
      </c>
      <c r="B491" t="s">
        <v>511</v>
      </c>
      <c r="C491" t="s">
        <v>1135</v>
      </c>
      <c r="D491">
        <v>30206</v>
      </c>
    </row>
    <row r="492" spans="1:4">
      <c r="A492" t="s">
        <v>1475</v>
      </c>
      <c r="B492" t="s">
        <v>519</v>
      </c>
      <c r="C492" t="s">
        <v>658</v>
      </c>
      <c r="D492">
        <v>90508</v>
      </c>
    </row>
    <row r="493" spans="1:4">
      <c r="A493" t="s">
        <v>1476</v>
      </c>
      <c r="B493" t="s">
        <v>511</v>
      </c>
      <c r="C493" t="s">
        <v>1254</v>
      </c>
      <c r="D493">
        <v>30506</v>
      </c>
    </row>
    <row r="494" spans="1:4">
      <c r="A494" t="s">
        <v>587</v>
      </c>
      <c r="B494" t="s">
        <v>512</v>
      </c>
      <c r="C494" t="s">
        <v>1150</v>
      </c>
      <c r="D494">
        <v>130716</v>
      </c>
    </row>
    <row r="495" spans="1:4">
      <c r="A495" t="s">
        <v>1477</v>
      </c>
      <c r="B495" t="s">
        <v>520</v>
      </c>
      <c r="C495" t="s">
        <v>1183</v>
      </c>
      <c r="D495">
        <v>41005</v>
      </c>
    </row>
    <row r="496" spans="1:4">
      <c r="A496" t="s">
        <v>1273</v>
      </c>
      <c r="B496" t="s">
        <v>516</v>
      </c>
      <c r="C496" t="s">
        <v>1141</v>
      </c>
      <c r="D496">
        <v>20104</v>
      </c>
    </row>
    <row r="497" spans="1:4">
      <c r="A497" t="s">
        <v>1478</v>
      </c>
      <c r="B497" t="s">
        <v>518</v>
      </c>
      <c r="C497" t="s">
        <v>1273</v>
      </c>
      <c r="D497">
        <v>70601</v>
      </c>
    </row>
    <row r="498" spans="1:4">
      <c r="A498" t="s">
        <v>1479</v>
      </c>
      <c r="B498" t="s">
        <v>519</v>
      </c>
      <c r="C498" t="s">
        <v>1205</v>
      </c>
      <c r="D498">
        <v>91005</v>
      </c>
    </row>
    <row r="499" spans="1:4">
      <c r="A499" t="s">
        <v>1480</v>
      </c>
      <c r="B499" t="s">
        <v>517</v>
      </c>
      <c r="C499" t="s">
        <v>1192</v>
      </c>
      <c r="D499">
        <v>60506</v>
      </c>
    </row>
    <row r="500" spans="1:4">
      <c r="A500" t="s">
        <v>635</v>
      </c>
      <c r="B500" t="s">
        <v>511</v>
      </c>
      <c r="C500" t="s">
        <v>1194</v>
      </c>
      <c r="D500">
        <v>30401</v>
      </c>
    </row>
    <row r="501" spans="1:4">
      <c r="A501" t="s">
        <v>1481</v>
      </c>
      <c r="B501" t="s">
        <v>520</v>
      </c>
      <c r="C501" t="s">
        <v>1260</v>
      </c>
      <c r="D501">
        <v>40704</v>
      </c>
    </row>
    <row r="502" spans="1:4">
      <c r="A502" t="s">
        <v>1482</v>
      </c>
      <c r="B502" t="s">
        <v>520</v>
      </c>
      <c r="C502" t="s">
        <v>1260</v>
      </c>
      <c r="D502">
        <v>40705</v>
      </c>
    </row>
    <row r="503" spans="1:4">
      <c r="A503" t="s">
        <v>1483</v>
      </c>
      <c r="B503" t="s">
        <v>520</v>
      </c>
      <c r="C503" t="s">
        <v>1175</v>
      </c>
      <c r="D503">
        <v>41307</v>
      </c>
    </row>
    <row r="504" spans="1:4">
      <c r="A504" t="s">
        <v>1484</v>
      </c>
      <c r="B504" t="s">
        <v>517</v>
      </c>
      <c r="C504" t="s">
        <v>1192</v>
      </c>
      <c r="D504">
        <v>60507</v>
      </c>
    </row>
    <row r="505" spans="1:4">
      <c r="A505" t="s">
        <v>610</v>
      </c>
      <c r="B505" t="s">
        <v>520</v>
      </c>
      <c r="C505" t="s">
        <v>1158</v>
      </c>
      <c r="D505">
        <v>40203</v>
      </c>
    </row>
    <row r="506" spans="1:4">
      <c r="A506" t="s">
        <v>1485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1486</v>
      </c>
      <c r="B508" t="s">
        <v>516</v>
      </c>
      <c r="C508" t="s">
        <v>1141</v>
      </c>
      <c r="D508">
        <v>20106</v>
      </c>
    </row>
    <row r="509" spans="1:4">
      <c r="A509" t="s">
        <v>566</v>
      </c>
      <c r="B509" t="s">
        <v>520</v>
      </c>
      <c r="C509" t="s">
        <v>1158</v>
      </c>
      <c r="D509">
        <v>40201</v>
      </c>
    </row>
    <row r="510" spans="1:4">
      <c r="A510" t="s">
        <v>568</v>
      </c>
      <c r="B510" t="s">
        <v>512</v>
      </c>
      <c r="C510" t="s">
        <v>1150</v>
      </c>
      <c r="D510">
        <v>130717</v>
      </c>
    </row>
    <row r="511" spans="1:4">
      <c r="A511" t="s">
        <v>1487</v>
      </c>
      <c r="B511" t="s">
        <v>511</v>
      </c>
      <c r="C511" t="s">
        <v>1194</v>
      </c>
      <c r="D511">
        <v>30403</v>
      </c>
    </row>
    <row r="512" spans="1:4">
      <c r="A512" t="s">
        <v>1488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1202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1489</v>
      </c>
      <c r="B516" t="s">
        <v>512</v>
      </c>
      <c r="C516" t="s">
        <v>1174</v>
      </c>
      <c r="D516">
        <v>130409</v>
      </c>
    </row>
    <row r="517" spans="1:4">
      <c r="A517" t="s">
        <v>1490</v>
      </c>
      <c r="B517" t="s">
        <v>509</v>
      </c>
      <c r="C517" t="s">
        <v>509</v>
      </c>
      <c r="D517">
        <v>10104</v>
      </c>
    </row>
    <row r="518" spans="1:4">
      <c r="A518" t="s">
        <v>1491</v>
      </c>
      <c r="B518" t="s">
        <v>509</v>
      </c>
      <c r="C518" t="s">
        <v>1164</v>
      </c>
      <c r="D518">
        <v>10303</v>
      </c>
    </row>
    <row r="519" spans="1:4">
      <c r="A519" t="s">
        <v>1492</v>
      </c>
      <c r="B519" t="s">
        <v>509</v>
      </c>
      <c r="C519" t="s">
        <v>1164</v>
      </c>
      <c r="D519">
        <v>10304</v>
      </c>
    </row>
    <row r="520" spans="1:4">
      <c r="A520" t="s">
        <v>1493</v>
      </c>
      <c r="B520" t="s">
        <v>518</v>
      </c>
      <c r="C520" t="s">
        <v>1416</v>
      </c>
      <c r="D520">
        <v>70504</v>
      </c>
    </row>
    <row r="521" spans="1:4">
      <c r="A521" t="s">
        <v>1494</v>
      </c>
      <c r="B521" t="s">
        <v>510</v>
      </c>
      <c r="C521" t="s">
        <v>1213</v>
      </c>
      <c r="D521">
        <v>120207</v>
      </c>
    </row>
    <row r="522" spans="1:4">
      <c r="A522" t="s">
        <v>1495</v>
      </c>
      <c r="B522" t="s">
        <v>519</v>
      </c>
      <c r="C522" t="s">
        <v>1161</v>
      </c>
      <c r="D522">
        <v>91108</v>
      </c>
    </row>
    <row r="523" spans="1:4">
      <c r="A523" t="s">
        <v>683</v>
      </c>
      <c r="B523" t="s">
        <v>520</v>
      </c>
      <c r="C523" t="s">
        <v>1175</v>
      </c>
      <c r="D523">
        <v>41308</v>
      </c>
    </row>
    <row r="524" spans="1:4">
      <c r="A524" t="s">
        <v>1496</v>
      </c>
      <c r="B524" t="s">
        <v>517</v>
      </c>
      <c r="C524" t="s">
        <v>1231</v>
      </c>
      <c r="D524">
        <v>60206</v>
      </c>
    </row>
    <row r="525" spans="1:4">
      <c r="A525" t="s">
        <v>1497</v>
      </c>
      <c r="B525" t="s">
        <v>517</v>
      </c>
      <c r="C525" t="s">
        <v>1231</v>
      </c>
      <c r="D525">
        <v>60207</v>
      </c>
    </row>
    <row r="526" spans="1:4">
      <c r="A526" t="s">
        <v>1068</v>
      </c>
      <c r="B526" t="s">
        <v>519</v>
      </c>
      <c r="C526" t="s">
        <v>1154</v>
      </c>
      <c r="D526">
        <v>91204</v>
      </c>
    </row>
    <row r="527" spans="1:4">
      <c r="A527" t="s">
        <v>1498</v>
      </c>
      <c r="B527" t="s">
        <v>520</v>
      </c>
      <c r="C527" t="s">
        <v>1142</v>
      </c>
      <c r="D527">
        <v>40106</v>
      </c>
    </row>
    <row r="528" spans="1:4">
      <c r="A528" t="s">
        <v>637</v>
      </c>
      <c r="B528" t="s">
        <v>509</v>
      </c>
      <c r="C528" t="s">
        <v>1164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1499</v>
      </c>
      <c r="B530" t="s">
        <v>520</v>
      </c>
      <c r="C530" t="s">
        <v>1302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1500</v>
      </c>
      <c r="B532" t="s">
        <v>517</v>
      </c>
      <c r="C532" t="s">
        <v>1266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1140</v>
      </c>
      <c r="D535">
        <v>50307</v>
      </c>
    </row>
    <row r="536" spans="1:4">
      <c r="A536" t="s">
        <v>1501</v>
      </c>
      <c r="B536" t="s">
        <v>514</v>
      </c>
      <c r="C536" t="s">
        <v>1140</v>
      </c>
      <c r="D536">
        <v>50315</v>
      </c>
    </row>
    <row r="537" spans="1:4">
      <c r="A537" t="s">
        <v>743</v>
      </c>
      <c r="B537" t="s">
        <v>519</v>
      </c>
      <c r="C537" t="s">
        <v>1215</v>
      </c>
      <c r="D537">
        <v>90701</v>
      </c>
    </row>
    <row r="538" spans="1:4">
      <c r="A538" t="s">
        <v>1010</v>
      </c>
      <c r="B538" t="s">
        <v>519</v>
      </c>
      <c r="C538" t="s">
        <v>1161</v>
      </c>
      <c r="D538">
        <v>91109</v>
      </c>
    </row>
    <row r="539" spans="1:4">
      <c r="A539" t="s">
        <v>1010</v>
      </c>
      <c r="B539" t="s">
        <v>516</v>
      </c>
      <c r="C539" t="s">
        <v>1207</v>
      </c>
      <c r="D539">
        <v>20607</v>
      </c>
    </row>
    <row r="540" spans="1:4">
      <c r="A540" t="s">
        <v>588</v>
      </c>
      <c r="B540" t="s">
        <v>516</v>
      </c>
      <c r="C540" t="s">
        <v>1152</v>
      </c>
      <c r="D540">
        <v>20207</v>
      </c>
    </row>
    <row r="541" spans="1:4">
      <c r="A541" t="s">
        <v>1502</v>
      </c>
      <c r="B541" t="s">
        <v>518</v>
      </c>
      <c r="C541" t="s">
        <v>621</v>
      </c>
      <c r="D541">
        <v>70218</v>
      </c>
    </row>
    <row r="542" spans="1:4">
      <c r="A542" t="s">
        <v>1503</v>
      </c>
      <c r="B542" t="s">
        <v>514</v>
      </c>
      <c r="C542" t="s">
        <v>1140</v>
      </c>
      <c r="D542">
        <v>50308</v>
      </c>
    </row>
    <row r="543" spans="1:4">
      <c r="A543" t="s">
        <v>1504</v>
      </c>
      <c r="B543" t="s">
        <v>511</v>
      </c>
      <c r="C543" t="s">
        <v>1247</v>
      </c>
      <c r="D543">
        <v>30305</v>
      </c>
    </row>
    <row r="544" spans="1:4">
      <c r="A544" t="s">
        <v>1504</v>
      </c>
      <c r="B544" t="s">
        <v>516</v>
      </c>
      <c r="C544" t="s">
        <v>1207</v>
      </c>
      <c r="D544">
        <v>20608</v>
      </c>
    </row>
    <row r="545" spans="1:4">
      <c r="A545" t="s">
        <v>711</v>
      </c>
      <c r="B545" t="s">
        <v>519</v>
      </c>
      <c r="C545" t="s">
        <v>1140</v>
      </c>
      <c r="D545">
        <v>90907</v>
      </c>
    </row>
    <row r="546" spans="1:4">
      <c r="A546" t="s">
        <v>670</v>
      </c>
      <c r="B546" t="s">
        <v>1243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1183</v>
      </c>
      <c r="D547">
        <v>41001</v>
      </c>
    </row>
    <row r="548" spans="1:4">
      <c r="A548" t="s">
        <v>1505</v>
      </c>
      <c r="B548" t="s">
        <v>519</v>
      </c>
      <c r="C548" t="s">
        <v>1161</v>
      </c>
      <c r="D548">
        <v>91110</v>
      </c>
    </row>
    <row r="549" spans="1:4">
      <c r="A549" t="s">
        <v>679</v>
      </c>
      <c r="B549" t="s">
        <v>520</v>
      </c>
      <c r="C549" t="s">
        <v>1158</v>
      </c>
      <c r="D549">
        <v>40205</v>
      </c>
    </row>
    <row r="550" spans="1:4">
      <c r="A550" t="s">
        <v>1025</v>
      </c>
      <c r="B550" t="s">
        <v>519</v>
      </c>
      <c r="C550" t="s">
        <v>1205</v>
      </c>
      <c r="D550">
        <v>91013</v>
      </c>
    </row>
    <row r="551" spans="1:4">
      <c r="A551" t="s">
        <v>705</v>
      </c>
      <c r="B551" t="s">
        <v>510</v>
      </c>
      <c r="C551" t="s">
        <v>1147</v>
      </c>
      <c r="D551">
        <v>120310</v>
      </c>
    </row>
    <row r="552" spans="1:4">
      <c r="A552" t="s">
        <v>646</v>
      </c>
      <c r="B552" t="s">
        <v>520</v>
      </c>
      <c r="C552" t="s">
        <v>1260</v>
      </c>
      <c r="D552">
        <v>40706</v>
      </c>
    </row>
    <row r="553" spans="1:4">
      <c r="A553" t="s">
        <v>1506</v>
      </c>
      <c r="B553" t="s">
        <v>519</v>
      </c>
      <c r="C553" t="s">
        <v>1140</v>
      </c>
      <c r="D553">
        <v>90908</v>
      </c>
    </row>
    <row r="554" spans="1:4">
      <c r="A554" t="s">
        <v>570</v>
      </c>
      <c r="B554" t="s">
        <v>515</v>
      </c>
      <c r="C554" t="s">
        <v>1151</v>
      </c>
      <c r="D554">
        <v>81009</v>
      </c>
    </row>
    <row r="555" spans="1:4">
      <c r="A555" t="s">
        <v>1507</v>
      </c>
      <c r="B555" t="s">
        <v>518</v>
      </c>
      <c r="C555" t="s">
        <v>518</v>
      </c>
      <c r="D555">
        <v>70310</v>
      </c>
    </row>
    <row r="556" spans="1:4">
      <c r="A556" t="s">
        <v>1507</v>
      </c>
      <c r="B556" t="s">
        <v>517</v>
      </c>
      <c r="C556" t="s">
        <v>1266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1508</v>
      </c>
      <c r="B558" t="s">
        <v>515</v>
      </c>
      <c r="C558" t="s">
        <v>1361</v>
      </c>
      <c r="D558">
        <v>80206</v>
      </c>
    </row>
    <row r="559" spans="1:4">
      <c r="A559" t="s">
        <v>1509</v>
      </c>
      <c r="B559" t="s">
        <v>512</v>
      </c>
      <c r="C559" t="s">
        <v>1174</v>
      </c>
      <c r="D559">
        <v>130410</v>
      </c>
    </row>
    <row r="560" spans="1:4">
      <c r="A560" t="s">
        <v>1510</v>
      </c>
      <c r="B560" t="s">
        <v>511</v>
      </c>
      <c r="C560" t="s">
        <v>511</v>
      </c>
      <c r="D560">
        <v>30112</v>
      </c>
    </row>
    <row r="561" spans="1:4">
      <c r="A561" t="s">
        <v>1511</v>
      </c>
      <c r="B561" t="s">
        <v>510</v>
      </c>
      <c r="C561" t="s">
        <v>1213</v>
      </c>
      <c r="D561">
        <v>120208</v>
      </c>
    </row>
    <row r="562" spans="1:4">
      <c r="A562" t="s">
        <v>1512</v>
      </c>
      <c r="B562" t="s">
        <v>511</v>
      </c>
      <c r="C562" t="s">
        <v>1135</v>
      </c>
      <c r="D562">
        <v>30207</v>
      </c>
    </row>
    <row r="563" spans="1:4">
      <c r="A563" t="s">
        <v>604</v>
      </c>
      <c r="B563" t="s">
        <v>510</v>
      </c>
      <c r="C563" t="s">
        <v>1189</v>
      </c>
      <c r="D563">
        <v>120801</v>
      </c>
    </row>
    <row r="564" spans="1:4">
      <c r="A564" t="s">
        <v>696</v>
      </c>
      <c r="B564" t="s">
        <v>514</v>
      </c>
      <c r="C564" t="s">
        <v>1202</v>
      </c>
      <c r="D564">
        <v>50109</v>
      </c>
    </row>
    <row r="565" spans="1:4">
      <c r="A565" t="s">
        <v>1513</v>
      </c>
      <c r="B565" t="s">
        <v>520</v>
      </c>
      <c r="C565" t="s">
        <v>594</v>
      </c>
      <c r="D565">
        <v>40507</v>
      </c>
    </row>
    <row r="566" spans="1:4">
      <c r="A566" t="s">
        <v>1514</v>
      </c>
      <c r="B566" t="s">
        <v>519</v>
      </c>
      <c r="C566" t="s">
        <v>1157</v>
      </c>
      <c r="D566">
        <v>90105</v>
      </c>
    </row>
    <row r="567" spans="1:4">
      <c r="A567" t="s">
        <v>1515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1177</v>
      </c>
      <c r="D568">
        <v>40608</v>
      </c>
    </row>
    <row r="569" spans="1:4">
      <c r="A569" t="s">
        <v>1516</v>
      </c>
      <c r="B569" t="s">
        <v>512</v>
      </c>
      <c r="C569" t="s">
        <v>727</v>
      </c>
      <c r="D569">
        <v>130901</v>
      </c>
    </row>
    <row r="570" spans="1:4">
      <c r="A570" t="s">
        <v>1517</v>
      </c>
      <c r="B570" t="s">
        <v>515</v>
      </c>
      <c r="C570" t="s">
        <v>515</v>
      </c>
      <c r="D570">
        <v>80801</v>
      </c>
    </row>
    <row r="571" spans="1:4">
      <c r="A571" t="s">
        <v>1353</v>
      </c>
      <c r="B571" t="s">
        <v>520</v>
      </c>
      <c r="C571" t="s">
        <v>1353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1208</v>
      </c>
      <c r="D575">
        <v>90305</v>
      </c>
    </row>
    <row r="576" spans="1:4">
      <c r="A576" t="s">
        <v>733</v>
      </c>
      <c r="B576" t="s">
        <v>519</v>
      </c>
      <c r="C576" t="s">
        <v>1168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1449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1179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1235</v>
      </c>
      <c r="D584">
        <v>60105</v>
      </c>
    </row>
    <row r="585" spans="1:4">
      <c r="A585" t="s">
        <v>746</v>
      </c>
      <c r="B585" t="s">
        <v>516</v>
      </c>
      <c r="C585" t="s">
        <v>1152</v>
      </c>
      <c r="D585">
        <v>20208</v>
      </c>
    </row>
    <row r="586" spans="1:4">
      <c r="A586" t="s">
        <v>1518</v>
      </c>
      <c r="B586" t="s">
        <v>511</v>
      </c>
      <c r="C586" t="s">
        <v>1449</v>
      </c>
      <c r="D586">
        <v>30603</v>
      </c>
    </row>
    <row r="587" spans="1:4">
      <c r="A587" t="s">
        <v>1179</v>
      </c>
      <c r="B587" t="s">
        <v>520</v>
      </c>
      <c r="C587" t="s">
        <v>1179</v>
      </c>
      <c r="D587">
        <v>41205</v>
      </c>
    </row>
    <row r="588" spans="1:4">
      <c r="A588" t="s">
        <v>1519</v>
      </c>
      <c r="B588" t="s">
        <v>519</v>
      </c>
      <c r="C588" t="s">
        <v>1208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1205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1520</v>
      </c>
      <c r="B593" t="s">
        <v>515</v>
      </c>
      <c r="C593" t="s">
        <v>1361</v>
      </c>
      <c r="D593">
        <v>80201</v>
      </c>
    </row>
    <row r="594" spans="1:4">
      <c r="A594" t="s">
        <v>1521</v>
      </c>
      <c r="B594" t="s">
        <v>520</v>
      </c>
      <c r="C594" t="s">
        <v>1177</v>
      </c>
      <c r="D594">
        <v>40609</v>
      </c>
    </row>
    <row r="595" spans="1:4">
      <c r="A595" t="s">
        <v>638</v>
      </c>
      <c r="B595" t="s">
        <v>520</v>
      </c>
      <c r="C595" t="s">
        <v>1177</v>
      </c>
      <c r="D595">
        <v>40610</v>
      </c>
    </row>
    <row r="596" spans="1:4">
      <c r="A596" t="s">
        <v>1522</v>
      </c>
      <c r="B596" t="s">
        <v>510</v>
      </c>
      <c r="C596" t="s">
        <v>1145</v>
      </c>
      <c r="D596">
        <v>120904</v>
      </c>
    </row>
    <row r="597" spans="1:4">
      <c r="A597" t="s">
        <v>1523</v>
      </c>
      <c r="B597" t="s">
        <v>519</v>
      </c>
      <c r="C597" t="s">
        <v>1205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1145</v>
      </c>
      <c r="D600">
        <v>120901</v>
      </c>
    </row>
    <row r="601" spans="1:4">
      <c r="A601" t="s">
        <v>688</v>
      </c>
      <c r="B601" t="s">
        <v>512</v>
      </c>
      <c r="C601" t="s">
        <v>1156</v>
      </c>
      <c r="D601">
        <v>130104</v>
      </c>
    </row>
    <row r="602" spans="1:4">
      <c r="A602" t="s">
        <v>688</v>
      </c>
      <c r="B602" t="s">
        <v>520</v>
      </c>
      <c r="C602" t="s">
        <v>1183</v>
      </c>
      <c r="D602">
        <v>41008</v>
      </c>
    </row>
    <row r="603" spans="1:4">
      <c r="A603" t="s">
        <v>1524</v>
      </c>
      <c r="B603" t="s">
        <v>520</v>
      </c>
      <c r="C603" t="s">
        <v>1183</v>
      </c>
      <c r="D603">
        <v>41006</v>
      </c>
    </row>
    <row r="604" spans="1:4">
      <c r="A604" t="s">
        <v>1524</v>
      </c>
      <c r="B604" t="s">
        <v>520</v>
      </c>
      <c r="C604" t="s">
        <v>1353</v>
      </c>
      <c r="D604">
        <v>41105</v>
      </c>
    </row>
    <row r="605" spans="1:4">
      <c r="A605" t="s">
        <v>1525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1140</v>
      </c>
      <c r="D606">
        <v>50316</v>
      </c>
    </row>
    <row r="607" spans="1:4">
      <c r="A607" t="s">
        <v>558</v>
      </c>
      <c r="B607" t="s">
        <v>519</v>
      </c>
      <c r="C607" t="s">
        <v>1140</v>
      </c>
      <c r="D607">
        <v>90901</v>
      </c>
    </row>
    <row r="608" spans="1:4">
      <c r="A608" t="s">
        <v>1254</v>
      </c>
      <c r="B608" t="s">
        <v>511</v>
      </c>
      <c r="C608" t="s">
        <v>1254</v>
      </c>
      <c r="D608">
        <v>30507</v>
      </c>
    </row>
    <row r="609" spans="1:4">
      <c r="A609" t="s">
        <v>667</v>
      </c>
      <c r="B609" t="s">
        <v>520</v>
      </c>
      <c r="C609" t="s">
        <v>1302</v>
      </c>
      <c r="D609">
        <v>40905</v>
      </c>
    </row>
    <row r="610" spans="1:4">
      <c r="A610" t="s">
        <v>1526</v>
      </c>
      <c r="B610" t="s">
        <v>517</v>
      </c>
      <c r="C610" t="s">
        <v>1239</v>
      </c>
      <c r="D610">
        <v>60701</v>
      </c>
    </row>
    <row r="611" spans="1:4">
      <c r="A611" t="s">
        <v>1527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1150</v>
      </c>
      <c r="D612">
        <v>130718</v>
      </c>
    </row>
    <row r="613" spans="1:4">
      <c r="A613" t="s">
        <v>745</v>
      </c>
      <c r="B613" t="s">
        <v>516</v>
      </c>
      <c r="C613" t="s">
        <v>1152</v>
      </c>
      <c r="D613">
        <v>20209</v>
      </c>
    </row>
    <row r="614" spans="1:4">
      <c r="A614" t="s">
        <v>1528</v>
      </c>
      <c r="B614" t="s">
        <v>511</v>
      </c>
      <c r="C614" t="s">
        <v>511</v>
      </c>
      <c r="D614">
        <v>30114</v>
      </c>
    </row>
    <row r="615" spans="1:4">
      <c r="A615" t="s">
        <v>1528</v>
      </c>
      <c r="B615" t="s">
        <v>512</v>
      </c>
      <c r="C615" t="s">
        <v>1195</v>
      </c>
      <c r="D615">
        <v>130313</v>
      </c>
    </row>
    <row r="616" spans="1:4">
      <c r="A616" t="s">
        <v>1528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1205</v>
      </c>
      <c r="D617">
        <v>91001</v>
      </c>
    </row>
    <row r="618" spans="1:4">
      <c r="A618" t="s">
        <v>1529</v>
      </c>
      <c r="B618" t="s">
        <v>519</v>
      </c>
      <c r="C618" t="s">
        <v>1205</v>
      </c>
      <c r="D618">
        <v>91015</v>
      </c>
    </row>
    <row r="619" spans="1:4">
      <c r="A619" t="s">
        <v>1530</v>
      </c>
      <c r="B619" t="s">
        <v>519</v>
      </c>
      <c r="C619" t="s">
        <v>1205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1531</v>
      </c>
      <c r="B622" t="s">
        <v>520</v>
      </c>
      <c r="C622" t="s">
        <v>1142</v>
      </c>
      <c r="D622">
        <v>40107</v>
      </c>
    </row>
    <row r="623" spans="1:4">
      <c r="A623" t="s">
        <v>1532</v>
      </c>
      <c r="B623" t="s">
        <v>518</v>
      </c>
      <c r="C623" t="s">
        <v>621</v>
      </c>
      <c r="D623">
        <v>70222</v>
      </c>
    </row>
    <row r="624" spans="1:4">
      <c r="A624" t="s">
        <v>1533</v>
      </c>
      <c r="B624" t="s">
        <v>514</v>
      </c>
      <c r="C624" t="s">
        <v>1202</v>
      </c>
      <c r="D624">
        <v>50110</v>
      </c>
    </row>
    <row r="625" spans="1:4">
      <c r="A625" t="s">
        <v>1534</v>
      </c>
      <c r="B625" t="s">
        <v>510</v>
      </c>
      <c r="C625" t="s">
        <v>1147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1180</v>
      </c>
      <c r="D627">
        <v>120101</v>
      </c>
    </row>
    <row r="628" spans="1:4">
      <c r="A628" t="s">
        <v>657</v>
      </c>
      <c r="B628" t="s">
        <v>519</v>
      </c>
      <c r="C628" t="s">
        <v>1161</v>
      </c>
      <c r="D628">
        <v>91101</v>
      </c>
    </row>
    <row r="629" spans="1:4">
      <c r="A629" t="s">
        <v>1535</v>
      </c>
      <c r="B629" t="s">
        <v>512</v>
      </c>
      <c r="C629" t="s">
        <v>1174</v>
      </c>
      <c r="D629">
        <v>130411</v>
      </c>
    </row>
    <row r="630" spans="1:4">
      <c r="A630" t="s">
        <v>1536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1225</v>
      </c>
      <c r="D631">
        <v>120405</v>
      </c>
    </row>
    <row r="632" spans="1:4">
      <c r="A632" t="s">
        <v>624</v>
      </c>
      <c r="B632" t="s">
        <v>515</v>
      </c>
      <c r="C632" t="s">
        <v>1458</v>
      </c>
      <c r="D632">
        <v>81101</v>
      </c>
    </row>
    <row r="633" spans="1:4">
      <c r="A633" t="s">
        <v>1537</v>
      </c>
      <c r="B633" t="s">
        <v>514</v>
      </c>
      <c r="C633" t="s">
        <v>1202</v>
      </c>
      <c r="D633">
        <v>50111</v>
      </c>
    </row>
    <row r="634" spans="1:4">
      <c r="A634" t="s">
        <v>1538</v>
      </c>
      <c r="B634" t="s">
        <v>519</v>
      </c>
      <c r="C634" t="s">
        <v>1154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1539</v>
      </c>
      <c r="B636" t="s">
        <v>520</v>
      </c>
      <c r="C636" t="s">
        <v>1160</v>
      </c>
      <c r="D636">
        <v>40308</v>
      </c>
    </row>
    <row r="637" spans="1:4">
      <c r="A637" t="s">
        <v>741</v>
      </c>
      <c r="B637" t="s">
        <v>520</v>
      </c>
      <c r="C637" t="s">
        <v>1260</v>
      </c>
      <c r="D637">
        <v>40707</v>
      </c>
    </row>
    <row r="638" spans="1:4">
      <c r="A638" t="s">
        <v>564</v>
      </c>
      <c r="B638" t="s">
        <v>516</v>
      </c>
      <c r="C638" t="s">
        <v>1207</v>
      </c>
      <c r="D638">
        <v>20609</v>
      </c>
    </row>
    <row r="639" spans="1:4">
      <c r="A639" t="s">
        <v>1540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1175</v>
      </c>
      <c r="D641">
        <v>41301</v>
      </c>
    </row>
    <row r="642" spans="1:4">
      <c r="A642" t="s">
        <v>1541</v>
      </c>
      <c r="B642" t="s">
        <v>510</v>
      </c>
      <c r="C642" t="s">
        <v>551</v>
      </c>
      <c r="D642">
        <v>120611</v>
      </c>
    </row>
    <row r="643" spans="1:4">
      <c r="A643" t="s">
        <v>1542</v>
      </c>
      <c r="B643" t="s">
        <v>518</v>
      </c>
      <c r="C643" t="s">
        <v>1149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1210</v>
      </c>
      <c r="D645">
        <v>20406</v>
      </c>
    </row>
    <row r="646" spans="1:4">
      <c r="A646" t="s">
        <v>1543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1189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1544</v>
      </c>
      <c r="B649" t="s">
        <v>514</v>
      </c>
      <c r="C649" t="s">
        <v>1202</v>
      </c>
      <c r="D649">
        <v>50112</v>
      </c>
    </row>
    <row r="650" spans="1:4">
      <c r="A650" t="s">
        <v>738</v>
      </c>
      <c r="B650" t="s">
        <v>516</v>
      </c>
      <c r="C650" t="s">
        <v>1207</v>
      </c>
      <c r="D650">
        <v>20610</v>
      </c>
    </row>
    <row r="651" spans="1:4">
      <c r="A651" t="s">
        <v>1545</v>
      </c>
      <c r="B651" t="s">
        <v>510</v>
      </c>
      <c r="C651" t="s">
        <v>1147</v>
      </c>
      <c r="D651">
        <v>120312</v>
      </c>
    </row>
    <row r="652" spans="1:4">
      <c r="A652" t="s">
        <v>1546</v>
      </c>
      <c r="B652" t="s">
        <v>519</v>
      </c>
      <c r="C652" t="s">
        <v>1218</v>
      </c>
      <c r="D652">
        <v>90608</v>
      </c>
    </row>
    <row r="653" spans="1:4">
      <c r="A653" t="s">
        <v>1547</v>
      </c>
      <c r="B653" t="s">
        <v>515</v>
      </c>
      <c r="C653" t="s">
        <v>1185</v>
      </c>
      <c r="D653">
        <v>80605</v>
      </c>
    </row>
    <row r="654" spans="1:4">
      <c r="A654" t="s">
        <v>1548</v>
      </c>
      <c r="B654" t="s">
        <v>519</v>
      </c>
      <c r="C654" t="s">
        <v>1205</v>
      </c>
      <c r="D654">
        <v>91012</v>
      </c>
    </row>
    <row r="655" spans="1:4">
      <c r="A655" t="s">
        <v>1549</v>
      </c>
      <c r="B655" t="s">
        <v>519</v>
      </c>
      <c r="C655" t="s">
        <v>1215</v>
      </c>
      <c r="D655">
        <v>90704</v>
      </c>
    </row>
    <row r="656" spans="1:4">
      <c r="A656" t="s">
        <v>1550</v>
      </c>
      <c r="B656" t="s">
        <v>510</v>
      </c>
      <c r="C656" t="s">
        <v>1145</v>
      </c>
      <c r="D656">
        <v>120905</v>
      </c>
    </row>
    <row r="657" spans="1:4">
      <c r="A657" t="s">
        <v>1551</v>
      </c>
      <c r="B657" t="s">
        <v>509</v>
      </c>
      <c r="C657" t="s">
        <v>1143</v>
      </c>
      <c r="D657">
        <v>10405</v>
      </c>
    </row>
    <row r="658" spans="1:4">
      <c r="A658" t="s">
        <v>1552</v>
      </c>
      <c r="B658" t="s">
        <v>509</v>
      </c>
      <c r="C658" t="s">
        <v>1143</v>
      </c>
      <c r="D658">
        <v>10406</v>
      </c>
    </row>
    <row r="659" spans="1:4">
      <c r="A659" t="s">
        <v>1553</v>
      </c>
      <c r="B659" t="s">
        <v>518</v>
      </c>
      <c r="C659" t="s">
        <v>621</v>
      </c>
      <c r="D659">
        <v>70223</v>
      </c>
    </row>
    <row r="660" spans="1:4">
      <c r="A660" t="s">
        <v>1554</v>
      </c>
      <c r="B660" t="s">
        <v>518</v>
      </c>
      <c r="C660" t="s">
        <v>621</v>
      </c>
      <c r="D660">
        <v>70224</v>
      </c>
    </row>
    <row r="661" spans="1:4">
      <c r="A661" t="s">
        <v>1555</v>
      </c>
      <c r="B661" t="s">
        <v>520</v>
      </c>
      <c r="C661" t="s">
        <v>1175</v>
      </c>
      <c r="D661">
        <v>41309</v>
      </c>
    </row>
    <row r="662" spans="1:4">
      <c r="A662" t="s">
        <v>563</v>
      </c>
      <c r="B662" t="s">
        <v>512</v>
      </c>
      <c r="C662" t="s">
        <v>1156</v>
      </c>
      <c r="D662">
        <v>130105</v>
      </c>
    </row>
    <row r="663" spans="1:4">
      <c r="A663" t="s">
        <v>586</v>
      </c>
      <c r="B663" t="s">
        <v>515</v>
      </c>
      <c r="C663" t="s">
        <v>1151</v>
      </c>
      <c r="D663">
        <v>81005</v>
      </c>
    </row>
    <row r="664" spans="1:4">
      <c r="A664" t="s">
        <v>1556</v>
      </c>
      <c r="B664" t="s">
        <v>511</v>
      </c>
      <c r="C664" t="s">
        <v>1254</v>
      </c>
      <c r="D664">
        <v>30508</v>
      </c>
    </row>
    <row r="665" spans="1:4">
      <c r="A665" t="s">
        <v>1557</v>
      </c>
      <c r="B665" t="s">
        <v>519</v>
      </c>
      <c r="C665" t="s">
        <v>658</v>
      </c>
      <c r="D665">
        <v>90511</v>
      </c>
    </row>
    <row r="666" spans="1:4">
      <c r="A666" t="s">
        <v>1558</v>
      </c>
      <c r="B666" t="s">
        <v>512</v>
      </c>
      <c r="C666" t="s">
        <v>1195</v>
      </c>
      <c r="D666">
        <v>130311</v>
      </c>
    </row>
    <row r="667" spans="1:4">
      <c r="A667" t="s">
        <v>1559</v>
      </c>
      <c r="B667" t="s">
        <v>518</v>
      </c>
      <c r="C667" t="s">
        <v>518</v>
      </c>
      <c r="D667">
        <v>70314</v>
      </c>
    </row>
    <row r="668" spans="1:4">
      <c r="A668" t="s">
        <v>1560</v>
      </c>
      <c r="B668" t="s">
        <v>512</v>
      </c>
      <c r="C668" t="s">
        <v>1195</v>
      </c>
      <c r="D668">
        <v>130312</v>
      </c>
    </row>
    <row r="669" spans="1:4">
      <c r="A669" t="s">
        <v>1561</v>
      </c>
      <c r="B669" t="s">
        <v>516</v>
      </c>
      <c r="C669" t="s">
        <v>1210</v>
      </c>
      <c r="D669">
        <v>20407</v>
      </c>
    </row>
    <row r="670" spans="1:4">
      <c r="A670" t="s">
        <v>663</v>
      </c>
      <c r="B670" t="s">
        <v>516</v>
      </c>
      <c r="C670" t="s">
        <v>1141</v>
      </c>
      <c r="D670">
        <v>20107</v>
      </c>
    </row>
    <row r="671" spans="1:4">
      <c r="A671" t="s">
        <v>526</v>
      </c>
      <c r="B671" t="s">
        <v>512</v>
      </c>
      <c r="C671" t="s">
        <v>1156</v>
      </c>
      <c r="D671">
        <v>130106</v>
      </c>
    </row>
    <row r="672" spans="1:4">
      <c r="A672" t="s">
        <v>629</v>
      </c>
      <c r="B672" t="s">
        <v>520</v>
      </c>
      <c r="C672" t="s">
        <v>1229</v>
      </c>
      <c r="D672">
        <v>41401</v>
      </c>
    </row>
    <row r="673" spans="1:4">
      <c r="A673" t="s">
        <v>1562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1140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2021-05-02T19:41:06Z</dcterms:modified>
  <cp:category/>
  <cp:contentStatus/>
</cp:coreProperties>
</file>