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7164" documentId="11_9248B46DC1CBB2E3ED7FF6F9903E8C1851038383" xr6:coauthVersionLast="45" xr6:coauthVersionMax="45" xr10:uidLastSave="{0C41C19F-B7D8-42B6-9A66-0257C9673B27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63" i="3" l="1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AO157" i="1" l="1"/>
  <c r="AN157" i="1"/>
  <c r="AN156" i="1"/>
  <c r="AO156" i="1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D156" i="1"/>
  <c r="N156" i="1"/>
  <c r="D157" i="1"/>
  <c r="N157" i="1"/>
  <c r="D158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AC155" i="1"/>
  <c r="AB155" i="1"/>
  <c r="Y155" i="1"/>
  <c r="W155" i="1"/>
  <c r="X155" i="1"/>
  <c r="S155" i="1"/>
  <c r="R155" i="1"/>
  <c r="O155" i="1"/>
  <c r="J155" i="1"/>
  <c r="I155" i="1"/>
  <c r="Q155" i="1"/>
  <c r="P155" i="1"/>
  <c r="L155" i="1"/>
  <c r="K155" i="1"/>
  <c r="U155" i="1"/>
  <c r="J140" i="1"/>
  <c r="J141" i="1"/>
  <c r="I156" i="1"/>
  <c r="J156" i="1"/>
  <c r="I157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29" i="1"/>
  <c r="J130" i="1"/>
  <c r="J131" i="1"/>
  <c r="J132" i="1"/>
  <c r="J133" i="1"/>
  <c r="J134" i="1"/>
  <c r="J135" i="1"/>
  <c r="J136" i="1"/>
  <c r="J137" i="1"/>
  <c r="J138" i="1"/>
  <c r="J139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8" i="1"/>
  <c r="I159" i="1"/>
  <c r="I160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4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K180" i="1"/>
  <c r="L180" i="1"/>
  <c r="M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J180" i="1"/>
  <c r="AK180" i="1"/>
  <c r="AL180" i="1"/>
  <c r="AP180" i="1"/>
  <c r="AR180" i="1"/>
  <c r="AS180" i="1"/>
  <c r="AT180" i="1"/>
  <c r="AV180" i="1"/>
  <c r="AW180" i="1"/>
  <c r="AX180" i="1"/>
  <c r="AY180" i="1"/>
  <c r="BB180" i="1"/>
  <c r="BD180" i="1"/>
  <c r="BF180" i="1"/>
  <c r="BH180" i="1"/>
  <c r="BJ180" i="1"/>
  <c r="BL180" i="1"/>
  <c r="BN180" i="1"/>
  <c r="BP180" i="1"/>
  <c r="BR180" i="1"/>
  <c r="BT180" i="1"/>
  <c r="BV180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F181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Z180" i="1"/>
  <c r="BA180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BL152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AY2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55" i="1"/>
  <c r="AZ156" i="1"/>
  <c r="BA156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H2" i="1"/>
  <c r="AD150" i="1"/>
  <c r="AH150" i="1"/>
  <c r="AD153" i="1"/>
  <c r="AH153" i="1"/>
  <c r="AD154" i="1"/>
  <c r="AH154" i="1"/>
  <c r="AD155" i="1"/>
  <c r="AE156" i="1"/>
  <c r="AH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G2" i="1"/>
  <c r="AG3" i="1"/>
  <c r="AE154" i="1"/>
  <c r="AE155" i="1"/>
  <c r="AG155" i="1"/>
  <c r="AC2" i="1"/>
  <c r="AC3" i="1"/>
  <c r="AA150" i="1"/>
  <c r="AA151" i="1"/>
  <c r="AC151" i="1"/>
  <c r="AA154" i="1"/>
  <c r="AA155" i="1"/>
  <c r="AC156" i="1"/>
  <c r="AA181" i="1"/>
  <c r="AC181" i="1"/>
  <c r="X2" i="1"/>
  <c r="W150" i="1"/>
  <c r="W151" i="1"/>
  <c r="X151" i="1"/>
  <c r="W154" i="1"/>
  <c r="X156" i="1"/>
  <c r="W181" i="1"/>
  <c r="X181" i="1"/>
  <c r="AF2" i="1"/>
  <c r="AF150" i="1"/>
  <c r="AF153" i="1"/>
  <c r="AF154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3" i="1"/>
  <c r="BL154" i="1"/>
  <c r="BL155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B3" i="1"/>
  <c r="AZ3" i="1"/>
  <c r="BA3" i="1"/>
  <c r="BB4" i="1"/>
  <c r="AZ4" i="1"/>
  <c r="BA4" i="1"/>
  <c r="BB5" i="1"/>
  <c r="AZ5" i="1"/>
  <c r="BA5" i="1"/>
  <c r="BB6" i="1"/>
  <c r="AZ6" i="1"/>
  <c r="BA6" i="1"/>
  <c r="BB7" i="1"/>
  <c r="AZ7" i="1"/>
  <c r="BA7" i="1"/>
  <c r="BB8" i="1"/>
  <c r="AZ8" i="1"/>
  <c r="BA8" i="1"/>
  <c r="BB9" i="1"/>
  <c r="AZ9" i="1"/>
  <c r="BA9" i="1"/>
  <c r="BB10" i="1"/>
  <c r="AZ10" i="1"/>
  <c r="BA10" i="1"/>
  <c r="BB11" i="1"/>
  <c r="AZ11" i="1"/>
  <c r="BA11" i="1"/>
  <c r="BB12" i="1"/>
  <c r="AZ12" i="1"/>
  <c r="BA12" i="1"/>
  <c r="BB13" i="1"/>
  <c r="AZ13" i="1"/>
  <c r="BA13" i="1"/>
  <c r="BB14" i="1"/>
  <c r="AZ14" i="1"/>
  <c r="BA14" i="1"/>
  <c r="BB15" i="1"/>
  <c r="AZ15" i="1"/>
  <c r="BA15" i="1"/>
  <c r="BB16" i="1"/>
  <c r="AZ16" i="1"/>
  <c r="BA16" i="1"/>
  <c r="BB17" i="1"/>
  <c r="AZ17" i="1"/>
  <c r="BA17" i="1"/>
  <c r="BB18" i="1"/>
  <c r="AZ18" i="1"/>
  <c r="BA18" i="1"/>
  <c r="BB19" i="1"/>
  <c r="AZ19" i="1"/>
  <c r="BA19" i="1"/>
  <c r="BB20" i="1"/>
  <c r="AZ20" i="1"/>
  <c r="BA20" i="1"/>
  <c r="BB21" i="1"/>
  <c r="AZ21" i="1"/>
  <c r="BA21" i="1"/>
  <c r="BB22" i="1"/>
  <c r="AZ22" i="1"/>
  <c r="BA22" i="1"/>
  <c r="BB23" i="1"/>
  <c r="AZ23" i="1"/>
  <c r="BA23" i="1"/>
  <c r="BB24" i="1"/>
  <c r="AZ24" i="1"/>
  <c r="BA24" i="1"/>
  <c r="BB25" i="1"/>
  <c r="AZ25" i="1"/>
  <c r="BA25" i="1"/>
  <c r="BB26" i="1"/>
  <c r="AZ26" i="1"/>
  <c r="BA26" i="1"/>
  <c r="BB27" i="1"/>
  <c r="AZ27" i="1"/>
  <c r="BA27" i="1"/>
  <c r="BB28" i="1"/>
  <c r="AZ28" i="1"/>
  <c r="BA28" i="1"/>
  <c r="BB29" i="1"/>
  <c r="AZ29" i="1"/>
  <c r="BA29" i="1"/>
  <c r="BB30" i="1"/>
  <c r="AZ30" i="1"/>
  <c r="BA30" i="1"/>
  <c r="BB31" i="1"/>
  <c r="AZ31" i="1"/>
  <c r="BA31" i="1"/>
  <c r="BB32" i="1"/>
  <c r="AZ32" i="1"/>
  <c r="BA32" i="1"/>
  <c r="BB33" i="1"/>
  <c r="AZ33" i="1"/>
  <c r="BA33" i="1"/>
  <c r="BB34" i="1"/>
  <c r="AZ34" i="1"/>
  <c r="BA34" i="1"/>
  <c r="BB35" i="1"/>
  <c r="AZ35" i="1"/>
  <c r="BA35" i="1"/>
  <c r="BB36" i="1"/>
  <c r="AZ36" i="1"/>
  <c r="BA36" i="1"/>
  <c r="BB37" i="1"/>
  <c r="AZ37" i="1"/>
  <c r="BA37" i="1"/>
  <c r="BB38" i="1"/>
  <c r="AZ38" i="1"/>
  <c r="BA38" i="1"/>
  <c r="BB39" i="1"/>
  <c r="AZ39" i="1"/>
  <c r="BA39" i="1"/>
  <c r="BB40" i="1"/>
  <c r="AZ40" i="1"/>
  <c r="BA40" i="1"/>
  <c r="BB41" i="1"/>
  <c r="AZ41" i="1"/>
  <c r="BA41" i="1"/>
  <c r="BB42" i="1"/>
  <c r="AZ42" i="1"/>
  <c r="BA42" i="1"/>
  <c r="BB43" i="1"/>
  <c r="AZ43" i="1"/>
  <c r="BA43" i="1"/>
  <c r="BB44" i="1"/>
  <c r="AZ44" i="1"/>
  <c r="BA44" i="1"/>
  <c r="BB45" i="1"/>
  <c r="AZ45" i="1"/>
  <c r="BA45" i="1"/>
  <c r="BB46" i="1"/>
  <c r="AZ46" i="1"/>
  <c r="BA46" i="1"/>
  <c r="BB47" i="1"/>
  <c r="AZ47" i="1"/>
  <c r="BA47" i="1"/>
  <c r="BB48" i="1"/>
  <c r="AZ48" i="1"/>
  <c r="BA48" i="1"/>
  <c r="BB49" i="1"/>
  <c r="AZ49" i="1"/>
  <c r="BA49" i="1"/>
  <c r="BB50" i="1"/>
  <c r="AZ50" i="1"/>
  <c r="BA50" i="1"/>
  <c r="BB51" i="1"/>
  <c r="AZ51" i="1"/>
  <c r="BA51" i="1"/>
  <c r="BB52" i="1"/>
  <c r="AZ52" i="1"/>
  <c r="BA52" i="1"/>
  <c r="BB53" i="1"/>
  <c r="AZ53" i="1"/>
  <c r="BA53" i="1"/>
  <c r="BB54" i="1"/>
  <c r="AZ54" i="1"/>
  <c r="BA54" i="1"/>
  <c r="BB55" i="1"/>
  <c r="AZ55" i="1"/>
  <c r="BA55" i="1"/>
  <c r="BB56" i="1"/>
  <c r="AZ56" i="1"/>
  <c r="BA56" i="1"/>
  <c r="BB57" i="1"/>
  <c r="AZ57" i="1"/>
  <c r="BA57" i="1"/>
  <c r="BB58" i="1"/>
  <c r="AZ58" i="1"/>
  <c r="BA58" i="1"/>
  <c r="BB59" i="1"/>
  <c r="AZ59" i="1"/>
  <c r="BA59" i="1"/>
  <c r="BB60" i="1"/>
  <c r="AZ60" i="1"/>
  <c r="BA60" i="1"/>
  <c r="BB61" i="1"/>
  <c r="AZ61" i="1"/>
  <c r="BA61" i="1"/>
  <c r="BB62" i="1"/>
  <c r="AZ62" i="1"/>
  <c r="BA62" i="1"/>
  <c r="BB63" i="1"/>
  <c r="AZ63" i="1"/>
  <c r="BA63" i="1"/>
  <c r="BB64" i="1"/>
  <c r="AZ64" i="1"/>
  <c r="BA64" i="1"/>
  <c r="BB65" i="1"/>
  <c r="AZ65" i="1"/>
  <c r="BA65" i="1"/>
  <c r="BB66" i="1"/>
  <c r="AZ66" i="1"/>
  <c r="BA66" i="1"/>
  <c r="BB67" i="1"/>
  <c r="AZ67" i="1"/>
  <c r="BA67" i="1"/>
  <c r="BB68" i="1"/>
  <c r="AZ68" i="1"/>
  <c r="BA68" i="1"/>
  <c r="BB69" i="1"/>
  <c r="AZ69" i="1"/>
  <c r="BA69" i="1"/>
  <c r="BB70" i="1"/>
  <c r="AZ70" i="1"/>
  <c r="BA70" i="1"/>
  <c r="BB71" i="1"/>
  <c r="AZ71" i="1"/>
  <c r="BA71" i="1"/>
  <c r="BB72" i="1"/>
  <c r="AZ72" i="1"/>
  <c r="BA72" i="1"/>
  <c r="BB73" i="1"/>
  <c r="AZ73" i="1"/>
  <c r="BA73" i="1"/>
  <c r="BB74" i="1"/>
  <c r="AZ74" i="1"/>
  <c r="BA74" i="1"/>
  <c r="BB75" i="1"/>
  <c r="AZ75" i="1"/>
  <c r="BA75" i="1"/>
  <c r="BB76" i="1"/>
  <c r="AZ76" i="1"/>
  <c r="BA76" i="1"/>
  <c r="BB77" i="1"/>
  <c r="AZ77" i="1"/>
  <c r="BA77" i="1"/>
  <c r="BB78" i="1"/>
  <c r="AZ78" i="1"/>
  <c r="BA78" i="1"/>
  <c r="BB79" i="1"/>
  <c r="AZ79" i="1"/>
  <c r="BA79" i="1"/>
  <c r="BB80" i="1"/>
  <c r="AZ80" i="1"/>
  <c r="BA80" i="1"/>
  <c r="BB81" i="1"/>
  <c r="AZ81" i="1"/>
  <c r="BA81" i="1"/>
  <c r="BB82" i="1"/>
  <c r="AZ82" i="1"/>
  <c r="BA82" i="1"/>
  <c r="BB83" i="1"/>
  <c r="AZ83" i="1"/>
  <c r="BA83" i="1"/>
  <c r="BB84" i="1"/>
  <c r="AZ84" i="1"/>
  <c r="BA84" i="1"/>
  <c r="BB85" i="1"/>
  <c r="AZ85" i="1"/>
  <c r="BA85" i="1"/>
  <c r="BB86" i="1"/>
  <c r="AZ86" i="1"/>
  <c r="BA86" i="1"/>
  <c r="BB87" i="1"/>
  <c r="AZ87" i="1"/>
  <c r="BA87" i="1"/>
  <c r="BB88" i="1"/>
  <c r="AZ88" i="1"/>
  <c r="BA88" i="1"/>
  <c r="BB89" i="1"/>
  <c r="AZ89" i="1"/>
  <c r="BA89" i="1"/>
  <c r="BB90" i="1"/>
  <c r="AZ90" i="1"/>
  <c r="BA90" i="1"/>
  <c r="BB91" i="1"/>
  <c r="AZ91" i="1"/>
  <c r="BA91" i="1"/>
  <c r="BB92" i="1"/>
  <c r="AZ92" i="1"/>
  <c r="BA92" i="1"/>
  <c r="BB93" i="1"/>
  <c r="AZ93" i="1"/>
  <c r="BA93" i="1"/>
  <c r="BB94" i="1"/>
  <c r="AZ94" i="1"/>
  <c r="BA94" i="1"/>
  <c r="BB95" i="1"/>
  <c r="AZ95" i="1"/>
  <c r="BA95" i="1"/>
  <c r="BB96" i="1"/>
  <c r="AZ96" i="1"/>
  <c r="BA96" i="1"/>
  <c r="BB97" i="1"/>
  <c r="AZ97" i="1"/>
  <c r="BA97" i="1"/>
  <c r="BB98" i="1"/>
  <c r="AZ98" i="1"/>
  <c r="BA98" i="1"/>
  <c r="BB99" i="1"/>
  <c r="AZ99" i="1"/>
  <c r="BA99" i="1"/>
  <c r="BB100" i="1"/>
  <c r="AZ100" i="1"/>
  <c r="BA100" i="1"/>
  <c r="BB101" i="1"/>
  <c r="AZ101" i="1"/>
  <c r="BA101" i="1"/>
  <c r="BB102" i="1"/>
  <c r="AZ102" i="1"/>
  <c r="BA102" i="1"/>
  <c r="BB103" i="1"/>
  <c r="AZ103" i="1"/>
  <c r="BA103" i="1"/>
  <c r="BB104" i="1"/>
  <c r="AZ104" i="1"/>
  <c r="BA104" i="1"/>
  <c r="BB105" i="1"/>
  <c r="AZ105" i="1"/>
  <c r="BA105" i="1"/>
  <c r="BB106" i="1"/>
  <c r="AZ106" i="1"/>
  <c r="BA106" i="1"/>
  <c r="BB107" i="1"/>
  <c r="AZ107" i="1"/>
  <c r="BA107" i="1"/>
  <c r="BB108" i="1"/>
  <c r="AZ108" i="1"/>
  <c r="BA108" i="1"/>
  <c r="BB109" i="1"/>
  <c r="AZ109" i="1"/>
  <c r="BA109" i="1"/>
  <c r="BB110" i="1"/>
  <c r="AZ110" i="1"/>
  <c r="BA110" i="1"/>
  <c r="BB111" i="1"/>
  <c r="AZ111" i="1"/>
  <c r="BA111" i="1"/>
  <c r="BB112" i="1"/>
  <c r="AZ112" i="1"/>
  <c r="BA112" i="1"/>
  <c r="BB113" i="1"/>
  <c r="AZ113" i="1"/>
  <c r="BA113" i="1"/>
  <c r="BB114" i="1"/>
  <c r="AZ114" i="1"/>
  <c r="BA114" i="1"/>
  <c r="BB115" i="1"/>
  <c r="AZ115" i="1"/>
  <c r="BA115" i="1"/>
  <c r="BB116" i="1"/>
  <c r="AZ116" i="1"/>
  <c r="BA116" i="1"/>
  <c r="BB117" i="1"/>
  <c r="AZ117" i="1"/>
  <c r="BA117" i="1"/>
  <c r="BB118" i="1"/>
  <c r="AZ118" i="1"/>
  <c r="BA118" i="1"/>
  <c r="BB119" i="1"/>
  <c r="AZ119" i="1"/>
  <c r="BA119" i="1"/>
  <c r="BB120" i="1"/>
  <c r="AZ120" i="1"/>
  <c r="BA120" i="1"/>
  <c r="BB121" i="1"/>
  <c r="AZ121" i="1"/>
  <c r="BA121" i="1"/>
  <c r="BB122" i="1"/>
  <c r="AZ122" i="1"/>
  <c r="BA122" i="1"/>
  <c r="BB123" i="1"/>
  <c r="AZ123" i="1"/>
  <c r="BA123" i="1"/>
  <c r="BB124" i="1"/>
  <c r="AZ124" i="1"/>
  <c r="BA124" i="1"/>
  <c r="BB125" i="1"/>
  <c r="AZ125" i="1"/>
  <c r="BA125" i="1"/>
  <c r="BB126" i="1"/>
  <c r="AZ126" i="1"/>
  <c r="BA126" i="1"/>
  <c r="BB127" i="1"/>
  <c r="AZ127" i="1"/>
  <c r="BA127" i="1"/>
  <c r="BB128" i="1"/>
  <c r="AZ128" i="1"/>
  <c r="BA128" i="1"/>
  <c r="BB129" i="1"/>
  <c r="AZ129" i="1"/>
  <c r="BA129" i="1"/>
  <c r="BB130" i="1"/>
  <c r="AZ130" i="1"/>
  <c r="BA130" i="1"/>
  <c r="BB131" i="1"/>
  <c r="AZ131" i="1"/>
  <c r="BA131" i="1"/>
  <c r="BB132" i="1"/>
  <c r="AZ132" i="1"/>
  <c r="BA132" i="1"/>
  <c r="BB133" i="1"/>
  <c r="AZ133" i="1"/>
  <c r="BA133" i="1"/>
  <c r="BB134" i="1"/>
  <c r="AZ134" i="1"/>
  <c r="BA134" i="1"/>
  <c r="BB135" i="1"/>
  <c r="AZ135" i="1"/>
  <c r="BA135" i="1"/>
  <c r="BB136" i="1"/>
  <c r="AZ136" i="1"/>
  <c r="BA136" i="1"/>
  <c r="BB137" i="1"/>
  <c r="AZ137" i="1"/>
  <c r="BA137" i="1"/>
  <c r="BB138" i="1"/>
  <c r="AZ138" i="1"/>
  <c r="BA138" i="1"/>
  <c r="BB139" i="1"/>
  <c r="AZ139" i="1"/>
  <c r="BA139" i="1"/>
  <c r="BB140" i="1"/>
  <c r="AZ140" i="1"/>
  <c r="BA140" i="1"/>
  <c r="BB141" i="1"/>
  <c r="AZ141" i="1"/>
  <c r="BA141" i="1"/>
  <c r="BB142" i="1"/>
  <c r="AZ142" i="1"/>
  <c r="BA142" i="1"/>
  <c r="BB143" i="1"/>
  <c r="AZ143" i="1"/>
  <c r="BA143" i="1"/>
  <c r="BB144" i="1"/>
  <c r="AZ144" i="1"/>
  <c r="BA144" i="1"/>
  <c r="BB145" i="1"/>
  <c r="AZ145" i="1"/>
  <c r="BA145" i="1"/>
  <c r="BB146" i="1"/>
  <c r="AZ146" i="1"/>
  <c r="BA146" i="1"/>
  <c r="BB147" i="1"/>
  <c r="AZ147" i="1"/>
  <c r="BA147" i="1"/>
  <c r="BB148" i="1"/>
  <c r="AZ148" i="1"/>
  <c r="BA148" i="1"/>
  <c r="BB149" i="1"/>
  <c r="AZ149" i="1"/>
  <c r="BA149" i="1"/>
  <c r="BB150" i="1"/>
  <c r="AZ150" i="1"/>
  <c r="BA150" i="1"/>
  <c r="BB151" i="1"/>
  <c r="AZ151" i="1"/>
  <c r="BA151" i="1"/>
  <c r="BB152" i="1"/>
  <c r="AZ152" i="1"/>
  <c r="BA152" i="1"/>
  <c r="BB153" i="1"/>
  <c r="AZ153" i="1"/>
  <c r="BA153" i="1"/>
  <c r="BB154" i="1"/>
  <c r="AZ154" i="1"/>
  <c r="BA154" i="1"/>
  <c r="BB155" i="1"/>
  <c r="AZ155" i="1"/>
  <c r="BA155" i="1"/>
  <c r="BB181" i="1"/>
  <c r="AZ181" i="1"/>
  <c r="BA181" i="1"/>
  <c r="BB182" i="1"/>
  <c r="AZ182" i="1"/>
  <c r="BA182" i="1"/>
  <c r="BB183" i="1"/>
  <c r="AZ183" i="1"/>
  <c r="BA183" i="1"/>
  <c r="BB184" i="1"/>
  <c r="AZ184" i="1"/>
  <c r="BA184" i="1"/>
  <c r="BB185" i="1"/>
  <c r="AZ185" i="1"/>
  <c r="BA185" i="1"/>
  <c r="BB186" i="1"/>
  <c r="AZ186" i="1"/>
  <c r="BA186" i="1"/>
  <c r="BB187" i="1"/>
  <c r="AZ187" i="1"/>
  <c r="BA187" i="1"/>
  <c r="BB188" i="1"/>
  <c r="AZ188" i="1"/>
  <c r="BA188" i="1"/>
  <c r="BB189" i="1"/>
  <c r="AZ189" i="1"/>
  <c r="BA189" i="1"/>
  <c r="BB190" i="1"/>
  <c r="AZ190" i="1"/>
  <c r="BA190" i="1"/>
  <c r="BB191" i="1"/>
  <c r="AZ191" i="1"/>
  <c r="BA191" i="1"/>
  <c r="BB192" i="1"/>
  <c r="AZ192" i="1"/>
  <c r="BA192" i="1"/>
  <c r="BB193" i="1"/>
  <c r="AZ193" i="1"/>
  <c r="BA193" i="1"/>
  <c r="BB194" i="1"/>
  <c r="AZ194" i="1"/>
  <c r="BA194" i="1"/>
  <c r="BB195" i="1"/>
  <c r="AZ195" i="1"/>
  <c r="BA195" i="1"/>
  <c r="BB196" i="1"/>
  <c r="AZ196" i="1"/>
  <c r="BA196" i="1"/>
  <c r="BB197" i="1"/>
  <c r="AZ197" i="1"/>
  <c r="BA197" i="1"/>
  <c r="BB198" i="1"/>
  <c r="AZ198" i="1"/>
  <c r="BA198" i="1"/>
  <c r="BB199" i="1"/>
  <c r="AZ199" i="1"/>
  <c r="BA199" i="1"/>
  <c r="BB200" i="1"/>
  <c r="AZ200" i="1"/>
  <c r="BA200" i="1"/>
  <c r="BB201" i="1"/>
  <c r="AZ201" i="1"/>
  <c r="BA201" i="1"/>
  <c r="BB202" i="1"/>
  <c r="AZ202" i="1"/>
  <c r="BA202" i="1"/>
  <c r="BB203" i="1"/>
  <c r="AZ203" i="1"/>
  <c r="BA203" i="1"/>
  <c r="BB204" i="1"/>
  <c r="AZ204" i="1"/>
  <c r="BA204" i="1"/>
  <c r="BB205" i="1"/>
  <c r="AZ205" i="1"/>
  <c r="BA205" i="1"/>
  <c r="BB206" i="1"/>
  <c r="AZ206" i="1"/>
  <c r="BA206" i="1"/>
  <c r="BB207" i="1"/>
  <c r="AZ207" i="1"/>
  <c r="BA207" i="1"/>
  <c r="BB208" i="1"/>
  <c r="AZ208" i="1"/>
  <c r="BA208" i="1"/>
  <c r="BB209" i="1"/>
  <c r="AZ209" i="1"/>
  <c r="BA209" i="1"/>
  <c r="BB210" i="1"/>
  <c r="AZ210" i="1"/>
  <c r="BA210" i="1"/>
  <c r="BB211" i="1"/>
  <c r="AZ211" i="1"/>
  <c r="BA211" i="1"/>
  <c r="BB212" i="1"/>
  <c r="AZ212" i="1"/>
  <c r="BA212" i="1"/>
  <c r="BB213" i="1"/>
  <c r="AZ213" i="1"/>
  <c r="BA213" i="1"/>
  <c r="BB214" i="1"/>
  <c r="AZ214" i="1"/>
  <c r="BA214" i="1"/>
  <c r="BB215" i="1"/>
  <c r="AZ215" i="1"/>
  <c r="BA215" i="1"/>
  <c r="BB216" i="1"/>
  <c r="AZ216" i="1"/>
  <c r="BA216" i="1"/>
  <c r="BB217" i="1"/>
  <c r="AZ217" i="1"/>
  <c r="BA217" i="1"/>
  <c r="BB218" i="1"/>
  <c r="AZ218" i="1"/>
  <c r="BA218" i="1"/>
  <c r="BB219" i="1"/>
  <c r="AZ219" i="1"/>
  <c r="BA219" i="1"/>
  <c r="BB220" i="1"/>
  <c r="AZ220" i="1"/>
  <c r="BA220" i="1"/>
  <c r="BB221" i="1"/>
  <c r="AZ221" i="1"/>
  <c r="BA221" i="1"/>
  <c r="BB222" i="1"/>
  <c r="AZ222" i="1"/>
  <c r="BA222" i="1"/>
  <c r="BB223" i="1"/>
  <c r="AZ223" i="1"/>
  <c r="BA223" i="1"/>
  <c r="BB224" i="1"/>
  <c r="AZ224" i="1"/>
  <c r="BA224" i="1"/>
  <c r="BB225" i="1"/>
  <c r="AZ225" i="1"/>
  <c r="BA225" i="1"/>
  <c r="BB226" i="1"/>
  <c r="AZ226" i="1"/>
  <c r="BA226" i="1"/>
  <c r="BB227" i="1"/>
  <c r="AZ227" i="1"/>
  <c r="BA227" i="1"/>
  <c r="BB228" i="1"/>
  <c r="AZ228" i="1"/>
  <c r="BA228" i="1"/>
  <c r="BB229" i="1"/>
  <c r="AZ229" i="1"/>
  <c r="BA229" i="1"/>
  <c r="BB230" i="1"/>
  <c r="AZ230" i="1"/>
  <c r="BA230" i="1"/>
  <c r="BB231" i="1"/>
  <c r="AZ231" i="1"/>
  <c r="BA231" i="1"/>
  <c r="BB232" i="1"/>
  <c r="AZ232" i="1"/>
  <c r="BA232" i="1"/>
  <c r="BB233" i="1"/>
  <c r="AZ233" i="1"/>
  <c r="BA233" i="1"/>
  <c r="BB234" i="1"/>
  <c r="AZ234" i="1"/>
  <c r="BA234" i="1"/>
  <c r="BB235" i="1"/>
  <c r="AZ235" i="1"/>
  <c r="BA235" i="1"/>
  <c r="BB236" i="1"/>
  <c r="AZ236" i="1"/>
  <c r="BA236" i="1"/>
  <c r="BB237" i="1"/>
  <c r="AZ237" i="1"/>
  <c r="BA237" i="1"/>
  <c r="BB238" i="1"/>
  <c r="AZ238" i="1"/>
  <c r="BA238" i="1"/>
  <c r="BB239" i="1"/>
  <c r="AZ239" i="1"/>
  <c r="BA239" i="1"/>
  <c r="BB240" i="1"/>
  <c r="AZ240" i="1"/>
  <c r="BA240" i="1"/>
  <c r="BB241" i="1"/>
  <c r="AZ241" i="1"/>
  <c r="BA241" i="1"/>
  <c r="BB242" i="1"/>
  <c r="AZ242" i="1"/>
  <c r="BA242" i="1"/>
  <c r="BB243" i="1"/>
  <c r="AZ243" i="1"/>
  <c r="BA243" i="1"/>
  <c r="BB244" i="1"/>
  <c r="AZ244" i="1"/>
  <c r="BA244" i="1"/>
  <c r="BB245" i="1"/>
  <c r="AZ245" i="1"/>
  <c r="BA245" i="1"/>
  <c r="BB246" i="1"/>
  <c r="AZ246" i="1"/>
  <c r="BA246" i="1"/>
  <c r="BB247" i="1"/>
  <c r="AZ247" i="1"/>
  <c r="BA247" i="1"/>
  <c r="BB248" i="1"/>
  <c r="AZ248" i="1"/>
  <c r="BA248" i="1"/>
  <c r="BB249" i="1"/>
  <c r="AZ249" i="1"/>
  <c r="BA249" i="1"/>
  <c r="BB250" i="1"/>
  <c r="AZ250" i="1"/>
  <c r="BA250" i="1"/>
  <c r="BB251" i="1"/>
  <c r="AZ251" i="1"/>
  <c r="BA251" i="1"/>
  <c r="BB252" i="1"/>
  <c r="AZ252" i="1"/>
  <c r="BA252" i="1"/>
  <c r="BB253" i="1"/>
  <c r="AZ253" i="1"/>
  <c r="BA253" i="1"/>
  <c r="BB254" i="1"/>
  <c r="AZ254" i="1"/>
  <c r="BA254" i="1"/>
  <c r="BB255" i="1"/>
  <c r="AZ255" i="1"/>
  <c r="BA255" i="1"/>
  <c r="BB256" i="1"/>
  <c r="AZ256" i="1"/>
  <c r="BA256" i="1"/>
  <c r="BB257" i="1"/>
  <c r="AZ257" i="1"/>
  <c r="BA257" i="1"/>
  <c r="BB258" i="1"/>
  <c r="AZ258" i="1"/>
  <c r="BA258" i="1"/>
  <c r="BB259" i="1"/>
  <c r="AZ259" i="1"/>
  <c r="BA259" i="1"/>
  <c r="BB260" i="1"/>
  <c r="AZ260" i="1"/>
  <c r="BA260" i="1"/>
  <c r="BB261" i="1"/>
  <c r="AZ261" i="1"/>
  <c r="BA261" i="1"/>
  <c r="BB262" i="1"/>
  <c r="AZ262" i="1"/>
  <c r="BA262" i="1"/>
  <c r="BB263" i="1"/>
  <c r="AZ263" i="1"/>
  <c r="BA263" i="1"/>
  <c r="BB264" i="1"/>
  <c r="AZ264" i="1"/>
  <c r="BA264" i="1"/>
  <c r="BB265" i="1"/>
  <c r="AZ265" i="1"/>
  <c r="BA265" i="1"/>
  <c r="BB266" i="1"/>
  <c r="AZ266" i="1"/>
  <c r="BA266" i="1"/>
  <c r="BB267" i="1"/>
  <c r="AZ267" i="1"/>
  <c r="BA267" i="1"/>
  <c r="BB268" i="1"/>
  <c r="AZ268" i="1"/>
  <c r="BA268" i="1"/>
  <c r="BB269" i="1"/>
  <c r="AZ269" i="1"/>
  <c r="BA269" i="1"/>
  <c r="BB270" i="1"/>
  <c r="AZ270" i="1"/>
  <c r="BA270" i="1"/>
  <c r="BB271" i="1"/>
  <c r="AZ271" i="1"/>
  <c r="BA271" i="1"/>
  <c r="BB272" i="1"/>
  <c r="AZ272" i="1"/>
  <c r="BA272" i="1"/>
  <c r="BB273" i="1"/>
  <c r="AZ273" i="1"/>
  <c r="BA273" i="1"/>
  <c r="BB274" i="1"/>
  <c r="AZ274" i="1"/>
  <c r="BA274" i="1"/>
  <c r="BB275" i="1"/>
  <c r="AZ275" i="1"/>
  <c r="BA275" i="1"/>
  <c r="BB276" i="1"/>
  <c r="AZ276" i="1"/>
  <c r="BA276" i="1"/>
  <c r="BB277" i="1"/>
  <c r="AZ277" i="1"/>
  <c r="BA277" i="1"/>
  <c r="BB278" i="1"/>
  <c r="AZ278" i="1"/>
  <c r="BA278" i="1"/>
  <c r="BB279" i="1"/>
  <c r="AZ279" i="1"/>
  <c r="BA279" i="1"/>
  <c r="BB280" i="1"/>
  <c r="AZ280" i="1"/>
  <c r="BA280" i="1"/>
  <c r="BB281" i="1"/>
  <c r="AZ281" i="1"/>
  <c r="BA281" i="1"/>
  <c r="BB282" i="1"/>
  <c r="AZ282" i="1"/>
  <c r="BA282" i="1"/>
  <c r="BB283" i="1"/>
  <c r="AZ283" i="1"/>
  <c r="BA283" i="1"/>
  <c r="BB284" i="1"/>
  <c r="AZ284" i="1"/>
  <c r="BA284" i="1"/>
  <c r="BB285" i="1"/>
  <c r="AZ285" i="1"/>
  <c r="BA285" i="1"/>
  <c r="BB286" i="1"/>
  <c r="AZ286" i="1"/>
  <c r="BA286" i="1"/>
  <c r="BB287" i="1"/>
  <c r="AZ287" i="1"/>
  <c r="BA287" i="1"/>
  <c r="BB288" i="1"/>
  <c r="AZ288" i="1"/>
  <c r="BA288" i="1"/>
  <c r="BB289" i="1"/>
  <c r="AZ289" i="1"/>
  <c r="BA289" i="1"/>
  <c r="BB290" i="1"/>
  <c r="AZ290" i="1"/>
  <c r="BA290" i="1"/>
  <c r="BB291" i="1"/>
  <c r="AZ291" i="1"/>
  <c r="BA291" i="1"/>
  <c r="BB292" i="1"/>
  <c r="AZ292" i="1"/>
  <c r="BA292" i="1"/>
  <c r="BB293" i="1"/>
  <c r="AZ293" i="1"/>
  <c r="BA293" i="1"/>
  <c r="BB294" i="1"/>
  <c r="AZ294" i="1"/>
  <c r="BA294" i="1"/>
  <c r="BB295" i="1"/>
  <c r="AZ295" i="1"/>
  <c r="BA295" i="1"/>
  <c r="BB296" i="1"/>
  <c r="AZ296" i="1"/>
  <c r="BA296" i="1"/>
  <c r="BB297" i="1"/>
  <c r="AZ297" i="1"/>
  <c r="BA297" i="1"/>
  <c r="BB298" i="1"/>
  <c r="AZ298" i="1"/>
  <c r="BA298" i="1"/>
  <c r="BB299" i="1"/>
  <c r="AZ299" i="1"/>
  <c r="BA299" i="1"/>
  <c r="BB300" i="1"/>
  <c r="AZ300" i="1"/>
  <c r="BA300" i="1"/>
  <c r="BB301" i="1"/>
  <c r="AZ301" i="1"/>
  <c r="BA301" i="1"/>
  <c r="BB302" i="1"/>
  <c r="AZ302" i="1"/>
  <c r="BA302" i="1"/>
  <c r="BB2" i="1"/>
  <c r="AZ2" i="1"/>
  <c r="BA2" i="1"/>
  <c r="AN151" i="1"/>
  <c r="AN152" i="1"/>
  <c r="AN153" i="1"/>
  <c r="AN154" i="1"/>
  <c r="AN155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D151" i="1"/>
  <c r="D150" i="1"/>
  <c r="D152" i="1"/>
  <c r="D153" i="1"/>
  <c r="D154" i="1"/>
  <c r="D155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5" i="1"/>
  <c r="AN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4" i="1"/>
  <c r="AA5" i="1"/>
  <c r="AA6" i="1"/>
  <c r="AC6" i="1"/>
  <c r="AA7" i="1"/>
  <c r="AC7" i="1"/>
  <c r="AA8" i="1"/>
  <c r="AC8" i="1"/>
  <c r="AA9" i="1"/>
  <c r="AC9" i="1"/>
  <c r="AA10" i="1"/>
  <c r="AC10" i="1"/>
  <c r="AA11" i="1"/>
  <c r="AC11" i="1"/>
  <c r="AA12" i="1"/>
  <c r="AC12" i="1"/>
  <c r="AA13" i="1"/>
  <c r="AC13" i="1"/>
  <c r="AA14" i="1"/>
  <c r="AC14" i="1"/>
  <c r="AA15" i="1"/>
  <c r="AC15" i="1"/>
  <c r="AA16" i="1"/>
  <c r="AC16" i="1"/>
  <c r="AA17" i="1"/>
  <c r="AC17" i="1"/>
  <c r="AA18" i="1"/>
  <c r="AC18" i="1"/>
  <c r="AA19" i="1"/>
  <c r="AC19" i="1"/>
  <c r="AA20" i="1"/>
  <c r="AC20" i="1"/>
  <c r="AA21" i="1"/>
  <c r="AC21" i="1"/>
  <c r="AA22" i="1"/>
  <c r="AC22" i="1"/>
  <c r="AA23" i="1"/>
  <c r="AC23" i="1"/>
  <c r="AA24" i="1"/>
  <c r="AC24" i="1"/>
  <c r="AA25" i="1"/>
  <c r="AC25" i="1"/>
  <c r="AA26" i="1"/>
  <c r="AC26" i="1"/>
  <c r="AA27" i="1"/>
  <c r="AC27" i="1"/>
  <c r="AA28" i="1"/>
  <c r="AC28" i="1"/>
  <c r="AA29" i="1"/>
  <c r="AC29" i="1"/>
  <c r="AA30" i="1"/>
  <c r="AC30" i="1"/>
  <c r="AA31" i="1"/>
  <c r="AC31" i="1"/>
  <c r="AA32" i="1"/>
  <c r="AC32" i="1"/>
  <c r="AA33" i="1"/>
  <c r="AC33" i="1"/>
  <c r="AA34" i="1"/>
  <c r="AC34" i="1"/>
  <c r="AA35" i="1"/>
  <c r="AC35" i="1"/>
  <c r="AA36" i="1"/>
  <c r="AC36" i="1"/>
  <c r="AA37" i="1"/>
  <c r="AC37" i="1"/>
  <c r="AA38" i="1"/>
  <c r="AC38" i="1"/>
  <c r="AA39" i="1"/>
  <c r="AC39" i="1"/>
  <c r="AA40" i="1"/>
  <c r="AC40" i="1"/>
  <c r="AA41" i="1"/>
  <c r="AC41" i="1"/>
  <c r="AA42" i="1"/>
  <c r="AC42" i="1"/>
  <c r="AA43" i="1"/>
  <c r="AC43" i="1"/>
  <c r="AA44" i="1"/>
  <c r="AC44" i="1"/>
  <c r="AA45" i="1"/>
  <c r="AC45" i="1"/>
  <c r="AA46" i="1"/>
  <c r="AC46" i="1"/>
  <c r="AA47" i="1"/>
  <c r="AC47" i="1"/>
  <c r="AA48" i="1"/>
  <c r="AC48" i="1"/>
  <c r="AA49" i="1"/>
  <c r="AC49" i="1"/>
  <c r="AA50" i="1"/>
  <c r="AC50" i="1"/>
  <c r="AA51" i="1"/>
  <c r="AC51" i="1"/>
  <c r="AA52" i="1"/>
  <c r="AC52" i="1"/>
  <c r="AA53" i="1"/>
  <c r="AC53" i="1"/>
  <c r="AA54" i="1"/>
  <c r="AC54" i="1"/>
  <c r="AA55" i="1"/>
  <c r="AC55" i="1"/>
  <c r="AA56" i="1"/>
  <c r="AC56" i="1"/>
  <c r="AA57" i="1"/>
  <c r="AC57" i="1"/>
  <c r="AA58" i="1"/>
  <c r="AC58" i="1"/>
  <c r="AA59" i="1"/>
  <c r="AC59" i="1"/>
  <c r="AA60" i="1"/>
  <c r="AC60" i="1"/>
  <c r="AA61" i="1"/>
  <c r="AC61" i="1"/>
  <c r="AA62" i="1"/>
  <c r="AC62" i="1"/>
  <c r="AA63" i="1"/>
  <c r="AC63" i="1"/>
  <c r="AA64" i="1"/>
  <c r="AC64" i="1"/>
  <c r="AA65" i="1"/>
  <c r="AC65" i="1"/>
  <c r="AA66" i="1"/>
  <c r="AC66" i="1"/>
  <c r="AA67" i="1"/>
  <c r="AC67" i="1"/>
  <c r="AA68" i="1"/>
  <c r="AC68" i="1"/>
  <c r="AA69" i="1"/>
  <c r="AC69" i="1"/>
  <c r="AA70" i="1"/>
  <c r="AC70" i="1"/>
  <c r="AA71" i="1"/>
  <c r="AC71" i="1"/>
  <c r="AA72" i="1"/>
  <c r="AC72" i="1"/>
  <c r="AA73" i="1"/>
  <c r="AC73" i="1"/>
  <c r="AA74" i="1"/>
  <c r="AC74" i="1"/>
  <c r="AA75" i="1"/>
  <c r="AC75" i="1"/>
  <c r="AA76" i="1"/>
  <c r="AC76" i="1"/>
  <c r="AA77" i="1"/>
  <c r="AC77" i="1"/>
  <c r="AA78" i="1"/>
  <c r="AC78" i="1"/>
  <c r="AA79" i="1"/>
  <c r="AC79" i="1"/>
  <c r="AA80" i="1"/>
  <c r="AC80" i="1"/>
  <c r="AA81" i="1"/>
  <c r="AC81" i="1"/>
  <c r="AA82" i="1"/>
  <c r="AC82" i="1"/>
  <c r="AA83" i="1"/>
  <c r="AC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C135" i="1"/>
  <c r="AA136" i="1"/>
  <c r="AC136" i="1"/>
  <c r="AA137" i="1"/>
  <c r="AC137" i="1"/>
  <c r="AA138" i="1"/>
  <c r="AC138" i="1"/>
  <c r="AA139" i="1"/>
  <c r="AC139" i="1"/>
  <c r="AA140" i="1"/>
  <c r="AC140" i="1"/>
  <c r="AA141" i="1"/>
  <c r="AC141" i="1"/>
  <c r="AA142" i="1"/>
  <c r="AC142" i="1"/>
  <c r="AA143" i="1"/>
  <c r="AC143" i="1"/>
  <c r="AA144" i="1"/>
  <c r="AC144" i="1"/>
  <c r="AA145" i="1"/>
  <c r="AC145" i="1"/>
  <c r="AA146" i="1"/>
  <c r="AC146" i="1"/>
  <c r="AA147" i="1"/>
  <c r="AC147" i="1"/>
  <c r="AA148" i="1"/>
  <c r="AC148" i="1"/>
  <c r="AA149" i="1"/>
  <c r="AA152" i="1"/>
  <c r="AA153" i="1"/>
  <c r="AC154" i="1"/>
  <c r="AA182" i="1"/>
  <c r="AC182" i="1"/>
  <c r="AA183" i="1"/>
  <c r="AC183" i="1"/>
  <c r="AA184" i="1"/>
  <c r="AC184" i="1"/>
  <c r="AA185" i="1"/>
  <c r="AC185" i="1"/>
  <c r="AA186" i="1"/>
  <c r="AC186" i="1"/>
  <c r="AA187" i="1"/>
  <c r="AC187" i="1"/>
  <c r="AA188" i="1"/>
  <c r="AC188" i="1"/>
  <c r="AA189" i="1"/>
  <c r="AC189" i="1"/>
  <c r="AA190" i="1"/>
  <c r="AC190" i="1"/>
  <c r="AA191" i="1"/>
  <c r="AC191" i="1"/>
  <c r="AA192" i="1"/>
  <c r="AC192" i="1"/>
  <c r="AA193" i="1"/>
  <c r="AC193" i="1"/>
  <c r="AA194" i="1"/>
  <c r="AC194" i="1"/>
  <c r="AA195" i="1"/>
  <c r="AC195" i="1"/>
  <c r="AA196" i="1"/>
  <c r="AC196" i="1"/>
  <c r="AA197" i="1"/>
  <c r="AC197" i="1"/>
  <c r="AA198" i="1"/>
  <c r="AC198" i="1"/>
  <c r="AA199" i="1"/>
  <c r="AC199" i="1"/>
  <c r="AA200" i="1"/>
  <c r="AC200" i="1"/>
  <c r="AA201" i="1"/>
  <c r="AC201" i="1"/>
  <c r="AA202" i="1"/>
  <c r="AC202" i="1"/>
  <c r="AA203" i="1"/>
  <c r="AC203" i="1"/>
  <c r="AA204" i="1"/>
  <c r="AC204" i="1"/>
  <c r="AA205" i="1"/>
  <c r="AC205" i="1"/>
  <c r="AA206" i="1"/>
  <c r="AC206" i="1"/>
  <c r="AA207" i="1"/>
  <c r="AC207" i="1"/>
  <c r="AA208" i="1"/>
  <c r="AC208" i="1"/>
  <c r="AA209" i="1"/>
  <c r="AC209" i="1"/>
  <c r="AA210" i="1"/>
  <c r="AC210" i="1"/>
  <c r="AA211" i="1"/>
  <c r="AC211" i="1"/>
  <c r="AA212" i="1"/>
  <c r="AC212" i="1"/>
  <c r="AA213" i="1"/>
  <c r="AC213" i="1"/>
  <c r="AA214" i="1"/>
  <c r="AC214" i="1"/>
  <c r="AA215" i="1"/>
  <c r="AC215" i="1"/>
  <c r="AA216" i="1"/>
  <c r="AC216" i="1"/>
  <c r="AA217" i="1"/>
  <c r="AC217" i="1"/>
  <c r="AA218" i="1"/>
  <c r="AC218" i="1"/>
  <c r="AA219" i="1"/>
  <c r="AC219" i="1"/>
  <c r="AA220" i="1"/>
  <c r="AC220" i="1"/>
  <c r="AA221" i="1"/>
  <c r="AC221" i="1"/>
  <c r="AA222" i="1"/>
  <c r="AC222" i="1"/>
  <c r="AA223" i="1"/>
  <c r="AC223" i="1"/>
  <c r="AA224" i="1"/>
  <c r="AC224" i="1"/>
  <c r="AA225" i="1"/>
  <c r="AC225" i="1"/>
  <c r="AA226" i="1"/>
  <c r="AC226" i="1"/>
  <c r="AA227" i="1"/>
  <c r="AC227" i="1"/>
  <c r="AA228" i="1"/>
  <c r="AC228" i="1"/>
  <c r="AA229" i="1"/>
  <c r="AC229" i="1"/>
  <c r="AA230" i="1"/>
  <c r="AC230" i="1"/>
  <c r="AA231" i="1"/>
  <c r="AC231" i="1"/>
  <c r="AA232" i="1"/>
  <c r="AC232" i="1"/>
  <c r="AA233" i="1"/>
  <c r="AC233" i="1"/>
  <c r="AA234" i="1"/>
  <c r="AC234" i="1"/>
  <c r="AA235" i="1"/>
  <c r="AC235" i="1"/>
  <c r="AA236" i="1"/>
  <c r="AC236" i="1"/>
  <c r="AA237" i="1"/>
  <c r="AC237" i="1"/>
  <c r="AA238" i="1"/>
  <c r="AC238" i="1"/>
  <c r="AA239" i="1"/>
  <c r="AC239" i="1"/>
  <c r="AA240" i="1"/>
  <c r="AC240" i="1"/>
  <c r="AA241" i="1"/>
  <c r="AC241" i="1"/>
  <c r="AA242" i="1"/>
  <c r="AC242" i="1"/>
  <c r="AA243" i="1"/>
  <c r="AC243" i="1"/>
  <c r="AA244" i="1"/>
  <c r="AC244" i="1"/>
  <c r="AA245" i="1"/>
  <c r="AC245" i="1"/>
  <c r="AA246" i="1"/>
  <c r="AC246" i="1"/>
  <c r="AA247" i="1"/>
  <c r="AC247" i="1"/>
  <c r="AA248" i="1"/>
  <c r="AC248" i="1"/>
  <c r="AA249" i="1"/>
  <c r="AC249" i="1"/>
  <c r="AA250" i="1"/>
  <c r="AC250" i="1"/>
  <c r="AA251" i="1"/>
  <c r="AC251" i="1"/>
  <c r="AA252" i="1"/>
  <c r="AC252" i="1"/>
  <c r="AA253" i="1"/>
  <c r="AC253" i="1"/>
  <c r="AA254" i="1"/>
  <c r="AC254" i="1"/>
  <c r="AA255" i="1"/>
  <c r="AC255" i="1"/>
  <c r="AA256" i="1"/>
  <c r="AC256" i="1"/>
  <c r="AA257" i="1"/>
  <c r="AC257" i="1"/>
  <c r="AA258" i="1"/>
  <c r="AC258" i="1"/>
  <c r="AA259" i="1"/>
  <c r="AC259" i="1"/>
  <c r="AA260" i="1"/>
  <c r="AC260" i="1"/>
  <c r="AA261" i="1"/>
  <c r="AC261" i="1"/>
  <c r="AA262" i="1"/>
  <c r="AC262" i="1"/>
  <c r="AA263" i="1"/>
  <c r="AC263" i="1"/>
  <c r="AA264" i="1"/>
  <c r="AC264" i="1"/>
  <c r="AA265" i="1"/>
  <c r="AC265" i="1"/>
  <c r="AA266" i="1"/>
  <c r="AC266" i="1"/>
  <c r="AA267" i="1"/>
  <c r="AC267" i="1"/>
  <c r="AA268" i="1"/>
  <c r="AC268" i="1"/>
  <c r="AA269" i="1"/>
  <c r="AC269" i="1"/>
  <c r="AA270" i="1"/>
  <c r="AC270" i="1"/>
  <c r="AA271" i="1"/>
  <c r="AC271" i="1"/>
  <c r="AA272" i="1"/>
  <c r="AC272" i="1"/>
  <c r="AA273" i="1"/>
  <c r="AC273" i="1"/>
  <c r="AA274" i="1"/>
  <c r="AC274" i="1"/>
  <c r="AA275" i="1"/>
  <c r="AC275" i="1"/>
  <c r="AA276" i="1"/>
  <c r="AC276" i="1"/>
  <c r="AA277" i="1"/>
  <c r="AC277" i="1"/>
  <c r="AA278" i="1"/>
  <c r="AC278" i="1"/>
  <c r="AA279" i="1"/>
  <c r="AC279" i="1"/>
  <c r="AA280" i="1"/>
  <c r="AC280" i="1"/>
  <c r="AA281" i="1"/>
  <c r="AC281" i="1"/>
  <c r="AA282" i="1"/>
  <c r="AC282" i="1"/>
  <c r="AA283" i="1"/>
  <c r="AC283" i="1"/>
  <c r="AA284" i="1"/>
  <c r="AC284" i="1"/>
  <c r="AA285" i="1"/>
  <c r="AC285" i="1"/>
  <c r="AA286" i="1"/>
  <c r="AC286" i="1"/>
  <c r="AA287" i="1"/>
  <c r="AC287" i="1"/>
  <c r="AA288" i="1"/>
  <c r="AC288" i="1"/>
  <c r="AA289" i="1"/>
  <c r="AC289" i="1"/>
  <c r="AA290" i="1"/>
  <c r="AC290" i="1"/>
  <c r="AA291" i="1"/>
  <c r="AC291" i="1"/>
  <c r="AA292" i="1"/>
  <c r="AC292" i="1"/>
  <c r="AA293" i="1"/>
  <c r="AC293" i="1"/>
  <c r="AA294" i="1"/>
  <c r="AC294" i="1"/>
  <c r="AA295" i="1"/>
  <c r="AC295" i="1"/>
  <c r="AA296" i="1"/>
  <c r="AC296" i="1"/>
  <c r="AA297" i="1"/>
  <c r="AC297" i="1"/>
  <c r="AA298" i="1"/>
  <c r="AC298" i="1"/>
  <c r="AA299" i="1"/>
  <c r="AC299" i="1"/>
  <c r="AA300" i="1"/>
  <c r="AC300" i="1"/>
  <c r="AA301" i="1"/>
  <c r="AC301" i="1"/>
  <c r="AA302" i="1"/>
  <c r="AC302" i="1"/>
  <c r="AA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17" i="1"/>
  <c r="AD18" i="1"/>
  <c r="AD19" i="1"/>
  <c r="AD20" i="1"/>
  <c r="AD21" i="1"/>
  <c r="AE21" i="1"/>
  <c r="AD22" i="1"/>
  <c r="AD23" i="1"/>
  <c r="AD24" i="1"/>
  <c r="AD25" i="1"/>
  <c r="AE25" i="1"/>
  <c r="AD26" i="1"/>
  <c r="AD27" i="1"/>
  <c r="AD28" i="1"/>
  <c r="AD29" i="1"/>
  <c r="AE29" i="1"/>
  <c r="AD30" i="1"/>
  <c r="AD31" i="1"/>
  <c r="AD32" i="1"/>
  <c r="AD33" i="1"/>
  <c r="AE33" i="1"/>
  <c r="AD34" i="1"/>
  <c r="AD35" i="1"/>
  <c r="AD36" i="1"/>
  <c r="AD37" i="1"/>
  <c r="AE37" i="1"/>
  <c r="AD38" i="1"/>
  <c r="AD39" i="1"/>
  <c r="AD40" i="1"/>
  <c r="AD41" i="1"/>
  <c r="AE41" i="1"/>
  <c r="AD42" i="1"/>
  <c r="AD43" i="1"/>
  <c r="AD44" i="1"/>
  <c r="AD45" i="1"/>
  <c r="AE45" i="1"/>
  <c r="AD46" i="1"/>
  <c r="AD47" i="1"/>
  <c r="AD48" i="1"/>
  <c r="AD49" i="1"/>
  <c r="AE49" i="1"/>
  <c r="AD50" i="1"/>
  <c r="AD51" i="1"/>
  <c r="AD52" i="1"/>
  <c r="AD53" i="1"/>
  <c r="AE53" i="1"/>
  <c r="AD54" i="1"/>
  <c r="AD55" i="1"/>
  <c r="AD56" i="1"/>
  <c r="AD57" i="1"/>
  <c r="AE57" i="1"/>
  <c r="AD58" i="1"/>
  <c r="AD59" i="1"/>
  <c r="AD60" i="1"/>
  <c r="AD61" i="1"/>
  <c r="AE61" i="1"/>
  <c r="AD62" i="1"/>
  <c r="AD63" i="1"/>
  <c r="AD64" i="1"/>
  <c r="AD65" i="1"/>
  <c r="AE65" i="1"/>
  <c r="AD66" i="1"/>
  <c r="AD67" i="1"/>
  <c r="AD68" i="1"/>
  <c r="AD69" i="1"/>
  <c r="AE69" i="1"/>
  <c r="AD70" i="1"/>
  <c r="AD71" i="1"/>
  <c r="AD72" i="1"/>
  <c r="AD73" i="1"/>
  <c r="AE73" i="1"/>
  <c r="AD74" i="1"/>
  <c r="AD75" i="1"/>
  <c r="AD76" i="1"/>
  <c r="AD77" i="1"/>
  <c r="AE77" i="1"/>
  <c r="AD78" i="1"/>
  <c r="AD79" i="1"/>
  <c r="AD80" i="1"/>
  <c r="AD81" i="1"/>
  <c r="AE81" i="1"/>
  <c r="AD82" i="1"/>
  <c r="AD83" i="1"/>
  <c r="AD84" i="1"/>
  <c r="AD85" i="1"/>
  <c r="AE85" i="1"/>
  <c r="AD86" i="1"/>
  <c r="AD87" i="1"/>
  <c r="AD88" i="1"/>
  <c r="AD89" i="1"/>
  <c r="AE89" i="1"/>
  <c r="AD90" i="1"/>
  <c r="AD91" i="1"/>
  <c r="AD92" i="1"/>
  <c r="AD93" i="1"/>
  <c r="AE93" i="1"/>
  <c r="AD94" i="1"/>
  <c r="AD95" i="1"/>
  <c r="AD96" i="1"/>
  <c r="AD97" i="1"/>
  <c r="AE97" i="1"/>
  <c r="AD98" i="1"/>
  <c r="AD99" i="1"/>
  <c r="AD100" i="1"/>
  <c r="AD101" i="1"/>
  <c r="AE101" i="1"/>
  <c r="AD102" i="1"/>
  <c r="AD103" i="1"/>
  <c r="AD104" i="1"/>
  <c r="AD105" i="1"/>
  <c r="AE105" i="1"/>
  <c r="AD106" i="1"/>
  <c r="AD107" i="1"/>
  <c r="AD108" i="1"/>
  <c r="AD109" i="1"/>
  <c r="AE109" i="1"/>
  <c r="AD110" i="1"/>
  <c r="AD111" i="1"/>
  <c r="AD112" i="1"/>
  <c r="AD113" i="1"/>
  <c r="AE113" i="1"/>
  <c r="AD114" i="1"/>
  <c r="AD115" i="1"/>
  <c r="AD116" i="1"/>
  <c r="AD117" i="1"/>
  <c r="AE117" i="1"/>
  <c r="AD118" i="1"/>
  <c r="AD119" i="1"/>
  <c r="AD120" i="1"/>
  <c r="AD121" i="1"/>
  <c r="AE121" i="1"/>
  <c r="AD122" i="1"/>
  <c r="AD123" i="1"/>
  <c r="AD124" i="1"/>
  <c r="AD125" i="1"/>
  <c r="AE125" i="1"/>
  <c r="AD126" i="1"/>
  <c r="AD127" i="1"/>
  <c r="AD128" i="1"/>
  <c r="AD129" i="1"/>
  <c r="AE129" i="1"/>
  <c r="AD130" i="1"/>
  <c r="AD131" i="1"/>
  <c r="AD132" i="1"/>
  <c r="AD133" i="1"/>
  <c r="AE133" i="1"/>
  <c r="AD134" i="1"/>
  <c r="AD135" i="1"/>
  <c r="AD136" i="1"/>
  <c r="AD137" i="1"/>
  <c r="AE137" i="1"/>
  <c r="AD138" i="1"/>
  <c r="AD139" i="1"/>
  <c r="AD140" i="1"/>
  <c r="AD141" i="1"/>
  <c r="AE141" i="1"/>
  <c r="AD142" i="1"/>
  <c r="AD143" i="1"/>
  <c r="AD144" i="1"/>
  <c r="AD145" i="1"/>
  <c r="AE145" i="1"/>
  <c r="AD146" i="1"/>
  <c r="AD147" i="1"/>
  <c r="AD148" i="1"/>
  <c r="AD149" i="1"/>
  <c r="AE149" i="1"/>
  <c r="AD151" i="1"/>
  <c r="AD152" i="1"/>
  <c r="AE153" i="1"/>
  <c r="AG154" i="1"/>
  <c r="AD181" i="1"/>
  <c r="AD182" i="1"/>
  <c r="AE182" i="1"/>
  <c r="AD183" i="1"/>
  <c r="AD184" i="1"/>
  <c r="AD185" i="1"/>
  <c r="AD186" i="1"/>
  <c r="AE186" i="1"/>
  <c r="AD187" i="1"/>
  <c r="AD188" i="1"/>
  <c r="AD189" i="1"/>
  <c r="AD190" i="1"/>
  <c r="AE190" i="1"/>
  <c r="AD191" i="1"/>
  <c r="AD192" i="1"/>
  <c r="AD193" i="1"/>
  <c r="AD194" i="1"/>
  <c r="AE194" i="1"/>
  <c r="AD195" i="1"/>
  <c r="AD196" i="1"/>
  <c r="AD197" i="1"/>
  <c r="AD198" i="1"/>
  <c r="AE198" i="1"/>
  <c r="AD199" i="1"/>
  <c r="AD200" i="1"/>
  <c r="AD201" i="1"/>
  <c r="AD202" i="1"/>
  <c r="AE202" i="1"/>
  <c r="AD203" i="1"/>
  <c r="AD204" i="1"/>
  <c r="AD205" i="1"/>
  <c r="AD206" i="1"/>
  <c r="AE206" i="1"/>
  <c r="AD207" i="1"/>
  <c r="AD208" i="1"/>
  <c r="AD209" i="1"/>
  <c r="AD210" i="1"/>
  <c r="AE210" i="1"/>
  <c r="AD211" i="1"/>
  <c r="AD212" i="1"/>
  <c r="AD213" i="1"/>
  <c r="AD214" i="1"/>
  <c r="AE214" i="1"/>
  <c r="AD215" i="1"/>
  <c r="AD216" i="1"/>
  <c r="AD217" i="1"/>
  <c r="AD218" i="1"/>
  <c r="AE218" i="1"/>
  <c r="AD219" i="1"/>
  <c r="AD220" i="1"/>
  <c r="AD221" i="1"/>
  <c r="AD222" i="1"/>
  <c r="AE222" i="1"/>
  <c r="AD223" i="1"/>
  <c r="AD224" i="1"/>
  <c r="AD225" i="1"/>
  <c r="AD226" i="1"/>
  <c r="AE226" i="1"/>
  <c r="AD227" i="1"/>
  <c r="AD228" i="1"/>
  <c r="AD229" i="1"/>
  <c r="AD230" i="1"/>
  <c r="AE230" i="1"/>
  <c r="AD231" i="1"/>
  <c r="AD232" i="1"/>
  <c r="AD233" i="1"/>
  <c r="AD234" i="1"/>
  <c r="AE234" i="1"/>
  <c r="AD235" i="1"/>
  <c r="AD236" i="1"/>
  <c r="AD237" i="1"/>
  <c r="AD238" i="1"/>
  <c r="AE238" i="1"/>
  <c r="AD239" i="1"/>
  <c r="AD240" i="1"/>
  <c r="AD241" i="1"/>
  <c r="AD242" i="1"/>
  <c r="AE242" i="1"/>
  <c r="AD243" i="1"/>
  <c r="AD244" i="1"/>
  <c r="AD245" i="1"/>
  <c r="AD246" i="1"/>
  <c r="AE246" i="1"/>
  <c r="AD247" i="1"/>
  <c r="AD248" i="1"/>
  <c r="AD249" i="1"/>
  <c r="AD250" i="1"/>
  <c r="AE250" i="1"/>
  <c r="AD251" i="1"/>
  <c r="AD252" i="1"/>
  <c r="AD253" i="1"/>
  <c r="AD254" i="1"/>
  <c r="AE254" i="1"/>
  <c r="AD255" i="1"/>
  <c r="AD256" i="1"/>
  <c r="AD257" i="1"/>
  <c r="AD258" i="1"/>
  <c r="AE258" i="1"/>
  <c r="AD259" i="1"/>
  <c r="AD260" i="1"/>
  <c r="AD261" i="1"/>
  <c r="AD262" i="1"/>
  <c r="AE262" i="1"/>
  <c r="AD263" i="1"/>
  <c r="AD264" i="1"/>
  <c r="AD265" i="1"/>
  <c r="AD266" i="1"/>
  <c r="AE266" i="1"/>
  <c r="AD267" i="1"/>
  <c r="AD268" i="1"/>
  <c r="AD269" i="1"/>
  <c r="AD270" i="1"/>
  <c r="AE270" i="1"/>
  <c r="AD271" i="1"/>
  <c r="AD272" i="1"/>
  <c r="AD273" i="1"/>
  <c r="AD274" i="1"/>
  <c r="AE274" i="1"/>
  <c r="AD275" i="1"/>
  <c r="AD276" i="1"/>
  <c r="AD277" i="1"/>
  <c r="AD278" i="1"/>
  <c r="AE278" i="1"/>
  <c r="AD279" i="1"/>
  <c r="AD280" i="1"/>
  <c r="AD281" i="1"/>
  <c r="AD282" i="1"/>
  <c r="AE282" i="1"/>
  <c r="AD283" i="1"/>
  <c r="AD284" i="1"/>
  <c r="AD285" i="1"/>
  <c r="AD286" i="1"/>
  <c r="AE286" i="1"/>
  <c r="AD287" i="1"/>
  <c r="AD288" i="1"/>
  <c r="AD289" i="1"/>
  <c r="AD290" i="1"/>
  <c r="AE290" i="1"/>
  <c r="AD291" i="1"/>
  <c r="AD292" i="1"/>
  <c r="AD293" i="1"/>
  <c r="AD294" i="1"/>
  <c r="AE294" i="1"/>
  <c r="AD295" i="1"/>
  <c r="AD296" i="1"/>
  <c r="AD297" i="1"/>
  <c r="AD298" i="1"/>
  <c r="AE298" i="1"/>
  <c r="AD299" i="1"/>
  <c r="AD300" i="1"/>
  <c r="AD301" i="1"/>
  <c r="AD302" i="1"/>
  <c r="AE302" i="1"/>
  <c r="AD3" i="1"/>
  <c r="AH3" i="1"/>
  <c r="AF3" i="1"/>
  <c r="W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W152" i="1"/>
  <c r="W153" i="1"/>
  <c r="X154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" i="1"/>
  <c r="X3" i="1"/>
  <c r="AC4" i="1"/>
  <c r="AC5" i="1"/>
  <c r="AE300" i="1"/>
  <c r="AE296" i="1"/>
  <c r="AE292" i="1"/>
  <c r="AE288" i="1"/>
  <c r="AE284" i="1"/>
  <c r="AE280" i="1"/>
  <c r="AE276" i="1"/>
  <c r="AE272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299" i="1"/>
  <c r="AG299" i="1"/>
  <c r="AE295" i="1"/>
  <c r="AG295" i="1"/>
  <c r="AE291" i="1"/>
  <c r="AG291" i="1"/>
  <c r="AE287" i="1"/>
  <c r="AG287" i="1"/>
  <c r="AE283" i="1"/>
  <c r="AG283" i="1"/>
  <c r="AE279" i="1"/>
  <c r="AG279" i="1"/>
  <c r="AE275" i="1"/>
  <c r="AG275" i="1"/>
  <c r="AE271" i="1"/>
  <c r="AG271" i="1"/>
  <c r="AE263" i="1"/>
  <c r="AG263" i="1"/>
  <c r="AE259" i="1"/>
  <c r="AG259" i="1"/>
  <c r="AE247" i="1"/>
  <c r="AG247" i="1"/>
  <c r="AE243" i="1"/>
  <c r="AG243" i="1"/>
  <c r="AE239" i="1"/>
  <c r="AG239" i="1"/>
  <c r="AE235" i="1"/>
  <c r="AG235" i="1"/>
  <c r="AE231" i="1"/>
  <c r="AG231" i="1"/>
  <c r="AE227" i="1"/>
  <c r="AG227" i="1"/>
  <c r="AE223" i="1"/>
  <c r="AG223" i="1"/>
  <c r="AE215" i="1"/>
  <c r="AG215" i="1"/>
  <c r="AE211" i="1"/>
  <c r="AG211" i="1"/>
  <c r="AE203" i="1"/>
  <c r="AG203" i="1"/>
  <c r="AE199" i="1"/>
  <c r="AG199" i="1"/>
  <c r="AE195" i="1"/>
  <c r="AG195" i="1"/>
  <c r="AE191" i="1"/>
  <c r="AG191" i="1"/>
  <c r="AE187" i="1"/>
  <c r="AG187" i="1"/>
  <c r="AE183" i="1"/>
  <c r="AG183" i="1"/>
  <c r="AE146" i="1"/>
  <c r="AG146" i="1"/>
  <c r="AE142" i="1"/>
  <c r="AG142" i="1"/>
  <c r="AE138" i="1"/>
  <c r="AG138" i="1"/>
  <c r="AE134" i="1"/>
  <c r="AG134" i="1"/>
  <c r="AE130" i="1"/>
  <c r="AG130" i="1"/>
  <c r="AE126" i="1"/>
  <c r="AG126" i="1"/>
  <c r="AE122" i="1"/>
  <c r="AG122" i="1"/>
  <c r="AE118" i="1"/>
  <c r="AG118" i="1"/>
  <c r="AE114" i="1"/>
  <c r="AG114" i="1"/>
  <c r="AE110" i="1"/>
  <c r="AG110" i="1"/>
  <c r="AE6" i="1"/>
  <c r="AE267" i="1"/>
  <c r="AG267" i="1"/>
  <c r="AE255" i="1"/>
  <c r="AG255" i="1"/>
  <c r="AE251" i="1"/>
  <c r="AG251" i="1"/>
  <c r="AE219" i="1"/>
  <c r="AG219" i="1"/>
  <c r="AE207" i="1"/>
  <c r="AG207" i="1"/>
  <c r="AE106" i="1"/>
  <c r="AG106" i="1"/>
  <c r="AE102" i="1"/>
  <c r="AG102" i="1"/>
  <c r="AE98" i="1"/>
  <c r="AG98" i="1"/>
  <c r="AE94" i="1"/>
  <c r="AG94" i="1"/>
  <c r="AE90" i="1"/>
  <c r="AG90" i="1"/>
  <c r="AE86" i="1"/>
  <c r="AG86" i="1"/>
  <c r="AE82" i="1"/>
  <c r="AG82" i="1"/>
  <c r="AE78" i="1"/>
  <c r="AG78" i="1"/>
  <c r="AE74" i="1"/>
  <c r="AG74" i="1"/>
  <c r="AE70" i="1"/>
  <c r="AG70" i="1"/>
  <c r="AE66" i="1"/>
  <c r="AG66" i="1"/>
  <c r="AE62" i="1"/>
  <c r="AG62" i="1"/>
  <c r="AE58" i="1"/>
  <c r="AG58" i="1"/>
  <c r="AE54" i="1"/>
  <c r="AG54" i="1"/>
  <c r="AE50" i="1"/>
  <c r="AG50" i="1"/>
  <c r="AE46" i="1"/>
  <c r="AG46" i="1"/>
  <c r="AE42" i="1"/>
  <c r="AG42" i="1"/>
  <c r="AE38" i="1"/>
  <c r="AG38" i="1"/>
  <c r="AE34" i="1"/>
  <c r="AG34" i="1"/>
  <c r="AE30" i="1"/>
  <c r="AG30" i="1"/>
  <c r="AE26" i="1"/>
  <c r="AG26" i="1"/>
  <c r="AE22" i="1"/>
  <c r="AG22" i="1"/>
  <c r="AE18" i="1"/>
  <c r="AG18" i="1"/>
  <c r="AE14" i="1"/>
  <c r="AE10" i="1"/>
  <c r="AE13" i="1"/>
  <c r="AE9" i="1"/>
  <c r="AE5" i="1"/>
  <c r="AE4" i="1"/>
  <c r="AE147" i="1"/>
  <c r="AG147" i="1"/>
  <c r="AE148" i="1"/>
  <c r="AG148" i="1"/>
  <c r="AE140" i="1"/>
  <c r="AE139" i="1"/>
  <c r="AG139" i="1"/>
  <c r="AE132" i="1"/>
  <c r="AE131" i="1"/>
  <c r="AG131" i="1"/>
  <c r="AE123" i="1"/>
  <c r="AG123" i="1"/>
  <c r="AE124" i="1"/>
  <c r="AG124" i="1"/>
  <c r="AE116" i="1"/>
  <c r="AE115" i="1"/>
  <c r="AG115" i="1"/>
  <c r="AE108" i="1"/>
  <c r="AE107" i="1"/>
  <c r="AG107" i="1"/>
  <c r="AE100" i="1"/>
  <c r="AE99" i="1"/>
  <c r="AG99" i="1"/>
  <c r="AE95" i="1"/>
  <c r="AG95" i="1"/>
  <c r="AE96" i="1"/>
  <c r="AG96" i="1"/>
  <c r="AE87" i="1"/>
  <c r="AG87" i="1"/>
  <c r="AE88" i="1"/>
  <c r="AG88" i="1"/>
  <c r="AE80" i="1"/>
  <c r="AE79" i="1"/>
  <c r="AG79" i="1"/>
  <c r="AE75" i="1"/>
  <c r="AG75" i="1"/>
  <c r="AE76" i="1"/>
  <c r="AG76" i="1"/>
  <c r="AE68" i="1"/>
  <c r="AE67" i="1"/>
  <c r="AG67" i="1"/>
  <c r="AE60" i="1"/>
  <c r="AE59" i="1"/>
  <c r="AG59" i="1"/>
  <c r="AE52" i="1"/>
  <c r="AE51" i="1"/>
  <c r="AG51" i="1"/>
  <c r="AE44" i="1"/>
  <c r="AE43" i="1"/>
  <c r="AG43" i="1"/>
  <c r="AE36" i="1"/>
  <c r="AE35" i="1"/>
  <c r="AG35" i="1"/>
  <c r="AE28" i="1"/>
  <c r="AE27" i="1"/>
  <c r="AG27" i="1"/>
  <c r="AE19" i="1"/>
  <c r="AG19" i="1"/>
  <c r="AE20" i="1"/>
  <c r="AG20" i="1"/>
  <c r="AE12" i="1"/>
  <c r="AE11" i="1"/>
  <c r="AG11" i="1"/>
  <c r="AE277" i="1"/>
  <c r="AG277" i="1"/>
  <c r="AE245" i="1"/>
  <c r="AG245" i="1"/>
  <c r="AE197" i="1"/>
  <c r="AG197" i="1"/>
  <c r="AE273" i="1"/>
  <c r="AG273" i="1"/>
  <c r="AE241" i="1"/>
  <c r="AG241" i="1"/>
  <c r="AE193" i="1"/>
  <c r="AG193" i="1"/>
  <c r="AE301" i="1"/>
  <c r="AG301" i="1"/>
  <c r="AE285" i="1"/>
  <c r="AG285" i="1"/>
  <c r="AE269" i="1"/>
  <c r="AG269" i="1"/>
  <c r="AE253" i="1"/>
  <c r="AG253" i="1"/>
  <c r="AE237" i="1"/>
  <c r="AG237" i="1"/>
  <c r="AE221" i="1"/>
  <c r="AG221" i="1"/>
  <c r="AE205" i="1"/>
  <c r="AG205" i="1"/>
  <c r="AE189" i="1"/>
  <c r="AG189" i="1"/>
  <c r="AE152" i="1"/>
  <c r="AE144" i="1"/>
  <c r="AE143" i="1"/>
  <c r="AG143" i="1"/>
  <c r="AE135" i="1"/>
  <c r="AG135" i="1"/>
  <c r="AE136" i="1"/>
  <c r="AG136" i="1"/>
  <c r="AE128" i="1"/>
  <c r="AE127" i="1"/>
  <c r="AG127" i="1"/>
  <c r="AE120" i="1"/>
  <c r="AE119" i="1"/>
  <c r="AG119" i="1"/>
  <c r="AE111" i="1"/>
  <c r="AG111" i="1"/>
  <c r="AE112" i="1"/>
  <c r="AG112" i="1"/>
  <c r="AE103" i="1"/>
  <c r="AG103" i="1"/>
  <c r="AE104" i="1"/>
  <c r="AG104" i="1"/>
  <c r="AE92" i="1"/>
  <c r="AE91" i="1"/>
  <c r="AG91" i="1"/>
  <c r="AE84" i="1"/>
  <c r="AE83" i="1"/>
  <c r="AG83" i="1"/>
  <c r="AE72" i="1"/>
  <c r="AE71" i="1"/>
  <c r="AG71" i="1"/>
  <c r="AE63" i="1"/>
  <c r="AG63" i="1"/>
  <c r="AE64" i="1"/>
  <c r="AG64" i="1"/>
  <c r="AE55" i="1"/>
  <c r="AG55" i="1"/>
  <c r="AE56" i="1"/>
  <c r="AG56" i="1"/>
  <c r="AE47" i="1"/>
  <c r="AG47" i="1"/>
  <c r="AE48" i="1"/>
  <c r="AG48" i="1"/>
  <c r="AE39" i="1"/>
  <c r="AG39" i="1"/>
  <c r="AE40" i="1"/>
  <c r="AG40" i="1"/>
  <c r="AE31" i="1"/>
  <c r="AG31" i="1"/>
  <c r="AE32" i="1"/>
  <c r="AG32" i="1"/>
  <c r="AE24" i="1"/>
  <c r="AE23" i="1"/>
  <c r="AG23" i="1"/>
  <c r="AE16" i="1"/>
  <c r="AE15" i="1"/>
  <c r="AG15" i="1"/>
  <c r="AE7" i="1"/>
  <c r="AG7" i="1"/>
  <c r="AE8" i="1"/>
  <c r="AG8" i="1"/>
  <c r="AE293" i="1"/>
  <c r="AG293" i="1"/>
  <c r="AE261" i="1"/>
  <c r="AG261" i="1"/>
  <c r="AE229" i="1"/>
  <c r="AG229" i="1"/>
  <c r="AE213" i="1"/>
  <c r="AG213" i="1"/>
  <c r="AE289" i="1"/>
  <c r="AG289" i="1"/>
  <c r="AE257" i="1"/>
  <c r="AG257" i="1"/>
  <c r="AE225" i="1"/>
  <c r="AG225" i="1"/>
  <c r="AE209" i="1"/>
  <c r="AG209" i="1"/>
  <c r="AE297" i="1"/>
  <c r="AG297" i="1"/>
  <c r="AE281" i="1"/>
  <c r="AG281" i="1"/>
  <c r="AE265" i="1"/>
  <c r="AG265" i="1"/>
  <c r="AE249" i="1"/>
  <c r="AG249" i="1"/>
  <c r="AE233" i="1"/>
  <c r="AG233" i="1"/>
  <c r="AE217" i="1"/>
  <c r="AG217" i="1"/>
  <c r="AE201" i="1"/>
  <c r="AG201" i="1"/>
  <c r="AE185" i="1"/>
  <c r="AG185" i="1"/>
  <c r="AG4" i="1"/>
  <c r="AG5" i="1"/>
  <c r="U302" i="1"/>
  <c r="T302" i="1"/>
  <c r="S302" i="1"/>
  <c r="R302" i="1"/>
  <c r="Q302" i="1"/>
  <c r="P302" i="1"/>
  <c r="O302" i="1"/>
  <c r="M302" i="1"/>
  <c r="N302" i="1"/>
  <c r="L302" i="1"/>
  <c r="K302" i="1"/>
  <c r="U301" i="1"/>
  <c r="T301" i="1"/>
  <c r="S301" i="1"/>
  <c r="R301" i="1"/>
  <c r="Q301" i="1"/>
  <c r="P301" i="1"/>
  <c r="O301" i="1"/>
  <c r="M301" i="1"/>
  <c r="N301" i="1"/>
  <c r="L301" i="1"/>
  <c r="K301" i="1"/>
  <c r="U300" i="1"/>
  <c r="T300" i="1"/>
  <c r="S300" i="1"/>
  <c r="R300" i="1"/>
  <c r="Q300" i="1"/>
  <c r="P300" i="1"/>
  <c r="O300" i="1"/>
  <c r="M300" i="1"/>
  <c r="N300" i="1"/>
  <c r="L300" i="1"/>
  <c r="K300" i="1"/>
  <c r="U299" i="1"/>
  <c r="T299" i="1"/>
  <c r="S299" i="1"/>
  <c r="R299" i="1"/>
  <c r="Q299" i="1"/>
  <c r="P299" i="1"/>
  <c r="O299" i="1"/>
  <c r="M299" i="1"/>
  <c r="N299" i="1"/>
  <c r="L299" i="1"/>
  <c r="K299" i="1"/>
  <c r="U298" i="1"/>
  <c r="T298" i="1"/>
  <c r="S298" i="1"/>
  <c r="R298" i="1"/>
  <c r="Q298" i="1"/>
  <c r="P298" i="1"/>
  <c r="O298" i="1"/>
  <c r="M298" i="1"/>
  <c r="N298" i="1"/>
  <c r="L298" i="1"/>
  <c r="K298" i="1"/>
  <c r="U297" i="1"/>
  <c r="T297" i="1"/>
  <c r="S297" i="1"/>
  <c r="R297" i="1"/>
  <c r="Q297" i="1"/>
  <c r="P297" i="1"/>
  <c r="O297" i="1"/>
  <c r="M297" i="1"/>
  <c r="N297" i="1"/>
  <c r="L297" i="1"/>
  <c r="K297" i="1"/>
  <c r="U296" i="1"/>
  <c r="T296" i="1"/>
  <c r="S296" i="1"/>
  <c r="R296" i="1"/>
  <c r="Q296" i="1"/>
  <c r="P296" i="1"/>
  <c r="O296" i="1"/>
  <c r="M296" i="1"/>
  <c r="N296" i="1"/>
  <c r="L296" i="1"/>
  <c r="K296" i="1"/>
  <c r="U295" i="1"/>
  <c r="T295" i="1"/>
  <c r="S295" i="1"/>
  <c r="R295" i="1"/>
  <c r="Q295" i="1"/>
  <c r="P295" i="1"/>
  <c r="O295" i="1"/>
  <c r="M295" i="1"/>
  <c r="N295" i="1"/>
  <c r="L295" i="1"/>
  <c r="K295" i="1"/>
  <c r="U294" i="1"/>
  <c r="T294" i="1"/>
  <c r="S294" i="1"/>
  <c r="R294" i="1"/>
  <c r="Q294" i="1"/>
  <c r="P294" i="1"/>
  <c r="O294" i="1"/>
  <c r="M294" i="1"/>
  <c r="N294" i="1"/>
  <c r="L294" i="1"/>
  <c r="K294" i="1"/>
  <c r="U293" i="1"/>
  <c r="T293" i="1"/>
  <c r="S293" i="1"/>
  <c r="R293" i="1"/>
  <c r="Q293" i="1"/>
  <c r="P293" i="1"/>
  <c r="O293" i="1"/>
  <c r="M293" i="1"/>
  <c r="N293" i="1"/>
  <c r="L293" i="1"/>
  <c r="K293" i="1"/>
  <c r="U292" i="1"/>
  <c r="T292" i="1"/>
  <c r="S292" i="1"/>
  <c r="R292" i="1"/>
  <c r="Q292" i="1"/>
  <c r="P292" i="1"/>
  <c r="O292" i="1"/>
  <c r="M292" i="1"/>
  <c r="N292" i="1"/>
  <c r="L292" i="1"/>
  <c r="K292" i="1"/>
  <c r="U291" i="1"/>
  <c r="T291" i="1"/>
  <c r="S291" i="1"/>
  <c r="R291" i="1"/>
  <c r="Q291" i="1"/>
  <c r="P291" i="1"/>
  <c r="O291" i="1"/>
  <c r="M291" i="1"/>
  <c r="N291" i="1"/>
  <c r="L291" i="1"/>
  <c r="K291" i="1"/>
  <c r="U290" i="1"/>
  <c r="T290" i="1"/>
  <c r="S290" i="1"/>
  <c r="R290" i="1"/>
  <c r="Q290" i="1"/>
  <c r="P290" i="1"/>
  <c r="O290" i="1"/>
  <c r="M290" i="1"/>
  <c r="N290" i="1"/>
  <c r="L290" i="1"/>
  <c r="K290" i="1"/>
  <c r="U289" i="1"/>
  <c r="T289" i="1"/>
  <c r="S289" i="1"/>
  <c r="R289" i="1"/>
  <c r="Q289" i="1"/>
  <c r="P289" i="1"/>
  <c r="O289" i="1"/>
  <c r="M289" i="1"/>
  <c r="N289" i="1"/>
  <c r="L289" i="1"/>
  <c r="K289" i="1"/>
  <c r="U288" i="1"/>
  <c r="T288" i="1"/>
  <c r="S288" i="1"/>
  <c r="R288" i="1"/>
  <c r="Q288" i="1"/>
  <c r="P288" i="1"/>
  <c r="O288" i="1"/>
  <c r="M288" i="1"/>
  <c r="N288" i="1"/>
  <c r="L288" i="1"/>
  <c r="K288" i="1"/>
  <c r="U287" i="1"/>
  <c r="T287" i="1"/>
  <c r="S287" i="1"/>
  <c r="R287" i="1"/>
  <c r="Q287" i="1"/>
  <c r="P287" i="1"/>
  <c r="O287" i="1"/>
  <c r="M287" i="1"/>
  <c r="N287" i="1"/>
  <c r="L287" i="1"/>
  <c r="K287" i="1"/>
  <c r="U286" i="1"/>
  <c r="T286" i="1"/>
  <c r="S286" i="1"/>
  <c r="R286" i="1"/>
  <c r="Q286" i="1"/>
  <c r="P286" i="1"/>
  <c r="O286" i="1"/>
  <c r="M286" i="1"/>
  <c r="N286" i="1"/>
  <c r="L286" i="1"/>
  <c r="K286" i="1"/>
  <c r="U285" i="1"/>
  <c r="T285" i="1"/>
  <c r="S285" i="1"/>
  <c r="R285" i="1"/>
  <c r="Q285" i="1"/>
  <c r="P285" i="1"/>
  <c r="O285" i="1"/>
  <c r="M285" i="1"/>
  <c r="N285" i="1"/>
  <c r="L285" i="1"/>
  <c r="K285" i="1"/>
  <c r="U284" i="1"/>
  <c r="T284" i="1"/>
  <c r="S284" i="1"/>
  <c r="R284" i="1"/>
  <c r="Q284" i="1"/>
  <c r="P284" i="1"/>
  <c r="O284" i="1"/>
  <c r="M284" i="1"/>
  <c r="N284" i="1"/>
  <c r="L284" i="1"/>
  <c r="K284" i="1"/>
  <c r="U283" i="1"/>
  <c r="T283" i="1"/>
  <c r="S283" i="1"/>
  <c r="R283" i="1"/>
  <c r="Q283" i="1"/>
  <c r="P283" i="1"/>
  <c r="O283" i="1"/>
  <c r="M283" i="1"/>
  <c r="N283" i="1"/>
  <c r="L283" i="1"/>
  <c r="K283" i="1"/>
  <c r="U282" i="1"/>
  <c r="T282" i="1"/>
  <c r="S282" i="1"/>
  <c r="R282" i="1"/>
  <c r="Q282" i="1"/>
  <c r="P282" i="1"/>
  <c r="O282" i="1"/>
  <c r="M282" i="1"/>
  <c r="N282" i="1"/>
  <c r="L282" i="1"/>
  <c r="K282" i="1"/>
  <c r="U281" i="1"/>
  <c r="T281" i="1"/>
  <c r="S281" i="1"/>
  <c r="R281" i="1"/>
  <c r="Q281" i="1"/>
  <c r="P281" i="1"/>
  <c r="O281" i="1"/>
  <c r="M281" i="1"/>
  <c r="N281" i="1"/>
  <c r="L281" i="1"/>
  <c r="K281" i="1"/>
  <c r="U280" i="1"/>
  <c r="T280" i="1"/>
  <c r="S280" i="1"/>
  <c r="R280" i="1"/>
  <c r="Q280" i="1"/>
  <c r="P280" i="1"/>
  <c r="O280" i="1"/>
  <c r="M280" i="1"/>
  <c r="N280" i="1"/>
  <c r="L280" i="1"/>
  <c r="K280" i="1"/>
  <c r="U279" i="1"/>
  <c r="T279" i="1"/>
  <c r="S279" i="1"/>
  <c r="R279" i="1"/>
  <c r="Q279" i="1"/>
  <c r="P279" i="1"/>
  <c r="O279" i="1"/>
  <c r="M279" i="1"/>
  <c r="N279" i="1"/>
  <c r="L279" i="1"/>
  <c r="K279" i="1"/>
  <c r="U278" i="1"/>
  <c r="T278" i="1"/>
  <c r="S278" i="1"/>
  <c r="R278" i="1"/>
  <c r="Q278" i="1"/>
  <c r="P278" i="1"/>
  <c r="O278" i="1"/>
  <c r="M278" i="1"/>
  <c r="N278" i="1"/>
  <c r="L278" i="1"/>
  <c r="K278" i="1"/>
  <c r="U277" i="1"/>
  <c r="T277" i="1"/>
  <c r="S277" i="1"/>
  <c r="R277" i="1"/>
  <c r="Q277" i="1"/>
  <c r="P277" i="1"/>
  <c r="O277" i="1"/>
  <c r="M277" i="1"/>
  <c r="N277" i="1"/>
  <c r="L277" i="1"/>
  <c r="K277" i="1"/>
  <c r="U276" i="1"/>
  <c r="T276" i="1"/>
  <c r="S276" i="1"/>
  <c r="R276" i="1"/>
  <c r="Q276" i="1"/>
  <c r="P276" i="1"/>
  <c r="O276" i="1"/>
  <c r="M276" i="1"/>
  <c r="N276" i="1"/>
  <c r="L276" i="1"/>
  <c r="K276" i="1"/>
  <c r="U275" i="1"/>
  <c r="T275" i="1"/>
  <c r="S275" i="1"/>
  <c r="R275" i="1"/>
  <c r="Q275" i="1"/>
  <c r="P275" i="1"/>
  <c r="O275" i="1"/>
  <c r="M275" i="1"/>
  <c r="N275" i="1"/>
  <c r="L275" i="1"/>
  <c r="K275" i="1"/>
  <c r="U274" i="1"/>
  <c r="T274" i="1"/>
  <c r="S274" i="1"/>
  <c r="R274" i="1"/>
  <c r="Q274" i="1"/>
  <c r="P274" i="1"/>
  <c r="O274" i="1"/>
  <c r="M274" i="1"/>
  <c r="N274" i="1"/>
  <c r="L274" i="1"/>
  <c r="K274" i="1"/>
  <c r="U273" i="1"/>
  <c r="T273" i="1"/>
  <c r="S273" i="1"/>
  <c r="R273" i="1"/>
  <c r="Q273" i="1"/>
  <c r="P273" i="1"/>
  <c r="O273" i="1"/>
  <c r="M273" i="1"/>
  <c r="N273" i="1"/>
  <c r="L273" i="1"/>
  <c r="K273" i="1"/>
  <c r="U272" i="1"/>
  <c r="T272" i="1"/>
  <c r="S272" i="1"/>
  <c r="R272" i="1"/>
  <c r="Q272" i="1"/>
  <c r="P272" i="1"/>
  <c r="O272" i="1"/>
  <c r="M272" i="1"/>
  <c r="N272" i="1"/>
  <c r="L272" i="1"/>
  <c r="K272" i="1"/>
  <c r="U271" i="1"/>
  <c r="T271" i="1"/>
  <c r="S271" i="1"/>
  <c r="R271" i="1"/>
  <c r="Q271" i="1"/>
  <c r="P271" i="1"/>
  <c r="O271" i="1"/>
  <c r="M271" i="1"/>
  <c r="N271" i="1"/>
  <c r="L271" i="1"/>
  <c r="K271" i="1"/>
  <c r="U270" i="1"/>
  <c r="T270" i="1"/>
  <c r="S270" i="1"/>
  <c r="R270" i="1"/>
  <c r="Q270" i="1"/>
  <c r="P270" i="1"/>
  <c r="O270" i="1"/>
  <c r="M270" i="1"/>
  <c r="N270" i="1"/>
  <c r="L270" i="1"/>
  <c r="K270" i="1"/>
  <c r="U269" i="1"/>
  <c r="T269" i="1"/>
  <c r="S269" i="1"/>
  <c r="R269" i="1"/>
  <c r="Q269" i="1"/>
  <c r="P269" i="1"/>
  <c r="O269" i="1"/>
  <c r="M269" i="1"/>
  <c r="N269" i="1"/>
  <c r="L269" i="1"/>
  <c r="K269" i="1"/>
  <c r="U268" i="1"/>
  <c r="T268" i="1"/>
  <c r="S268" i="1"/>
  <c r="R268" i="1"/>
  <c r="Q268" i="1"/>
  <c r="P268" i="1"/>
  <c r="O268" i="1"/>
  <c r="M268" i="1"/>
  <c r="N268" i="1"/>
  <c r="L268" i="1"/>
  <c r="K268" i="1"/>
  <c r="U267" i="1"/>
  <c r="T267" i="1"/>
  <c r="S267" i="1"/>
  <c r="R267" i="1"/>
  <c r="Q267" i="1"/>
  <c r="P267" i="1"/>
  <c r="O267" i="1"/>
  <c r="M267" i="1"/>
  <c r="N267" i="1"/>
  <c r="L267" i="1"/>
  <c r="K267" i="1"/>
  <c r="U266" i="1"/>
  <c r="T266" i="1"/>
  <c r="S266" i="1"/>
  <c r="R266" i="1"/>
  <c r="Q266" i="1"/>
  <c r="P266" i="1"/>
  <c r="O266" i="1"/>
  <c r="M266" i="1"/>
  <c r="N266" i="1"/>
  <c r="L266" i="1"/>
  <c r="K266" i="1"/>
  <c r="U265" i="1"/>
  <c r="T265" i="1"/>
  <c r="S265" i="1"/>
  <c r="R265" i="1"/>
  <c r="Q265" i="1"/>
  <c r="P265" i="1"/>
  <c r="O265" i="1"/>
  <c r="M265" i="1"/>
  <c r="N265" i="1"/>
  <c r="L265" i="1"/>
  <c r="K265" i="1"/>
  <c r="U264" i="1"/>
  <c r="T264" i="1"/>
  <c r="S264" i="1"/>
  <c r="R264" i="1"/>
  <c r="Q264" i="1"/>
  <c r="P264" i="1"/>
  <c r="O264" i="1"/>
  <c r="M264" i="1"/>
  <c r="N264" i="1"/>
  <c r="L264" i="1"/>
  <c r="K264" i="1"/>
  <c r="U263" i="1"/>
  <c r="T263" i="1"/>
  <c r="S263" i="1"/>
  <c r="R263" i="1"/>
  <c r="Q263" i="1"/>
  <c r="P263" i="1"/>
  <c r="O263" i="1"/>
  <c r="M263" i="1"/>
  <c r="N263" i="1"/>
  <c r="L263" i="1"/>
  <c r="K263" i="1"/>
  <c r="U262" i="1"/>
  <c r="T262" i="1"/>
  <c r="S262" i="1"/>
  <c r="R262" i="1"/>
  <c r="Q262" i="1"/>
  <c r="P262" i="1"/>
  <c r="O262" i="1"/>
  <c r="M262" i="1"/>
  <c r="N262" i="1"/>
  <c r="L262" i="1"/>
  <c r="K262" i="1"/>
  <c r="U261" i="1"/>
  <c r="T261" i="1"/>
  <c r="S261" i="1"/>
  <c r="R261" i="1"/>
  <c r="Q261" i="1"/>
  <c r="P261" i="1"/>
  <c r="O261" i="1"/>
  <c r="M261" i="1"/>
  <c r="N261" i="1"/>
  <c r="L261" i="1"/>
  <c r="K261" i="1"/>
  <c r="U260" i="1"/>
  <c r="T260" i="1"/>
  <c r="S260" i="1"/>
  <c r="R260" i="1"/>
  <c r="Q260" i="1"/>
  <c r="P260" i="1"/>
  <c r="O260" i="1"/>
  <c r="M260" i="1"/>
  <c r="N260" i="1"/>
  <c r="L260" i="1"/>
  <c r="K260" i="1"/>
  <c r="U259" i="1"/>
  <c r="T259" i="1"/>
  <c r="S259" i="1"/>
  <c r="R259" i="1"/>
  <c r="Q259" i="1"/>
  <c r="P259" i="1"/>
  <c r="O259" i="1"/>
  <c r="M259" i="1"/>
  <c r="N259" i="1"/>
  <c r="L259" i="1"/>
  <c r="K259" i="1"/>
  <c r="U258" i="1"/>
  <c r="T258" i="1"/>
  <c r="S258" i="1"/>
  <c r="R258" i="1"/>
  <c r="Q258" i="1"/>
  <c r="P258" i="1"/>
  <c r="O258" i="1"/>
  <c r="M258" i="1"/>
  <c r="N258" i="1"/>
  <c r="L258" i="1"/>
  <c r="K258" i="1"/>
  <c r="U257" i="1"/>
  <c r="T257" i="1"/>
  <c r="S257" i="1"/>
  <c r="R257" i="1"/>
  <c r="Q257" i="1"/>
  <c r="P257" i="1"/>
  <c r="O257" i="1"/>
  <c r="M257" i="1"/>
  <c r="N257" i="1"/>
  <c r="L257" i="1"/>
  <c r="K257" i="1"/>
  <c r="U256" i="1"/>
  <c r="T256" i="1"/>
  <c r="S256" i="1"/>
  <c r="R256" i="1"/>
  <c r="Q256" i="1"/>
  <c r="P256" i="1"/>
  <c r="O256" i="1"/>
  <c r="M256" i="1"/>
  <c r="N256" i="1"/>
  <c r="L256" i="1"/>
  <c r="K256" i="1"/>
  <c r="U255" i="1"/>
  <c r="T255" i="1"/>
  <c r="S255" i="1"/>
  <c r="R255" i="1"/>
  <c r="Q255" i="1"/>
  <c r="P255" i="1"/>
  <c r="O255" i="1"/>
  <c r="M255" i="1"/>
  <c r="N255" i="1"/>
  <c r="L255" i="1"/>
  <c r="K255" i="1"/>
  <c r="U254" i="1"/>
  <c r="T254" i="1"/>
  <c r="S254" i="1"/>
  <c r="R254" i="1"/>
  <c r="Q254" i="1"/>
  <c r="P254" i="1"/>
  <c r="O254" i="1"/>
  <c r="M254" i="1"/>
  <c r="N254" i="1"/>
  <c r="L254" i="1"/>
  <c r="K254" i="1"/>
  <c r="U253" i="1"/>
  <c r="T253" i="1"/>
  <c r="S253" i="1"/>
  <c r="R253" i="1"/>
  <c r="Q253" i="1"/>
  <c r="P253" i="1"/>
  <c r="O253" i="1"/>
  <c r="M253" i="1"/>
  <c r="N253" i="1"/>
  <c r="L253" i="1"/>
  <c r="K253" i="1"/>
  <c r="U252" i="1"/>
  <c r="T252" i="1"/>
  <c r="S252" i="1"/>
  <c r="R252" i="1"/>
  <c r="Q252" i="1"/>
  <c r="P252" i="1"/>
  <c r="O252" i="1"/>
  <c r="M252" i="1"/>
  <c r="N252" i="1"/>
  <c r="L252" i="1"/>
  <c r="K252" i="1"/>
  <c r="U251" i="1"/>
  <c r="T251" i="1"/>
  <c r="S251" i="1"/>
  <c r="R251" i="1"/>
  <c r="Q251" i="1"/>
  <c r="P251" i="1"/>
  <c r="O251" i="1"/>
  <c r="M251" i="1"/>
  <c r="N251" i="1"/>
  <c r="L251" i="1"/>
  <c r="K251" i="1"/>
  <c r="U250" i="1"/>
  <c r="T250" i="1"/>
  <c r="S250" i="1"/>
  <c r="R250" i="1"/>
  <c r="Q250" i="1"/>
  <c r="P250" i="1"/>
  <c r="O250" i="1"/>
  <c r="M250" i="1"/>
  <c r="N250" i="1"/>
  <c r="L250" i="1"/>
  <c r="K250" i="1"/>
  <c r="U249" i="1"/>
  <c r="T249" i="1"/>
  <c r="S249" i="1"/>
  <c r="R249" i="1"/>
  <c r="Q249" i="1"/>
  <c r="P249" i="1"/>
  <c r="O249" i="1"/>
  <c r="M249" i="1"/>
  <c r="N249" i="1"/>
  <c r="L249" i="1"/>
  <c r="K249" i="1"/>
  <c r="U248" i="1"/>
  <c r="T248" i="1"/>
  <c r="S248" i="1"/>
  <c r="R248" i="1"/>
  <c r="Q248" i="1"/>
  <c r="P248" i="1"/>
  <c r="O248" i="1"/>
  <c r="M248" i="1"/>
  <c r="N248" i="1"/>
  <c r="L248" i="1"/>
  <c r="K248" i="1"/>
  <c r="U247" i="1"/>
  <c r="T247" i="1"/>
  <c r="S247" i="1"/>
  <c r="R247" i="1"/>
  <c r="Q247" i="1"/>
  <c r="P247" i="1"/>
  <c r="O247" i="1"/>
  <c r="M247" i="1"/>
  <c r="N247" i="1"/>
  <c r="L247" i="1"/>
  <c r="K247" i="1"/>
  <c r="U246" i="1"/>
  <c r="T246" i="1"/>
  <c r="S246" i="1"/>
  <c r="R246" i="1"/>
  <c r="Q246" i="1"/>
  <c r="P246" i="1"/>
  <c r="O246" i="1"/>
  <c r="M246" i="1"/>
  <c r="N246" i="1"/>
  <c r="L246" i="1"/>
  <c r="K246" i="1"/>
  <c r="U245" i="1"/>
  <c r="T245" i="1"/>
  <c r="S245" i="1"/>
  <c r="R245" i="1"/>
  <c r="Q245" i="1"/>
  <c r="P245" i="1"/>
  <c r="O245" i="1"/>
  <c r="M245" i="1"/>
  <c r="N245" i="1"/>
  <c r="L245" i="1"/>
  <c r="K245" i="1"/>
  <c r="U244" i="1"/>
  <c r="T244" i="1"/>
  <c r="S244" i="1"/>
  <c r="R244" i="1"/>
  <c r="Q244" i="1"/>
  <c r="P244" i="1"/>
  <c r="O244" i="1"/>
  <c r="M244" i="1"/>
  <c r="N244" i="1"/>
  <c r="L244" i="1"/>
  <c r="K244" i="1"/>
  <c r="U243" i="1"/>
  <c r="T243" i="1"/>
  <c r="S243" i="1"/>
  <c r="R243" i="1"/>
  <c r="Q243" i="1"/>
  <c r="P243" i="1"/>
  <c r="O243" i="1"/>
  <c r="M243" i="1"/>
  <c r="N243" i="1"/>
  <c r="L243" i="1"/>
  <c r="K243" i="1"/>
  <c r="U242" i="1"/>
  <c r="T242" i="1"/>
  <c r="S242" i="1"/>
  <c r="R242" i="1"/>
  <c r="Q242" i="1"/>
  <c r="P242" i="1"/>
  <c r="O242" i="1"/>
  <c r="M242" i="1"/>
  <c r="N242" i="1"/>
  <c r="L242" i="1"/>
  <c r="K242" i="1"/>
  <c r="U241" i="1"/>
  <c r="T241" i="1"/>
  <c r="S241" i="1"/>
  <c r="R241" i="1"/>
  <c r="Q241" i="1"/>
  <c r="P241" i="1"/>
  <c r="O241" i="1"/>
  <c r="M241" i="1"/>
  <c r="N241" i="1"/>
  <c r="L241" i="1"/>
  <c r="K241" i="1"/>
  <c r="U240" i="1"/>
  <c r="T240" i="1"/>
  <c r="S240" i="1"/>
  <c r="R240" i="1"/>
  <c r="Q240" i="1"/>
  <c r="P240" i="1"/>
  <c r="O240" i="1"/>
  <c r="M240" i="1"/>
  <c r="N240" i="1"/>
  <c r="L240" i="1"/>
  <c r="K240" i="1"/>
  <c r="U239" i="1"/>
  <c r="T239" i="1"/>
  <c r="S239" i="1"/>
  <c r="R239" i="1"/>
  <c r="Q239" i="1"/>
  <c r="P239" i="1"/>
  <c r="O239" i="1"/>
  <c r="M239" i="1"/>
  <c r="N239" i="1"/>
  <c r="L239" i="1"/>
  <c r="K239" i="1"/>
  <c r="U238" i="1"/>
  <c r="T238" i="1"/>
  <c r="S238" i="1"/>
  <c r="R238" i="1"/>
  <c r="Q238" i="1"/>
  <c r="P238" i="1"/>
  <c r="O238" i="1"/>
  <c r="M238" i="1"/>
  <c r="N238" i="1"/>
  <c r="L238" i="1"/>
  <c r="K238" i="1"/>
  <c r="U237" i="1"/>
  <c r="T237" i="1"/>
  <c r="S237" i="1"/>
  <c r="R237" i="1"/>
  <c r="Q237" i="1"/>
  <c r="P237" i="1"/>
  <c r="O237" i="1"/>
  <c r="M237" i="1"/>
  <c r="N237" i="1"/>
  <c r="L237" i="1"/>
  <c r="K237" i="1"/>
  <c r="U236" i="1"/>
  <c r="T236" i="1"/>
  <c r="S236" i="1"/>
  <c r="R236" i="1"/>
  <c r="Q236" i="1"/>
  <c r="P236" i="1"/>
  <c r="O236" i="1"/>
  <c r="M236" i="1"/>
  <c r="N236" i="1"/>
  <c r="L236" i="1"/>
  <c r="K236" i="1"/>
  <c r="U235" i="1"/>
  <c r="T235" i="1"/>
  <c r="S235" i="1"/>
  <c r="R235" i="1"/>
  <c r="Q235" i="1"/>
  <c r="P235" i="1"/>
  <c r="O235" i="1"/>
  <c r="M235" i="1"/>
  <c r="N235" i="1"/>
  <c r="L235" i="1"/>
  <c r="K235" i="1"/>
  <c r="U234" i="1"/>
  <c r="T234" i="1"/>
  <c r="S234" i="1"/>
  <c r="R234" i="1"/>
  <c r="Q234" i="1"/>
  <c r="P234" i="1"/>
  <c r="O234" i="1"/>
  <c r="M234" i="1"/>
  <c r="N234" i="1"/>
  <c r="L234" i="1"/>
  <c r="K234" i="1"/>
  <c r="U233" i="1"/>
  <c r="T233" i="1"/>
  <c r="S233" i="1"/>
  <c r="R233" i="1"/>
  <c r="Q233" i="1"/>
  <c r="P233" i="1"/>
  <c r="O233" i="1"/>
  <c r="M233" i="1"/>
  <c r="N233" i="1"/>
  <c r="L233" i="1"/>
  <c r="K233" i="1"/>
  <c r="U232" i="1"/>
  <c r="T232" i="1"/>
  <c r="S232" i="1"/>
  <c r="R232" i="1"/>
  <c r="Q232" i="1"/>
  <c r="P232" i="1"/>
  <c r="O232" i="1"/>
  <c r="M232" i="1"/>
  <c r="N232" i="1"/>
  <c r="L232" i="1"/>
  <c r="K232" i="1"/>
  <c r="U231" i="1"/>
  <c r="T231" i="1"/>
  <c r="S231" i="1"/>
  <c r="R231" i="1"/>
  <c r="Q231" i="1"/>
  <c r="P231" i="1"/>
  <c r="O231" i="1"/>
  <c r="M231" i="1"/>
  <c r="N231" i="1"/>
  <c r="L231" i="1"/>
  <c r="K231" i="1"/>
  <c r="U230" i="1"/>
  <c r="T230" i="1"/>
  <c r="S230" i="1"/>
  <c r="R230" i="1"/>
  <c r="Q230" i="1"/>
  <c r="P230" i="1"/>
  <c r="O230" i="1"/>
  <c r="M230" i="1"/>
  <c r="N230" i="1"/>
  <c r="L230" i="1"/>
  <c r="K230" i="1"/>
  <c r="U229" i="1"/>
  <c r="T229" i="1"/>
  <c r="S229" i="1"/>
  <c r="R229" i="1"/>
  <c r="Q229" i="1"/>
  <c r="P229" i="1"/>
  <c r="O229" i="1"/>
  <c r="M229" i="1"/>
  <c r="N229" i="1"/>
  <c r="L229" i="1"/>
  <c r="K229" i="1"/>
  <c r="U228" i="1"/>
  <c r="T228" i="1"/>
  <c r="S228" i="1"/>
  <c r="R228" i="1"/>
  <c r="Q228" i="1"/>
  <c r="P228" i="1"/>
  <c r="O228" i="1"/>
  <c r="M228" i="1"/>
  <c r="N228" i="1"/>
  <c r="L228" i="1"/>
  <c r="K228" i="1"/>
  <c r="U227" i="1"/>
  <c r="T227" i="1"/>
  <c r="S227" i="1"/>
  <c r="R227" i="1"/>
  <c r="Q227" i="1"/>
  <c r="P227" i="1"/>
  <c r="O227" i="1"/>
  <c r="M227" i="1"/>
  <c r="N227" i="1"/>
  <c r="L227" i="1"/>
  <c r="K227" i="1"/>
  <c r="U226" i="1"/>
  <c r="T226" i="1"/>
  <c r="S226" i="1"/>
  <c r="R226" i="1"/>
  <c r="Q226" i="1"/>
  <c r="P226" i="1"/>
  <c r="O226" i="1"/>
  <c r="M226" i="1"/>
  <c r="N226" i="1"/>
  <c r="L226" i="1"/>
  <c r="K226" i="1"/>
  <c r="U225" i="1"/>
  <c r="T225" i="1"/>
  <c r="S225" i="1"/>
  <c r="R225" i="1"/>
  <c r="Q225" i="1"/>
  <c r="P225" i="1"/>
  <c r="O225" i="1"/>
  <c r="M225" i="1"/>
  <c r="N225" i="1"/>
  <c r="L225" i="1"/>
  <c r="K225" i="1"/>
  <c r="U224" i="1"/>
  <c r="T224" i="1"/>
  <c r="S224" i="1"/>
  <c r="R224" i="1"/>
  <c r="Q224" i="1"/>
  <c r="P224" i="1"/>
  <c r="O224" i="1"/>
  <c r="M224" i="1"/>
  <c r="N224" i="1"/>
  <c r="L224" i="1"/>
  <c r="K224" i="1"/>
  <c r="U223" i="1"/>
  <c r="T223" i="1"/>
  <c r="S223" i="1"/>
  <c r="R223" i="1"/>
  <c r="Q223" i="1"/>
  <c r="P223" i="1"/>
  <c r="O223" i="1"/>
  <c r="M223" i="1"/>
  <c r="N223" i="1"/>
  <c r="L223" i="1"/>
  <c r="K223" i="1"/>
  <c r="U222" i="1"/>
  <c r="T222" i="1"/>
  <c r="S222" i="1"/>
  <c r="R222" i="1"/>
  <c r="Q222" i="1"/>
  <c r="P222" i="1"/>
  <c r="O222" i="1"/>
  <c r="M222" i="1"/>
  <c r="N222" i="1"/>
  <c r="L222" i="1"/>
  <c r="K222" i="1"/>
  <c r="U221" i="1"/>
  <c r="T221" i="1"/>
  <c r="S221" i="1"/>
  <c r="R221" i="1"/>
  <c r="Q221" i="1"/>
  <c r="P221" i="1"/>
  <c r="O221" i="1"/>
  <c r="M221" i="1"/>
  <c r="N221" i="1"/>
  <c r="L221" i="1"/>
  <c r="K221" i="1"/>
  <c r="U220" i="1"/>
  <c r="T220" i="1"/>
  <c r="S220" i="1"/>
  <c r="R220" i="1"/>
  <c r="Q220" i="1"/>
  <c r="P220" i="1"/>
  <c r="O220" i="1"/>
  <c r="M220" i="1"/>
  <c r="N220" i="1"/>
  <c r="L220" i="1"/>
  <c r="K220" i="1"/>
  <c r="U219" i="1"/>
  <c r="T219" i="1"/>
  <c r="S219" i="1"/>
  <c r="R219" i="1"/>
  <c r="Q219" i="1"/>
  <c r="P219" i="1"/>
  <c r="O219" i="1"/>
  <c r="M219" i="1"/>
  <c r="N219" i="1"/>
  <c r="L219" i="1"/>
  <c r="K219" i="1"/>
  <c r="U218" i="1"/>
  <c r="T218" i="1"/>
  <c r="S218" i="1"/>
  <c r="R218" i="1"/>
  <c r="Q218" i="1"/>
  <c r="P218" i="1"/>
  <c r="O218" i="1"/>
  <c r="M218" i="1"/>
  <c r="N218" i="1"/>
  <c r="L218" i="1"/>
  <c r="K218" i="1"/>
  <c r="U217" i="1"/>
  <c r="T217" i="1"/>
  <c r="S217" i="1"/>
  <c r="R217" i="1"/>
  <c r="Q217" i="1"/>
  <c r="P217" i="1"/>
  <c r="O217" i="1"/>
  <c r="M217" i="1"/>
  <c r="N217" i="1"/>
  <c r="L217" i="1"/>
  <c r="K217" i="1"/>
  <c r="U216" i="1"/>
  <c r="T216" i="1"/>
  <c r="S216" i="1"/>
  <c r="R216" i="1"/>
  <c r="Q216" i="1"/>
  <c r="P216" i="1"/>
  <c r="O216" i="1"/>
  <c r="M216" i="1"/>
  <c r="N216" i="1"/>
  <c r="L216" i="1"/>
  <c r="K216" i="1"/>
  <c r="U215" i="1"/>
  <c r="T215" i="1"/>
  <c r="S215" i="1"/>
  <c r="R215" i="1"/>
  <c r="Q215" i="1"/>
  <c r="P215" i="1"/>
  <c r="O215" i="1"/>
  <c r="M215" i="1"/>
  <c r="N215" i="1"/>
  <c r="L215" i="1"/>
  <c r="K215" i="1"/>
  <c r="U214" i="1"/>
  <c r="T214" i="1"/>
  <c r="S214" i="1"/>
  <c r="R214" i="1"/>
  <c r="Q214" i="1"/>
  <c r="P214" i="1"/>
  <c r="O214" i="1"/>
  <c r="M214" i="1"/>
  <c r="N214" i="1"/>
  <c r="L214" i="1"/>
  <c r="K214" i="1"/>
  <c r="U213" i="1"/>
  <c r="T213" i="1"/>
  <c r="S213" i="1"/>
  <c r="R213" i="1"/>
  <c r="Q213" i="1"/>
  <c r="P213" i="1"/>
  <c r="O213" i="1"/>
  <c r="M213" i="1"/>
  <c r="N213" i="1"/>
  <c r="L213" i="1"/>
  <c r="K213" i="1"/>
  <c r="U212" i="1"/>
  <c r="T212" i="1"/>
  <c r="S212" i="1"/>
  <c r="R212" i="1"/>
  <c r="Q212" i="1"/>
  <c r="P212" i="1"/>
  <c r="O212" i="1"/>
  <c r="M212" i="1"/>
  <c r="N212" i="1"/>
  <c r="L212" i="1"/>
  <c r="K212" i="1"/>
  <c r="U211" i="1"/>
  <c r="T211" i="1"/>
  <c r="S211" i="1"/>
  <c r="R211" i="1"/>
  <c r="Q211" i="1"/>
  <c r="P211" i="1"/>
  <c r="O211" i="1"/>
  <c r="M211" i="1"/>
  <c r="N211" i="1"/>
  <c r="L211" i="1"/>
  <c r="K211" i="1"/>
  <c r="U210" i="1"/>
  <c r="T210" i="1"/>
  <c r="S210" i="1"/>
  <c r="R210" i="1"/>
  <c r="Q210" i="1"/>
  <c r="P210" i="1"/>
  <c r="O210" i="1"/>
  <c r="M210" i="1"/>
  <c r="N210" i="1"/>
  <c r="L210" i="1"/>
  <c r="K210" i="1"/>
  <c r="U209" i="1"/>
  <c r="T209" i="1"/>
  <c r="S209" i="1"/>
  <c r="R209" i="1"/>
  <c r="Q209" i="1"/>
  <c r="P209" i="1"/>
  <c r="O209" i="1"/>
  <c r="M209" i="1"/>
  <c r="N209" i="1"/>
  <c r="L209" i="1"/>
  <c r="K209" i="1"/>
  <c r="U208" i="1"/>
  <c r="T208" i="1"/>
  <c r="S208" i="1"/>
  <c r="R208" i="1"/>
  <c r="Q208" i="1"/>
  <c r="P208" i="1"/>
  <c r="O208" i="1"/>
  <c r="M208" i="1"/>
  <c r="N208" i="1"/>
  <c r="L208" i="1"/>
  <c r="K208" i="1"/>
  <c r="U207" i="1"/>
  <c r="T207" i="1"/>
  <c r="S207" i="1"/>
  <c r="R207" i="1"/>
  <c r="Q207" i="1"/>
  <c r="P207" i="1"/>
  <c r="O207" i="1"/>
  <c r="M207" i="1"/>
  <c r="N207" i="1"/>
  <c r="L207" i="1"/>
  <c r="K207" i="1"/>
  <c r="U206" i="1"/>
  <c r="T206" i="1"/>
  <c r="S206" i="1"/>
  <c r="R206" i="1"/>
  <c r="Q206" i="1"/>
  <c r="P206" i="1"/>
  <c r="O206" i="1"/>
  <c r="M206" i="1"/>
  <c r="N206" i="1"/>
  <c r="L206" i="1"/>
  <c r="K206" i="1"/>
  <c r="U205" i="1"/>
  <c r="T205" i="1"/>
  <c r="S205" i="1"/>
  <c r="R205" i="1"/>
  <c r="Q205" i="1"/>
  <c r="P205" i="1"/>
  <c r="O205" i="1"/>
  <c r="M205" i="1"/>
  <c r="N205" i="1"/>
  <c r="L205" i="1"/>
  <c r="K205" i="1"/>
  <c r="U204" i="1"/>
  <c r="T204" i="1"/>
  <c r="S204" i="1"/>
  <c r="R204" i="1"/>
  <c r="Q204" i="1"/>
  <c r="P204" i="1"/>
  <c r="O204" i="1"/>
  <c r="M204" i="1"/>
  <c r="N204" i="1"/>
  <c r="L204" i="1"/>
  <c r="K204" i="1"/>
  <c r="U203" i="1"/>
  <c r="T203" i="1"/>
  <c r="S203" i="1"/>
  <c r="R203" i="1"/>
  <c r="Q203" i="1"/>
  <c r="P203" i="1"/>
  <c r="O203" i="1"/>
  <c r="M203" i="1"/>
  <c r="N203" i="1"/>
  <c r="L203" i="1"/>
  <c r="K203" i="1"/>
  <c r="U202" i="1"/>
  <c r="T202" i="1"/>
  <c r="S202" i="1"/>
  <c r="R202" i="1"/>
  <c r="Q202" i="1"/>
  <c r="P202" i="1"/>
  <c r="O202" i="1"/>
  <c r="M202" i="1"/>
  <c r="N202" i="1"/>
  <c r="L202" i="1"/>
  <c r="K202" i="1"/>
  <c r="U201" i="1"/>
  <c r="T201" i="1"/>
  <c r="S201" i="1"/>
  <c r="R201" i="1"/>
  <c r="Q201" i="1"/>
  <c r="P201" i="1"/>
  <c r="O201" i="1"/>
  <c r="M201" i="1"/>
  <c r="N201" i="1"/>
  <c r="L201" i="1"/>
  <c r="K201" i="1"/>
  <c r="U200" i="1"/>
  <c r="T200" i="1"/>
  <c r="S200" i="1"/>
  <c r="R200" i="1"/>
  <c r="Q200" i="1"/>
  <c r="P200" i="1"/>
  <c r="O200" i="1"/>
  <c r="M200" i="1"/>
  <c r="N200" i="1"/>
  <c r="L200" i="1"/>
  <c r="K200" i="1"/>
  <c r="U199" i="1"/>
  <c r="T199" i="1"/>
  <c r="S199" i="1"/>
  <c r="R199" i="1"/>
  <c r="Q199" i="1"/>
  <c r="P199" i="1"/>
  <c r="O199" i="1"/>
  <c r="M199" i="1"/>
  <c r="N199" i="1"/>
  <c r="L199" i="1"/>
  <c r="K199" i="1"/>
  <c r="U198" i="1"/>
  <c r="T198" i="1"/>
  <c r="S198" i="1"/>
  <c r="R198" i="1"/>
  <c r="Q198" i="1"/>
  <c r="P198" i="1"/>
  <c r="O198" i="1"/>
  <c r="M198" i="1"/>
  <c r="N198" i="1"/>
  <c r="L198" i="1"/>
  <c r="K198" i="1"/>
  <c r="U197" i="1"/>
  <c r="T197" i="1"/>
  <c r="S197" i="1"/>
  <c r="R197" i="1"/>
  <c r="Q197" i="1"/>
  <c r="P197" i="1"/>
  <c r="O197" i="1"/>
  <c r="M197" i="1"/>
  <c r="N197" i="1"/>
  <c r="L197" i="1"/>
  <c r="K197" i="1"/>
  <c r="U196" i="1"/>
  <c r="T196" i="1"/>
  <c r="S196" i="1"/>
  <c r="R196" i="1"/>
  <c r="Q196" i="1"/>
  <c r="P196" i="1"/>
  <c r="O196" i="1"/>
  <c r="M196" i="1"/>
  <c r="N196" i="1"/>
  <c r="L196" i="1"/>
  <c r="K196" i="1"/>
  <c r="U195" i="1"/>
  <c r="T195" i="1"/>
  <c r="S195" i="1"/>
  <c r="R195" i="1"/>
  <c r="Q195" i="1"/>
  <c r="P195" i="1"/>
  <c r="O195" i="1"/>
  <c r="M195" i="1"/>
  <c r="N195" i="1"/>
  <c r="L195" i="1"/>
  <c r="K195" i="1"/>
  <c r="U194" i="1"/>
  <c r="T194" i="1"/>
  <c r="S194" i="1"/>
  <c r="R194" i="1"/>
  <c r="Q194" i="1"/>
  <c r="P194" i="1"/>
  <c r="O194" i="1"/>
  <c r="M194" i="1"/>
  <c r="N194" i="1"/>
  <c r="L194" i="1"/>
  <c r="K194" i="1"/>
  <c r="U193" i="1"/>
  <c r="T193" i="1"/>
  <c r="S193" i="1"/>
  <c r="R193" i="1"/>
  <c r="Q193" i="1"/>
  <c r="P193" i="1"/>
  <c r="O193" i="1"/>
  <c r="M193" i="1"/>
  <c r="N193" i="1"/>
  <c r="L193" i="1"/>
  <c r="K193" i="1"/>
  <c r="U192" i="1"/>
  <c r="T192" i="1"/>
  <c r="S192" i="1"/>
  <c r="R192" i="1"/>
  <c r="Q192" i="1"/>
  <c r="P192" i="1"/>
  <c r="O192" i="1"/>
  <c r="M192" i="1"/>
  <c r="N192" i="1"/>
  <c r="L192" i="1"/>
  <c r="K192" i="1"/>
  <c r="U191" i="1"/>
  <c r="T191" i="1"/>
  <c r="S191" i="1"/>
  <c r="R191" i="1"/>
  <c r="Q191" i="1"/>
  <c r="P191" i="1"/>
  <c r="O191" i="1"/>
  <c r="M191" i="1"/>
  <c r="N191" i="1"/>
  <c r="L191" i="1"/>
  <c r="K191" i="1"/>
  <c r="U190" i="1"/>
  <c r="T190" i="1"/>
  <c r="S190" i="1"/>
  <c r="R190" i="1"/>
  <c r="Q190" i="1"/>
  <c r="P190" i="1"/>
  <c r="O190" i="1"/>
  <c r="M190" i="1"/>
  <c r="N190" i="1"/>
  <c r="L190" i="1"/>
  <c r="K190" i="1"/>
  <c r="U189" i="1"/>
  <c r="T189" i="1"/>
  <c r="S189" i="1"/>
  <c r="R189" i="1"/>
  <c r="Q189" i="1"/>
  <c r="P189" i="1"/>
  <c r="O189" i="1"/>
  <c r="M189" i="1"/>
  <c r="N189" i="1"/>
  <c r="L189" i="1"/>
  <c r="K189" i="1"/>
  <c r="U188" i="1"/>
  <c r="T188" i="1"/>
  <c r="S188" i="1"/>
  <c r="R188" i="1"/>
  <c r="Q188" i="1"/>
  <c r="P188" i="1"/>
  <c r="O188" i="1"/>
  <c r="M188" i="1"/>
  <c r="N188" i="1"/>
  <c r="L188" i="1"/>
  <c r="K188" i="1"/>
  <c r="U187" i="1"/>
  <c r="T187" i="1"/>
  <c r="S187" i="1"/>
  <c r="R187" i="1"/>
  <c r="Q187" i="1"/>
  <c r="P187" i="1"/>
  <c r="O187" i="1"/>
  <c r="M187" i="1"/>
  <c r="N187" i="1"/>
  <c r="L187" i="1"/>
  <c r="K187" i="1"/>
  <c r="U186" i="1"/>
  <c r="T186" i="1"/>
  <c r="S186" i="1"/>
  <c r="R186" i="1"/>
  <c r="Q186" i="1"/>
  <c r="P186" i="1"/>
  <c r="O186" i="1"/>
  <c r="M186" i="1"/>
  <c r="N186" i="1"/>
  <c r="L186" i="1"/>
  <c r="K186" i="1"/>
  <c r="U185" i="1"/>
  <c r="T185" i="1"/>
  <c r="S185" i="1"/>
  <c r="R185" i="1"/>
  <c r="Q185" i="1"/>
  <c r="P185" i="1"/>
  <c r="O185" i="1"/>
  <c r="M185" i="1"/>
  <c r="N185" i="1"/>
  <c r="L185" i="1"/>
  <c r="K185" i="1"/>
  <c r="U184" i="1"/>
  <c r="T184" i="1"/>
  <c r="S184" i="1"/>
  <c r="R184" i="1"/>
  <c r="Q184" i="1"/>
  <c r="P184" i="1"/>
  <c r="O184" i="1"/>
  <c r="M184" i="1"/>
  <c r="N184" i="1"/>
  <c r="L184" i="1"/>
  <c r="K184" i="1"/>
  <c r="U183" i="1"/>
  <c r="T183" i="1"/>
  <c r="S183" i="1"/>
  <c r="R183" i="1"/>
  <c r="Q183" i="1"/>
  <c r="P183" i="1"/>
  <c r="O183" i="1"/>
  <c r="M183" i="1"/>
  <c r="N183" i="1"/>
  <c r="L183" i="1"/>
  <c r="K183" i="1"/>
  <c r="U182" i="1"/>
  <c r="T182" i="1"/>
  <c r="S182" i="1"/>
  <c r="R182" i="1"/>
  <c r="Q182" i="1"/>
  <c r="P182" i="1"/>
  <c r="O182" i="1"/>
  <c r="M182" i="1"/>
  <c r="N182" i="1"/>
  <c r="L182" i="1"/>
  <c r="K182" i="1"/>
  <c r="U181" i="1"/>
  <c r="T181" i="1"/>
  <c r="S181" i="1"/>
  <c r="R181" i="1"/>
  <c r="Q181" i="1"/>
  <c r="P181" i="1"/>
  <c r="O181" i="1"/>
  <c r="M181" i="1"/>
  <c r="N181" i="1"/>
  <c r="L181" i="1"/>
  <c r="K181" i="1"/>
  <c r="T155" i="1"/>
  <c r="M155" i="1"/>
  <c r="U154" i="1"/>
  <c r="T154" i="1"/>
  <c r="S154" i="1"/>
  <c r="R154" i="1"/>
  <c r="Q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Q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Q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U109" i="1"/>
  <c r="I108" i="1"/>
  <c r="I107" i="1"/>
  <c r="I106" i="1"/>
  <c r="I105" i="1"/>
  <c r="U105" i="1"/>
  <c r="I104" i="1"/>
  <c r="U104" i="1"/>
  <c r="I103" i="1"/>
  <c r="I102" i="1"/>
  <c r="U102" i="1"/>
  <c r="I101" i="1"/>
  <c r="U101" i="1"/>
  <c r="I100" i="1"/>
  <c r="M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M89" i="1"/>
  <c r="I88" i="1"/>
  <c r="U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M78" i="1"/>
  <c r="I77" i="1"/>
  <c r="M77" i="1"/>
  <c r="I76" i="1"/>
  <c r="U76" i="1"/>
  <c r="I75" i="1"/>
  <c r="I74" i="1"/>
  <c r="I73" i="1"/>
  <c r="M73" i="1"/>
  <c r="I72" i="1"/>
  <c r="U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M62" i="1"/>
  <c r="I61" i="1"/>
  <c r="M61" i="1"/>
  <c r="I60" i="1"/>
  <c r="U60" i="1"/>
  <c r="I59" i="1"/>
  <c r="I58" i="1"/>
  <c r="I57" i="1"/>
  <c r="M57" i="1"/>
  <c r="I56" i="1"/>
  <c r="I55" i="1"/>
  <c r="I54" i="1"/>
  <c r="M54" i="1"/>
  <c r="I53" i="1"/>
  <c r="M53" i="1"/>
  <c r="I52" i="1"/>
  <c r="I51" i="1"/>
  <c r="I50" i="1"/>
  <c r="M50" i="1"/>
  <c r="I49" i="1"/>
  <c r="M49" i="1"/>
  <c r="I48" i="1"/>
  <c r="U48" i="1"/>
  <c r="I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M38" i="1"/>
  <c r="I37" i="1"/>
  <c r="M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U25" i="1"/>
  <c r="I24" i="1"/>
  <c r="I23" i="1"/>
  <c r="I22" i="1"/>
  <c r="M22" i="1"/>
  <c r="I21" i="1"/>
  <c r="M21" i="1"/>
  <c r="I20" i="1"/>
  <c r="I19" i="1"/>
  <c r="I18" i="1"/>
  <c r="M18" i="1"/>
  <c r="I17" i="1"/>
  <c r="U17" i="1"/>
  <c r="I16" i="1"/>
  <c r="I15" i="1"/>
  <c r="I14" i="1"/>
  <c r="M14" i="1"/>
  <c r="I13" i="1"/>
  <c r="U13" i="1"/>
  <c r="I12" i="1"/>
  <c r="I11" i="1"/>
  <c r="I10" i="1"/>
  <c r="I9" i="1"/>
  <c r="U9" i="1"/>
  <c r="I8" i="1"/>
  <c r="I7" i="1"/>
  <c r="I6" i="1"/>
  <c r="I5" i="1"/>
  <c r="M5" i="1"/>
  <c r="I4" i="1"/>
  <c r="I3" i="1"/>
  <c r="I2" i="1"/>
  <c r="M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118" i="1"/>
  <c r="Q118" i="1"/>
  <c r="U5" i="1"/>
  <c r="M125" i="1"/>
  <c r="J94" i="1"/>
  <c r="Q94" i="1"/>
  <c r="M113" i="1"/>
  <c r="J29" i="1"/>
  <c r="Q29" i="1"/>
  <c r="J57" i="1"/>
  <c r="Q57" i="1"/>
  <c r="J93" i="1"/>
  <c r="Q93" i="1"/>
  <c r="J113" i="1"/>
  <c r="Q113" i="1"/>
  <c r="Q129" i="1"/>
  <c r="Q141" i="1"/>
  <c r="Q146" i="1"/>
  <c r="J102" i="1"/>
  <c r="Q102" i="1"/>
  <c r="M13" i="1"/>
  <c r="U21" i="1"/>
  <c r="M29" i="1"/>
  <c r="U41" i="1"/>
  <c r="U49" i="1"/>
  <c r="U57" i="1"/>
  <c r="U65" i="1"/>
  <c r="U73" i="1"/>
  <c r="U81" i="1"/>
  <c r="M129" i="1"/>
  <c r="M141" i="1"/>
  <c r="J34" i="1"/>
  <c r="Q34" i="1"/>
  <c r="J30" i="1"/>
  <c r="Q30" i="1"/>
  <c r="J73" i="1"/>
  <c r="Q73" i="1"/>
  <c r="J109" i="1"/>
  <c r="Q109" i="1"/>
  <c r="Q137" i="1"/>
  <c r="U37" i="1"/>
  <c r="M145" i="1"/>
  <c r="J45" i="1"/>
  <c r="Q45" i="1"/>
  <c r="J66" i="1"/>
  <c r="Q66" i="1"/>
  <c r="Q130" i="1"/>
  <c r="M9" i="1"/>
  <c r="J38" i="1"/>
  <c r="Q38" i="1"/>
  <c r="J81" i="1"/>
  <c r="Q81" i="1"/>
  <c r="J110" i="1"/>
  <c r="Q110" i="1"/>
  <c r="Q145" i="1"/>
  <c r="M17" i="1"/>
  <c r="M25" i="1"/>
  <c r="M33" i="1"/>
  <c r="U45" i="1"/>
  <c r="U53" i="1"/>
  <c r="U61" i="1"/>
  <c r="U69" i="1"/>
  <c r="U77" i="1"/>
  <c r="U85" i="1"/>
  <c r="M97" i="1"/>
  <c r="M109" i="1"/>
  <c r="M8" i="1"/>
  <c r="J9" i="1"/>
  <c r="Q9" i="1"/>
  <c r="U8" i="1"/>
  <c r="J8" i="1"/>
  <c r="Q8" i="1"/>
  <c r="M16" i="1"/>
  <c r="J16" i="1"/>
  <c r="Q16" i="1"/>
  <c r="U16" i="1"/>
  <c r="J17" i="1"/>
  <c r="Q17" i="1"/>
  <c r="M4" i="1"/>
  <c r="U4" i="1"/>
  <c r="J5" i="1"/>
  <c r="Q5" i="1"/>
  <c r="J4" i="1"/>
  <c r="Q4" i="1"/>
  <c r="M12" i="1"/>
  <c r="J12" i="1"/>
  <c r="Q12" i="1"/>
  <c r="U12" i="1"/>
  <c r="J13" i="1"/>
  <c r="Q13" i="1"/>
  <c r="M3" i="1"/>
  <c r="U3" i="1"/>
  <c r="J3" i="1"/>
  <c r="Q3" i="1"/>
  <c r="M7" i="1"/>
  <c r="U7" i="1"/>
  <c r="J7" i="1"/>
  <c r="Q7" i="1"/>
  <c r="M11" i="1"/>
  <c r="U11" i="1"/>
  <c r="J11" i="1"/>
  <c r="Q11" i="1"/>
  <c r="J15" i="1"/>
  <c r="Q15" i="1"/>
  <c r="U15" i="1"/>
  <c r="M15" i="1"/>
  <c r="U19" i="1"/>
  <c r="M19" i="1"/>
  <c r="J19" i="1"/>
  <c r="Q19" i="1"/>
  <c r="U23" i="1"/>
  <c r="J23" i="1"/>
  <c r="Q23" i="1"/>
  <c r="M23" i="1"/>
  <c r="U27" i="1"/>
  <c r="M27" i="1"/>
  <c r="J27" i="1"/>
  <c r="Q27" i="1"/>
  <c r="J31" i="1"/>
  <c r="Q31" i="1"/>
  <c r="U31" i="1"/>
  <c r="M31" i="1"/>
  <c r="U35" i="1"/>
  <c r="M35" i="1"/>
  <c r="J35" i="1"/>
  <c r="Q35" i="1"/>
  <c r="U39" i="1"/>
  <c r="M39" i="1"/>
  <c r="J39" i="1"/>
  <c r="Q39" i="1"/>
  <c r="U43" i="1"/>
  <c r="M43" i="1"/>
  <c r="J43" i="1"/>
  <c r="Q43" i="1"/>
  <c r="U47" i="1"/>
  <c r="J47" i="1"/>
  <c r="Q47" i="1"/>
  <c r="M47" i="1"/>
  <c r="U51" i="1"/>
  <c r="M51" i="1"/>
  <c r="J51" i="1"/>
  <c r="Q51" i="1"/>
  <c r="U55" i="1"/>
  <c r="M55" i="1"/>
  <c r="J55" i="1"/>
  <c r="Q55" i="1"/>
  <c r="U59" i="1"/>
  <c r="M59" i="1"/>
  <c r="J59" i="1"/>
  <c r="Q59" i="1"/>
  <c r="U63" i="1"/>
  <c r="J63" i="1"/>
  <c r="Q63" i="1"/>
  <c r="M63" i="1"/>
  <c r="U67" i="1"/>
  <c r="M67" i="1"/>
  <c r="J67" i="1"/>
  <c r="Q67" i="1"/>
  <c r="U71" i="1"/>
  <c r="M71" i="1"/>
  <c r="J71" i="1"/>
  <c r="Q71" i="1"/>
  <c r="U75" i="1"/>
  <c r="M75" i="1"/>
  <c r="J75" i="1"/>
  <c r="Q75" i="1"/>
  <c r="U79" i="1"/>
  <c r="J79" i="1"/>
  <c r="Q79" i="1"/>
  <c r="M79" i="1"/>
  <c r="U83" i="1"/>
  <c r="M83" i="1"/>
  <c r="J83" i="1"/>
  <c r="Q83" i="1"/>
  <c r="U87" i="1"/>
  <c r="M87" i="1"/>
  <c r="J87" i="1"/>
  <c r="Q87" i="1"/>
  <c r="U91" i="1"/>
  <c r="M91" i="1"/>
  <c r="J91" i="1"/>
  <c r="Q91" i="1"/>
  <c r="U95" i="1"/>
  <c r="M95" i="1"/>
  <c r="J95" i="1"/>
  <c r="Q95" i="1"/>
  <c r="U99" i="1"/>
  <c r="M99" i="1"/>
  <c r="J99" i="1"/>
  <c r="Q99" i="1"/>
  <c r="U103" i="1"/>
  <c r="M103" i="1"/>
  <c r="J103" i="1"/>
  <c r="Q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Q134" i="1"/>
  <c r="U46" i="1"/>
  <c r="U56" i="1"/>
  <c r="U62" i="1"/>
  <c r="U78" i="1"/>
  <c r="U92" i="1"/>
  <c r="U98" i="1"/>
  <c r="M114" i="1"/>
  <c r="U142" i="1"/>
  <c r="M6" i="1"/>
  <c r="J6" i="1"/>
  <c r="Q6" i="1"/>
  <c r="M10" i="1"/>
  <c r="J10" i="1"/>
  <c r="Q10" i="1"/>
  <c r="M26" i="1"/>
  <c r="J26" i="1"/>
  <c r="Q26" i="1"/>
  <c r="M34" i="1"/>
  <c r="U34" i="1"/>
  <c r="M42" i="1"/>
  <c r="J42" i="1"/>
  <c r="Q42" i="1"/>
  <c r="M58" i="1"/>
  <c r="J58" i="1"/>
  <c r="Q58" i="1"/>
  <c r="M74" i="1"/>
  <c r="J74" i="1"/>
  <c r="Q74" i="1"/>
  <c r="M90" i="1"/>
  <c r="J90" i="1"/>
  <c r="Q90" i="1"/>
  <c r="M106" i="1"/>
  <c r="J106" i="1"/>
  <c r="Q106" i="1"/>
  <c r="U106" i="1"/>
  <c r="U122" i="1"/>
  <c r="J122" i="1"/>
  <c r="Q122" i="1"/>
  <c r="M122" i="1"/>
  <c r="M138" i="1"/>
  <c r="Q138" i="1"/>
  <c r="U138" i="1"/>
  <c r="J14" i="1"/>
  <c r="Q14" i="1"/>
  <c r="J22" i="1"/>
  <c r="Q22" i="1"/>
  <c r="J50" i="1"/>
  <c r="Q50" i="1"/>
  <c r="J65" i="1"/>
  <c r="Q65" i="1"/>
  <c r="J78" i="1"/>
  <c r="Q78" i="1"/>
  <c r="J86" i="1"/>
  <c r="Q86" i="1"/>
  <c r="J114" i="1"/>
  <c r="Q114" i="1"/>
  <c r="J121" i="1"/>
  <c r="Q121" i="1"/>
  <c r="Q142" i="1"/>
  <c r="Q2" i="1"/>
  <c r="U2" i="1"/>
  <c r="U50" i="1"/>
  <c r="U66" i="1"/>
  <c r="U82" i="1"/>
  <c r="U94" i="1"/>
  <c r="M102" i="1"/>
  <c r="M130" i="1"/>
  <c r="U10" i="1"/>
  <c r="U14" i="1"/>
  <c r="U18" i="1"/>
  <c r="U22" i="1"/>
  <c r="U26" i="1"/>
  <c r="U30" i="1"/>
  <c r="U38" i="1"/>
  <c r="U54" i="1"/>
  <c r="U70" i="1"/>
  <c r="U86" i="1"/>
  <c r="U90" i="1"/>
  <c r="U110" i="1"/>
  <c r="M118" i="1"/>
  <c r="U146" i="1"/>
  <c r="M20" i="1"/>
  <c r="J20" i="1"/>
  <c r="Q20" i="1"/>
  <c r="U20" i="1"/>
  <c r="M24" i="1"/>
  <c r="J24" i="1"/>
  <c r="Q24" i="1"/>
  <c r="U24" i="1"/>
  <c r="M28" i="1"/>
  <c r="J28" i="1"/>
  <c r="Q28" i="1"/>
  <c r="U28" i="1"/>
  <c r="M32" i="1"/>
  <c r="J32" i="1"/>
  <c r="Q32" i="1"/>
  <c r="U32" i="1"/>
  <c r="M36" i="1"/>
  <c r="J36" i="1"/>
  <c r="Q36" i="1"/>
  <c r="U36" i="1"/>
  <c r="M40" i="1"/>
  <c r="J40" i="1"/>
  <c r="Q40" i="1"/>
  <c r="M44" i="1"/>
  <c r="J44" i="1"/>
  <c r="Q44" i="1"/>
  <c r="M48" i="1"/>
  <c r="J48" i="1"/>
  <c r="Q48" i="1"/>
  <c r="M52" i="1"/>
  <c r="J52" i="1"/>
  <c r="Q52" i="1"/>
  <c r="M56" i="1"/>
  <c r="J56" i="1"/>
  <c r="Q56" i="1"/>
  <c r="M60" i="1"/>
  <c r="J60" i="1"/>
  <c r="Q60" i="1"/>
  <c r="M64" i="1"/>
  <c r="J64" i="1"/>
  <c r="Q64" i="1"/>
  <c r="M68" i="1"/>
  <c r="J68" i="1"/>
  <c r="Q68" i="1"/>
  <c r="M72" i="1"/>
  <c r="J72" i="1"/>
  <c r="Q72" i="1"/>
  <c r="M76" i="1"/>
  <c r="J76" i="1"/>
  <c r="Q76" i="1"/>
  <c r="M80" i="1"/>
  <c r="J80" i="1"/>
  <c r="Q80" i="1"/>
  <c r="M84" i="1"/>
  <c r="J84" i="1"/>
  <c r="Q84" i="1"/>
  <c r="M88" i="1"/>
  <c r="J88" i="1"/>
  <c r="Q88" i="1"/>
  <c r="M92" i="1"/>
  <c r="J92" i="1"/>
  <c r="Q92" i="1"/>
  <c r="M96" i="1"/>
  <c r="J96" i="1"/>
  <c r="Q96" i="1"/>
  <c r="U96" i="1"/>
  <c r="U100" i="1"/>
  <c r="J100" i="1"/>
  <c r="Q100" i="1"/>
  <c r="M104" i="1"/>
  <c r="J104" i="1"/>
  <c r="Q104" i="1"/>
  <c r="U108" i="1"/>
  <c r="J108" i="1"/>
  <c r="Q108" i="1"/>
  <c r="M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Q132" i="1"/>
  <c r="M136" i="1"/>
  <c r="Q136" i="1"/>
  <c r="U140" i="1"/>
  <c r="Q140" i="1"/>
  <c r="M140" i="1"/>
  <c r="M144" i="1"/>
  <c r="Q144" i="1"/>
  <c r="U144" i="1"/>
  <c r="U148" i="1"/>
  <c r="Q148" i="1"/>
  <c r="M148" i="1"/>
  <c r="J18" i="1"/>
  <c r="Q18" i="1"/>
  <c r="J25" i="1"/>
  <c r="Q25" i="1"/>
  <c r="J33" i="1"/>
  <c r="Q33" i="1"/>
  <c r="J46" i="1"/>
  <c r="Q46" i="1"/>
  <c r="J54" i="1"/>
  <c r="Q54" i="1"/>
  <c r="J61" i="1"/>
  <c r="Q61" i="1"/>
  <c r="J82" i="1"/>
  <c r="Q82" i="1"/>
  <c r="J89" i="1"/>
  <c r="Q89" i="1"/>
  <c r="J97" i="1"/>
  <c r="Q97" i="1"/>
  <c r="J125" i="1"/>
  <c r="Q125" i="1"/>
  <c r="U6" i="1"/>
  <c r="U42" i="1"/>
  <c r="U52" i="1"/>
  <c r="U58" i="1"/>
  <c r="U68" i="1"/>
  <c r="U74" i="1"/>
  <c r="U84" i="1"/>
  <c r="U126" i="1"/>
  <c r="M132" i="1"/>
  <c r="M134" i="1"/>
  <c r="U136" i="1"/>
  <c r="U89" i="1"/>
  <c r="M101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H152" i="1"/>
  <c r="AF152" i="1"/>
  <c r="AG153" i="1"/>
  <c r="X152" i="1"/>
  <c r="X153" i="1"/>
  <c r="AH151" i="1"/>
  <c r="AE151" i="1"/>
  <c r="AF151" i="1"/>
  <c r="AC152" i="1"/>
  <c r="AC153" i="1"/>
  <c r="AG152" i="1"/>
  <c r="AG156" i="1"/>
  <c r="AG157" i="1"/>
  <c r="AG16" i="1"/>
  <c r="AG24" i="1"/>
  <c r="AG72" i="1"/>
  <c r="AG84" i="1"/>
  <c r="AG92" i="1"/>
  <c r="AG120" i="1"/>
  <c r="AG128" i="1"/>
  <c r="AG144" i="1"/>
  <c r="AG12" i="1"/>
  <c r="AG28" i="1"/>
  <c r="AG36" i="1"/>
  <c r="AG44" i="1"/>
  <c r="AG52" i="1"/>
  <c r="AG60" i="1"/>
  <c r="AG68" i="1"/>
  <c r="AG80" i="1"/>
  <c r="AG100" i="1"/>
  <c r="AG108" i="1"/>
  <c r="AG116" i="1"/>
  <c r="AG132" i="1"/>
  <c r="AG140" i="1"/>
  <c r="AG9" i="1"/>
  <c r="AG13" i="1"/>
  <c r="AG10" i="1"/>
  <c r="AG14" i="1"/>
  <c r="AG6" i="1"/>
  <c r="AG184" i="1"/>
  <c r="AG188" i="1"/>
  <c r="AG192" i="1"/>
  <c r="AG196" i="1"/>
  <c r="AG200" i="1"/>
  <c r="AG204" i="1"/>
  <c r="AG208" i="1"/>
  <c r="AG212" i="1"/>
  <c r="AG216" i="1"/>
  <c r="AG220" i="1"/>
  <c r="AG224" i="1"/>
  <c r="AG228" i="1"/>
  <c r="AG232" i="1"/>
  <c r="AG236" i="1"/>
  <c r="AG240" i="1"/>
  <c r="AG244" i="1"/>
  <c r="AG248" i="1"/>
  <c r="AG252" i="1"/>
  <c r="AG256" i="1"/>
  <c r="AG260" i="1"/>
  <c r="AG264" i="1"/>
  <c r="AG268" i="1"/>
  <c r="AG272" i="1"/>
  <c r="AG276" i="1"/>
  <c r="AG280" i="1"/>
  <c r="AG284" i="1"/>
  <c r="AG288" i="1"/>
  <c r="AG292" i="1"/>
  <c r="AG296" i="1"/>
  <c r="AG300" i="1"/>
  <c r="X149" i="1"/>
  <c r="X150" i="1"/>
  <c r="X4" i="1"/>
  <c r="AG302" i="1"/>
  <c r="AH302" i="1"/>
  <c r="AF302" i="1"/>
  <c r="AH301" i="1"/>
  <c r="AF301" i="1"/>
  <c r="AH300" i="1"/>
  <c r="AF300" i="1"/>
  <c r="AH299" i="1"/>
  <c r="AF299" i="1"/>
  <c r="AG298" i="1"/>
  <c r="AH298" i="1"/>
  <c r="AF298" i="1"/>
  <c r="AH297" i="1"/>
  <c r="AF297" i="1"/>
  <c r="AH296" i="1"/>
  <c r="AF296" i="1"/>
  <c r="AH295" i="1"/>
  <c r="AF295" i="1"/>
  <c r="AG294" i="1"/>
  <c r="AH294" i="1"/>
  <c r="AF294" i="1"/>
  <c r="AH293" i="1"/>
  <c r="AF293" i="1"/>
  <c r="AH292" i="1"/>
  <c r="AF292" i="1"/>
  <c r="AH291" i="1"/>
  <c r="AF291" i="1"/>
  <c r="AG290" i="1"/>
  <c r="AH290" i="1"/>
  <c r="AF290" i="1"/>
  <c r="AH289" i="1"/>
  <c r="AF289" i="1"/>
  <c r="AH288" i="1"/>
  <c r="AF288" i="1"/>
  <c r="AH287" i="1"/>
  <c r="AF287" i="1"/>
  <c r="AG286" i="1"/>
  <c r="AH286" i="1"/>
  <c r="AF286" i="1"/>
  <c r="AH285" i="1"/>
  <c r="AF285" i="1"/>
  <c r="AH284" i="1"/>
  <c r="AF284" i="1"/>
  <c r="AH283" i="1"/>
  <c r="AF283" i="1"/>
  <c r="AG282" i="1"/>
  <c r="AH282" i="1"/>
  <c r="AF282" i="1"/>
  <c r="AH281" i="1"/>
  <c r="AF281" i="1"/>
  <c r="AH280" i="1"/>
  <c r="AF280" i="1"/>
  <c r="AH279" i="1"/>
  <c r="AF279" i="1"/>
  <c r="AG278" i="1"/>
  <c r="AH278" i="1"/>
  <c r="AF278" i="1"/>
  <c r="AH277" i="1"/>
  <c r="AF277" i="1"/>
  <c r="AH276" i="1"/>
  <c r="AF276" i="1"/>
  <c r="AH275" i="1"/>
  <c r="AF275" i="1"/>
  <c r="AG274" i="1"/>
  <c r="AH274" i="1"/>
  <c r="AF274" i="1"/>
  <c r="AH273" i="1"/>
  <c r="AF273" i="1"/>
  <c r="AH272" i="1"/>
  <c r="AF272" i="1"/>
  <c r="AH271" i="1"/>
  <c r="AF271" i="1"/>
  <c r="AG270" i="1"/>
  <c r="AH270" i="1"/>
  <c r="AF270" i="1"/>
  <c r="AH269" i="1"/>
  <c r="AF269" i="1"/>
  <c r="AH268" i="1"/>
  <c r="AF268" i="1"/>
  <c r="AH267" i="1"/>
  <c r="AF267" i="1"/>
  <c r="AG266" i="1"/>
  <c r="AH266" i="1"/>
  <c r="AF266" i="1"/>
  <c r="AH265" i="1"/>
  <c r="AF265" i="1"/>
  <c r="AH264" i="1"/>
  <c r="AF264" i="1"/>
  <c r="AH263" i="1"/>
  <c r="AF263" i="1"/>
  <c r="AG262" i="1"/>
  <c r="AH262" i="1"/>
  <c r="AF262" i="1"/>
  <c r="AH261" i="1"/>
  <c r="AF261" i="1"/>
  <c r="AH260" i="1"/>
  <c r="AF260" i="1"/>
  <c r="AH259" i="1"/>
  <c r="AF259" i="1"/>
  <c r="AG258" i="1"/>
  <c r="AH258" i="1"/>
  <c r="AF258" i="1"/>
  <c r="AH257" i="1"/>
  <c r="AF257" i="1"/>
  <c r="AH256" i="1"/>
  <c r="AF256" i="1"/>
  <c r="AH255" i="1"/>
  <c r="AF255" i="1"/>
  <c r="AG254" i="1"/>
  <c r="AH254" i="1"/>
  <c r="AF254" i="1"/>
  <c r="AH253" i="1"/>
  <c r="AF253" i="1"/>
  <c r="AH252" i="1"/>
  <c r="AF252" i="1"/>
  <c r="AH251" i="1"/>
  <c r="AF251" i="1"/>
  <c r="AG250" i="1"/>
  <c r="AH250" i="1"/>
  <c r="AF250" i="1"/>
  <c r="AH249" i="1"/>
  <c r="AF249" i="1"/>
  <c r="AH248" i="1"/>
  <c r="AF248" i="1"/>
  <c r="AH247" i="1"/>
  <c r="AF247" i="1"/>
  <c r="AG246" i="1"/>
  <c r="AH246" i="1"/>
  <c r="AF246" i="1"/>
  <c r="AH245" i="1"/>
  <c r="AF245" i="1"/>
  <c r="AH244" i="1"/>
  <c r="AF244" i="1"/>
  <c r="AH243" i="1"/>
  <c r="AF243" i="1"/>
  <c r="AG242" i="1"/>
  <c r="AH242" i="1"/>
  <c r="AF242" i="1"/>
  <c r="AH241" i="1"/>
  <c r="AF241" i="1"/>
  <c r="AH240" i="1"/>
  <c r="AF240" i="1"/>
  <c r="AH239" i="1"/>
  <c r="AF239" i="1"/>
  <c r="AG238" i="1"/>
  <c r="AH238" i="1"/>
  <c r="AF238" i="1"/>
  <c r="AH237" i="1"/>
  <c r="AF237" i="1"/>
  <c r="AH236" i="1"/>
  <c r="AF236" i="1"/>
  <c r="AH235" i="1"/>
  <c r="AF235" i="1"/>
  <c r="AG234" i="1"/>
  <c r="AH234" i="1"/>
  <c r="AF234" i="1"/>
  <c r="AH233" i="1"/>
  <c r="AF233" i="1"/>
  <c r="AH232" i="1"/>
  <c r="AF232" i="1"/>
  <c r="AH231" i="1"/>
  <c r="AF231" i="1"/>
  <c r="AG230" i="1"/>
  <c r="AH230" i="1"/>
  <c r="AF230" i="1"/>
  <c r="AH229" i="1"/>
  <c r="AF229" i="1"/>
  <c r="AH228" i="1"/>
  <c r="AF228" i="1"/>
  <c r="AH227" i="1"/>
  <c r="AF227" i="1"/>
  <c r="AG226" i="1"/>
  <c r="AH226" i="1"/>
  <c r="AF226" i="1"/>
  <c r="AH225" i="1"/>
  <c r="AF225" i="1"/>
  <c r="AH224" i="1"/>
  <c r="AF224" i="1"/>
  <c r="AH223" i="1"/>
  <c r="AF223" i="1"/>
  <c r="AG222" i="1"/>
  <c r="AH222" i="1"/>
  <c r="AF222" i="1"/>
  <c r="AH221" i="1"/>
  <c r="AF221" i="1"/>
  <c r="AH220" i="1"/>
  <c r="AF220" i="1"/>
  <c r="AH219" i="1"/>
  <c r="AF219" i="1"/>
  <c r="AG218" i="1"/>
  <c r="AH218" i="1"/>
  <c r="AF218" i="1"/>
  <c r="AH217" i="1"/>
  <c r="AF217" i="1"/>
  <c r="AH216" i="1"/>
  <c r="AF216" i="1"/>
  <c r="AH215" i="1"/>
  <c r="AF215" i="1"/>
  <c r="AG214" i="1"/>
  <c r="AH214" i="1"/>
  <c r="AF214" i="1"/>
  <c r="AH213" i="1"/>
  <c r="AF213" i="1"/>
  <c r="AH212" i="1"/>
  <c r="AF212" i="1"/>
  <c r="AH211" i="1"/>
  <c r="AF211" i="1"/>
  <c r="AG210" i="1"/>
  <c r="AH210" i="1"/>
  <c r="AF210" i="1"/>
  <c r="AH209" i="1"/>
  <c r="AF209" i="1"/>
  <c r="AH208" i="1"/>
  <c r="AF208" i="1"/>
  <c r="AH207" i="1"/>
  <c r="AF207" i="1"/>
  <c r="AG206" i="1"/>
  <c r="AH206" i="1"/>
  <c r="AF206" i="1"/>
  <c r="AH205" i="1"/>
  <c r="AF205" i="1"/>
  <c r="AH204" i="1"/>
  <c r="AF204" i="1"/>
  <c r="AH203" i="1"/>
  <c r="AF203" i="1"/>
  <c r="AG202" i="1"/>
  <c r="AH202" i="1"/>
  <c r="AF202" i="1"/>
  <c r="AH201" i="1"/>
  <c r="AF201" i="1"/>
  <c r="AH200" i="1"/>
  <c r="AF200" i="1"/>
  <c r="AH199" i="1"/>
  <c r="AF199" i="1"/>
  <c r="AG198" i="1"/>
  <c r="AH198" i="1"/>
  <c r="AF198" i="1"/>
  <c r="AH197" i="1"/>
  <c r="AF197" i="1"/>
  <c r="AH196" i="1"/>
  <c r="AF196" i="1"/>
  <c r="AH195" i="1"/>
  <c r="AF195" i="1"/>
  <c r="AG194" i="1"/>
  <c r="AH194" i="1"/>
  <c r="AF194" i="1"/>
  <c r="AH193" i="1"/>
  <c r="AF193" i="1"/>
  <c r="AH192" i="1"/>
  <c r="AF192" i="1"/>
  <c r="AH191" i="1"/>
  <c r="AF191" i="1"/>
  <c r="AG190" i="1"/>
  <c r="AH190" i="1"/>
  <c r="AF190" i="1"/>
  <c r="AH189" i="1"/>
  <c r="AF189" i="1"/>
  <c r="AH188" i="1"/>
  <c r="AF188" i="1"/>
  <c r="AH187" i="1"/>
  <c r="AF187" i="1"/>
  <c r="AG186" i="1"/>
  <c r="AH186" i="1"/>
  <c r="AF186" i="1"/>
  <c r="AH185" i="1"/>
  <c r="AF185" i="1"/>
  <c r="AH184" i="1"/>
  <c r="AF184" i="1"/>
  <c r="AH183" i="1"/>
  <c r="AF183" i="1"/>
  <c r="AH182" i="1"/>
  <c r="AF182" i="1"/>
  <c r="AH181" i="1"/>
  <c r="AE181" i="1"/>
  <c r="AF181" i="1"/>
  <c r="AG149" i="1"/>
  <c r="AH149" i="1"/>
  <c r="AE150" i="1"/>
  <c r="AF149" i="1"/>
  <c r="AH148" i="1"/>
  <c r="AF148" i="1"/>
  <c r="AH147" i="1"/>
  <c r="AF147" i="1"/>
  <c r="AH146" i="1"/>
  <c r="AF146" i="1"/>
  <c r="AG145" i="1"/>
  <c r="AH145" i="1"/>
  <c r="AF145" i="1"/>
  <c r="AH144" i="1"/>
  <c r="AF144" i="1"/>
  <c r="AH143" i="1"/>
  <c r="AF143" i="1"/>
  <c r="AH142" i="1"/>
  <c r="AF142" i="1"/>
  <c r="AG141" i="1"/>
  <c r="AH141" i="1"/>
  <c r="AF141" i="1"/>
  <c r="AH140" i="1"/>
  <c r="AF140" i="1"/>
  <c r="AH139" i="1"/>
  <c r="AF139" i="1"/>
  <c r="AH138" i="1"/>
  <c r="AF138" i="1"/>
  <c r="AG137" i="1"/>
  <c r="AH137" i="1"/>
  <c r="AF137" i="1"/>
  <c r="AH136" i="1"/>
  <c r="AF136" i="1"/>
  <c r="AH135" i="1"/>
  <c r="AF135" i="1"/>
  <c r="AH134" i="1"/>
  <c r="AF134" i="1"/>
  <c r="AG133" i="1"/>
  <c r="AH133" i="1"/>
  <c r="AF133" i="1"/>
  <c r="AH132" i="1"/>
  <c r="AF132" i="1"/>
  <c r="AH131" i="1"/>
  <c r="AF131" i="1"/>
  <c r="AH130" i="1"/>
  <c r="AF130" i="1"/>
  <c r="AG129" i="1"/>
  <c r="AH129" i="1"/>
  <c r="AF129" i="1"/>
  <c r="AH128" i="1"/>
  <c r="AF128" i="1"/>
  <c r="AH127" i="1"/>
  <c r="AF127" i="1"/>
  <c r="AH126" i="1"/>
  <c r="AF126" i="1"/>
  <c r="AG125" i="1"/>
  <c r="AH125" i="1"/>
  <c r="AF125" i="1"/>
  <c r="AH124" i="1"/>
  <c r="AF124" i="1"/>
  <c r="AH123" i="1"/>
  <c r="AF123" i="1"/>
  <c r="AH122" i="1"/>
  <c r="AF122" i="1"/>
  <c r="AG121" i="1"/>
  <c r="AH121" i="1"/>
  <c r="AF121" i="1"/>
  <c r="AH120" i="1"/>
  <c r="AF120" i="1"/>
  <c r="AH119" i="1"/>
  <c r="AF119" i="1"/>
  <c r="AH118" i="1"/>
  <c r="AF118" i="1"/>
  <c r="AG117" i="1"/>
  <c r="AH117" i="1"/>
  <c r="AF117" i="1"/>
  <c r="AH116" i="1"/>
  <c r="AF116" i="1"/>
  <c r="AH115" i="1"/>
  <c r="AF115" i="1"/>
  <c r="AH114" i="1"/>
  <c r="AF114" i="1"/>
  <c r="AG113" i="1"/>
  <c r="AH113" i="1"/>
  <c r="AF113" i="1"/>
  <c r="AH112" i="1"/>
  <c r="AF112" i="1"/>
  <c r="AH111" i="1"/>
  <c r="AF111" i="1"/>
  <c r="AH110" i="1"/>
  <c r="AF110" i="1"/>
  <c r="AG109" i="1"/>
  <c r="AH109" i="1"/>
  <c r="AF109" i="1"/>
  <c r="AH108" i="1"/>
  <c r="AF108" i="1"/>
  <c r="AH107" i="1"/>
  <c r="AF107" i="1"/>
  <c r="AH106" i="1"/>
  <c r="AF106" i="1"/>
  <c r="AG105" i="1"/>
  <c r="AH105" i="1"/>
  <c r="AF105" i="1"/>
  <c r="AH104" i="1"/>
  <c r="AF104" i="1"/>
  <c r="AH103" i="1"/>
  <c r="AF103" i="1"/>
  <c r="AH102" i="1"/>
  <c r="AF102" i="1"/>
  <c r="AG101" i="1"/>
  <c r="AH101" i="1"/>
  <c r="AF101" i="1"/>
  <c r="AH100" i="1"/>
  <c r="AF100" i="1"/>
  <c r="AH99" i="1"/>
  <c r="AF99" i="1"/>
  <c r="AH98" i="1"/>
  <c r="AF98" i="1"/>
  <c r="AG97" i="1"/>
  <c r="AH97" i="1"/>
  <c r="AF97" i="1"/>
  <c r="AH96" i="1"/>
  <c r="AF96" i="1"/>
  <c r="AH95" i="1"/>
  <c r="AF95" i="1"/>
  <c r="AH94" i="1"/>
  <c r="AF94" i="1"/>
  <c r="AG93" i="1"/>
  <c r="AH93" i="1"/>
  <c r="AF93" i="1"/>
  <c r="AH92" i="1"/>
  <c r="AF92" i="1"/>
  <c r="AH91" i="1"/>
  <c r="AF91" i="1"/>
  <c r="AH90" i="1"/>
  <c r="AF90" i="1"/>
  <c r="AG89" i="1"/>
  <c r="AH89" i="1"/>
  <c r="AF89" i="1"/>
  <c r="AH88" i="1"/>
  <c r="AF88" i="1"/>
  <c r="AH87" i="1"/>
  <c r="AF87" i="1"/>
  <c r="AH86" i="1"/>
  <c r="AF86" i="1"/>
  <c r="AG85" i="1"/>
  <c r="AH85" i="1"/>
  <c r="AF85" i="1"/>
  <c r="AH84" i="1"/>
  <c r="AF84" i="1"/>
  <c r="AH83" i="1"/>
  <c r="AF83" i="1"/>
  <c r="AH82" i="1"/>
  <c r="AF82" i="1"/>
  <c r="AG81" i="1"/>
  <c r="AH81" i="1"/>
  <c r="AF81" i="1"/>
  <c r="AH80" i="1"/>
  <c r="AF80" i="1"/>
  <c r="AH79" i="1"/>
  <c r="AF79" i="1"/>
  <c r="AH78" i="1"/>
  <c r="AF78" i="1"/>
  <c r="AG77" i="1"/>
  <c r="AH77" i="1"/>
  <c r="AF77" i="1"/>
  <c r="AH76" i="1"/>
  <c r="AF76" i="1"/>
  <c r="AH75" i="1"/>
  <c r="AF75" i="1"/>
  <c r="AH74" i="1"/>
  <c r="AF74" i="1"/>
  <c r="AG73" i="1"/>
  <c r="AH73" i="1"/>
  <c r="AF73" i="1"/>
  <c r="AH72" i="1"/>
  <c r="AF72" i="1"/>
  <c r="AH71" i="1"/>
  <c r="AF71" i="1"/>
  <c r="AH70" i="1"/>
  <c r="AF70" i="1"/>
  <c r="AG69" i="1"/>
  <c r="AH69" i="1"/>
  <c r="AF69" i="1"/>
  <c r="AH68" i="1"/>
  <c r="AF68" i="1"/>
  <c r="AH67" i="1"/>
  <c r="AF67" i="1"/>
  <c r="AH66" i="1"/>
  <c r="AF66" i="1"/>
  <c r="AG65" i="1"/>
  <c r="AH65" i="1"/>
  <c r="AF65" i="1"/>
  <c r="AH64" i="1"/>
  <c r="AF64" i="1"/>
  <c r="AH63" i="1"/>
  <c r="AF63" i="1"/>
  <c r="AH62" i="1"/>
  <c r="AF62" i="1"/>
  <c r="AG61" i="1"/>
  <c r="AH61" i="1"/>
  <c r="AF61" i="1"/>
  <c r="AH60" i="1"/>
  <c r="AF60" i="1"/>
  <c r="AH59" i="1"/>
  <c r="AF59" i="1"/>
  <c r="AH58" i="1"/>
  <c r="AF58" i="1"/>
  <c r="AG57" i="1"/>
  <c r="AH57" i="1"/>
  <c r="AF57" i="1"/>
  <c r="AH56" i="1"/>
  <c r="AF56" i="1"/>
  <c r="AH55" i="1"/>
  <c r="AF55" i="1"/>
  <c r="AH54" i="1"/>
  <c r="AF54" i="1"/>
  <c r="AG53" i="1"/>
  <c r="AH53" i="1"/>
  <c r="AF53" i="1"/>
  <c r="AH52" i="1"/>
  <c r="AF52" i="1"/>
  <c r="AH51" i="1"/>
  <c r="AF51" i="1"/>
  <c r="AH50" i="1"/>
  <c r="AF50" i="1"/>
  <c r="AG49" i="1"/>
  <c r="AH49" i="1"/>
  <c r="AF49" i="1"/>
  <c r="AH48" i="1"/>
  <c r="AF48" i="1"/>
  <c r="AH47" i="1"/>
  <c r="AF47" i="1"/>
  <c r="AH46" i="1"/>
  <c r="AF46" i="1"/>
  <c r="AG45" i="1"/>
  <c r="AH45" i="1"/>
  <c r="AF45" i="1"/>
  <c r="AH44" i="1"/>
  <c r="AF44" i="1"/>
  <c r="AH43" i="1"/>
  <c r="AF43" i="1"/>
  <c r="AH42" i="1"/>
  <c r="AF42" i="1"/>
  <c r="AG41" i="1"/>
  <c r="AH41" i="1"/>
  <c r="AF41" i="1"/>
  <c r="AH40" i="1"/>
  <c r="AF40" i="1"/>
  <c r="AH39" i="1"/>
  <c r="AF39" i="1"/>
  <c r="AH38" i="1"/>
  <c r="AF38" i="1"/>
  <c r="AG37" i="1"/>
  <c r="AH37" i="1"/>
  <c r="AF37" i="1"/>
  <c r="AH36" i="1"/>
  <c r="AF36" i="1"/>
  <c r="AH35" i="1"/>
  <c r="AF35" i="1"/>
  <c r="AH34" i="1"/>
  <c r="AF34" i="1"/>
  <c r="AG33" i="1"/>
  <c r="AH33" i="1"/>
  <c r="AF33" i="1"/>
  <c r="AH32" i="1"/>
  <c r="AF32" i="1"/>
  <c r="AH31" i="1"/>
  <c r="AF31" i="1"/>
  <c r="AH30" i="1"/>
  <c r="AF30" i="1"/>
  <c r="AG29" i="1"/>
  <c r="AH29" i="1"/>
  <c r="AF29" i="1"/>
  <c r="AH28" i="1"/>
  <c r="AF28" i="1"/>
  <c r="AH27" i="1"/>
  <c r="AF27" i="1"/>
  <c r="AH26" i="1"/>
  <c r="AF26" i="1"/>
  <c r="AG25" i="1"/>
  <c r="AH25" i="1"/>
  <c r="AF25" i="1"/>
  <c r="AH24" i="1"/>
  <c r="AF24" i="1"/>
  <c r="AH23" i="1"/>
  <c r="AF23" i="1"/>
  <c r="AH22" i="1"/>
  <c r="AF22" i="1"/>
  <c r="AG21" i="1"/>
  <c r="AH21" i="1"/>
  <c r="AF21" i="1"/>
  <c r="AH20" i="1"/>
  <c r="AF20" i="1"/>
  <c r="AH19" i="1"/>
  <c r="AF19" i="1"/>
  <c r="AH18" i="1"/>
  <c r="AF18" i="1"/>
  <c r="AG17" i="1"/>
  <c r="AH17" i="1"/>
  <c r="AF17" i="1"/>
  <c r="AH16" i="1"/>
  <c r="AF16" i="1"/>
  <c r="AH15" i="1"/>
  <c r="AF15" i="1"/>
  <c r="AH14" i="1"/>
  <c r="AF14" i="1"/>
  <c r="AH13" i="1"/>
  <c r="AF13" i="1"/>
  <c r="AH12" i="1"/>
  <c r="AF12" i="1"/>
  <c r="AH11" i="1"/>
  <c r="AF11" i="1"/>
  <c r="AH10" i="1"/>
  <c r="AF10" i="1"/>
  <c r="AH9" i="1"/>
  <c r="AF9" i="1"/>
  <c r="AH8" i="1"/>
  <c r="AF8" i="1"/>
  <c r="AH7" i="1"/>
  <c r="AF7" i="1"/>
  <c r="AH6" i="1"/>
  <c r="AF6" i="1"/>
  <c r="AH5" i="1"/>
  <c r="AF5" i="1"/>
  <c r="AH4" i="1"/>
  <c r="AF4" i="1"/>
  <c r="AC149" i="1"/>
  <c r="AC150" i="1"/>
  <c r="AG150" i="1"/>
  <c r="AG151" i="1"/>
  <c r="AG181" i="1"/>
  <c r="AG182" i="1"/>
</calcChain>
</file>

<file path=xl/sharedStrings.xml><?xml version="1.0" encoding="utf-8"?>
<sst xmlns="http://schemas.openxmlformats.org/spreadsheetml/2006/main" count="4256" uniqueCount="928">
  <si>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</si>
  <si>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</si>
  <si>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</si>
  <si>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</si>
  <si>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</si>
  <si>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</si>
  <si>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</si>
  <si>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</si>
  <si>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</si>
  <si>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</si>
  <si>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</si>
  <si>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</si>
  <si>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</si>
  <si>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</si>
  <si>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</si>
  <si>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</si>
  <si>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</si>
  <si>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</si>
  <si>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</si>
  <si>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</si>
  <si>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</si>
  <si>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</si>
  <si>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</si>
  <si>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</si>
  <si>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</si>
  <si>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</si>
  <si>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</si>
  <si>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</si>
  <si>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</si>
  <si>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</si>
  <si>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</si>
  <si>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</si>
  <si>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</si>
  <si>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</si>
  <si>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</si>
  <si>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</si>
  <si>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</si>
  <si>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</si>
  <si>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</si>
  <si>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</si>
  <si>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</si>
  <si>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</si>
  <si>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</si>
  <si>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</si>
  <si>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</si>
  <si>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</si>
  <si>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</si>
  <si>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</si>
  <si>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</si>
  <si>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</si>
  <si>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</si>
  <si>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</si>
  <si>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</si>
  <si>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</si>
  <si>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</si>
  <si>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</si>
  <si>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</si>
  <si>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</si>
  <si>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</si>
  <si>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</si>
  <si>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</si>
  <si>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</si>
  <si>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</si>
  <si>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</si>
  <si>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</si>
  <si>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</si>
  <si>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</si>
  <si>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</si>
  <si>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</si>
  <si>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</si>
  <si>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</si>
  <si>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</si>
  <si>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</si>
  <si>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/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</si>
  <si>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</si>
  <si>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</si>
  <si>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</si>
  <si>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</si>
  <si>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</si>
  <si>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</si>
  <si>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</si>
  <si>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</si>
  <si>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</si>
  <si>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</si>
  <si>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</si>
  <si>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</si>
  <si>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</si>
  <si>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</si>
  <si>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</si>
  <si>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</si>
  <si>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</si>
  <si>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</si>
  <si>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</si>
  <si>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</si>
  <si>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</si>
  <si>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</si>
  <si>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</si>
  <si>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</si>
  <si>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</si>
  <si>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</si>
  <si>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</si>
  <si>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</si>
  <si>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</si>
  <si>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</si>
  <si>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</si>
  <si>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</si>
  <si>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</si>
  <si>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</si>
  <si>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</si>
  <si>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</si>
  <si>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</si>
  <si>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</si>
  <si>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</si>
  <si>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</si>
  <si>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</si>
  <si>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</si>
  <si>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</si>
  <si>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</si>
  <si>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</si>
  <si>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</si>
  <si>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</si>
  <si>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</si>
  <si>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</si>
  <si>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</si>
  <si>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</si>
  <si>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</si>
  <si>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</si>
  <si>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</si>
  <si>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</si>
  <si>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</si>
  <si>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</si>
  <si>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</si>
  <si>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</si>
  <si>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</si>
  <si>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</si>
  <si>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</si>
  <si>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</si>
  <si>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</si>
  <si>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</si>
  <si>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</si>
  <si>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</si>
  <si>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</si>
  <si>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</si>
  <si>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</si>
  <si>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</si>
  <si>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</si>
  <si>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</si>
  <si>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</si>
  <si>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</si>
  <si>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</si>
  <si>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</si>
  <si>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</si>
  <si>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</si>
  <si>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</si>
  <si>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</si>
  <si>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</si>
  <si>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</si>
  <si>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</si>
  <si>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</si>
  <si>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</si>
  <si>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</si>
  <si>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</si>
  <si>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</si>
  <si>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</si>
  <si>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</si>
  <si>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</si>
  <si>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</si>
  <si>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</si>
  <si>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</si>
  <si>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</si>
  <si>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</si>
  <si>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</si>
  <si>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</si>
  <si>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</si>
  <si>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</si>
  <si>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</si>
  <si>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</si>
  <si>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</si>
  <si>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</si>
  <si>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</si>
  <si>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</si>
  <si>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</si>
  <si>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</si>
  <si>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</si>
  <si>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</si>
  <si>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</si>
  <si>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</si>
  <si>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</si>
  <si>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</si>
  <si>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</si>
  <si>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</si>
  <si>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</si>
  <si>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</si>
  <si>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</si>
  <si>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</si>
  <si>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</si>
  <si>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</si>
  <si>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</si>
  <si>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</si>
  <si>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</si>
  <si>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</si>
  <si>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</si>
  <si>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</si>
  <si>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</si>
  <si>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</si>
  <si>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</si>
  <si>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</si>
  <si>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</si>
  <si>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</si>
  <si>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</si>
  <si>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</si>
  <si>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</si>
  <si>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</si>
  <si>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</si>
  <si>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</si>
  <si>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</si>
  <si>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</si>
  <si>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</si>
  <si>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</si>
  <si>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</si>
  <si>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</si>
  <si>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</si>
  <si>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</si>
  <si>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</si>
  <si>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</si>
  <si>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</si>
  <si>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</si>
  <si>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</si>
  <si>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</si>
  <si>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</si>
  <si>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</si>
  <si>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Bocas del Toro</t>
  </si>
  <si>
    <t>Ngäbe-Buglé</t>
  </si>
  <si>
    <t>Colón</t>
  </si>
  <si>
    <t>Panamá Oeste</t>
  </si>
  <si>
    <t>Guna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</si>
  <si>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</si>
  <si>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</si>
  <si>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</si>
  <si>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</si>
  <si>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</si>
  <si>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</si>
  <si>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</si>
  <si>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</si>
  <si>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</si>
  <si>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</si>
  <si>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</si>
  <si>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</si>
  <si>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</si>
  <si>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</si>
  <si>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</si>
  <si>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</si>
  <si>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</si>
  <si>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</si>
  <si>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</si>
  <si>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</si>
  <si>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</si>
  <si>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</si>
  <si>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</si>
  <si>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</si>
  <si>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</si>
  <si>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</si>
  <si>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</si>
  <si>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</si>
  <si>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</si>
  <si>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</si>
  <si>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</si>
  <si>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</si>
  <si>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</si>
  <si>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</si>
  <si>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</si>
  <si>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</si>
  <si>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</si>
  <si>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</si>
  <si>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</si>
  <si>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</si>
  <si>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</si>
  <si>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</si>
  <si>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</si>
  <si>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</si>
  <si>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</si>
  <si>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</si>
  <si>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</si>
  <si>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</si>
  <si>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</si>
  <si>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</si>
  <si>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</si>
  <si>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</si>
  <si>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</si>
  <si>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</si>
  <si>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</si>
  <si>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</si>
  <si>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</si>
  <si>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</si>
  <si>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</si>
  <si>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</si>
  <si>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</si>
  <si>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</si>
  <si>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</si>
  <si>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</si>
  <si>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</si>
  <si>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</si>
  <si>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</si>
  <si>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</si>
  <si>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</si>
  <si>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</si>
  <si>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</si>
  <si>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</si>
  <si>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</si>
  <si>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</si>
  <si>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</si>
  <si>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</si>
  <si>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</si>
  <si>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</si>
  <si>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</si>
  <si>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</si>
  <si>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</si>
  <si>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</si>
  <si>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</si>
  <si>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Penitenciaria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</si>
  <si>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</si>
  <si>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</si>
  <si>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</si>
  <si>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</si>
  <si>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</si>
  <si>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</si>
  <si>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</si>
  <si>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</si>
  <si>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</si>
  <si>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</si>
  <si>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</si>
  <si>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</si>
  <si>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</si>
  <si>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</si>
  <si>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</si>
  <si>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</si>
  <si>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</si>
  <si>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</si>
  <si>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</si>
  <si>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</si>
  <si>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</si>
  <si>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</si>
  <si>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</si>
  <si>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</si>
  <si>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</si>
  <si>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</si>
  <si>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</si>
  <si>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</si>
  <si>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</si>
  <si>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</si>
  <si>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</si>
  <si>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</si>
  <si>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</si>
  <si>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</si>
  <si>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</si>
  <si>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</si>
  <si>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</si>
  <si>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</si>
  <si>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</si>
  <si>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</si>
  <si>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</si>
  <si>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</si>
  <si>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</si>
  <si>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</si>
  <si>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</si>
  <si>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</si>
  <si>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Distrito</t>
  </si>
  <si>
    <t>CD_Corr</t>
  </si>
  <si>
    <t>Achiote</t>
  </si>
  <si>
    <t>Chagres</t>
  </si>
  <si>
    <t>Agua Buena</t>
  </si>
  <si>
    <t>Agua de Salud</t>
  </si>
  <si>
    <t>Comarca Ngäbe Buglé</t>
  </si>
  <si>
    <t>Ñürün</t>
  </si>
  <si>
    <t>Agua Fría</t>
  </si>
  <si>
    <t>Santa Fe</t>
  </si>
  <si>
    <t>Aguadulce</t>
  </si>
  <si>
    <t>Comarca Kuna Yala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</si>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</sst>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V180" totalsRowShown="0">
  <autoFilter ref="B1:BV180" xr:uid="{43A4EA99-D30C-4593-B4E9-BC228D6A71B3}"/>
  <tableColumns count="73">
    <tableColumn id="1" xr3:uid="{B43CE6CF-A682-4EDB-9879-C83EE5B60C32}" name="Fecha"/>
    <tableColumn id="2" xr3:uid="{973902F0-2D6C-40A2-BFE7-09B21A33165E}" name="Confirmados Acumulados" dataDxfId="54"/>
    <tableColumn id="3" xr3:uid="{40A6486D-313D-495E-B390-825D23DB0A59}" name="Nuevos Confirmados"/>
    <tableColumn id="4" xr3:uid="{40D3D6E3-850F-4C5A-B130-A86751451D00}" name="Fallecidos Acumulados" dataDxfId="53"/>
    <tableColumn id="5" xr3:uid="{B7E20309-518B-468C-A592-39469F86B5D6}" name="Nuevos Fallecidos"/>
    <tableColumn id="6" xr3:uid="{F2FD374F-A063-484D-A17D-CE2074ED1517}" name="Recuperados Acumulados" dataDxfId="5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49">
      <calculatedColumnFormula>IFERROR(W2-W1,0)</calculatedColumnFormula>
    </tableColumn>
    <tableColumn id="64" xr3:uid="{28C993C8-E8F5-4F99-B9F6-92E744E1DC2E}" name="Pruebas Realizadas/1MM hab" dataDxfId="48">
      <calculatedColumnFormula>IFERROR(V2/4.159,0)</calculatedColumnFormula>
    </tableColumn>
    <tableColumn id="23" xr3:uid="{42A45A33-4E21-48F2-A8AE-E198D98F66C3}" name="Pruebas Negativas" dataDxfId="47"/>
    <tableColumn id="24" xr3:uid="{BA3C3DC5-E194-4738-BE0D-9C065CE37FC0}" name="Pruebas Negativas Diarias" dataDxfId="46">
      <calculatedColumnFormula>Z2-Z1</calculatedColumnFormula>
    </tableColumn>
    <tableColumn id="55" xr3:uid="{969B6342-94BE-4968-955F-55616C0B80F9}" name="% Pruebas Negativas" dataDxfId="45">
      <calculatedColumnFormula>IFERROR(Z2/V2,0)</calculatedColumnFormula>
    </tableColumn>
    <tableColumn id="58" xr3:uid="{DCF2DC84-6E8B-433D-8BEE-4F9909314B95}" name="Variación Pruebas Negativas Diarias" dataDxfId="4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3">
      <calculatedColumnFormula>IFERROR(AD2/V2,0)</calculatedColumnFormula>
    </tableColumn>
    <tableColumn id="59" xr3:uid="{879AC419-6349-4CF2-ABE6-2CAB27EB4896}" name="Variación Pruebas Positivas Diarias" dataDxfId="42">
      <calculatedColumnFormula>IFERROR(AE2-AE1,0)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AI2-AI1</calculatedColumnFormula>
    </tableColumn>
    <tableColumn id="60" xr3:uid="{0AA8EE78-AA2C-434E-B362-741D9FFB5ECC}" name="%Variación Aislamiento Domiciliario" dataDxfId="38">
      <calculatedColumnFormula>IFERROR(AI2/AI1,0)</calculatedColumnFormula>
    </tableColumn>
    <tableColumn id="66" xr3:uid="{625EE28F-4964-4F45-905B-130058A50F50}" name="Aislamiento Domiciliario/1MM hab" dataDxfId="37">
      <calculatedColumnFormula>IFERROR(AI2/4.159,0)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IFERROR(AM2/4.159,0)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AQ2-AQ1</calculatedColumnFormula>
    </tableColumn>
    <tableColumn id="62" xr3:uid="{7C747F0E-AA13-4E3C-9C50-8538E30CAC79}" name="%Variación Hospitalizados en Sala" dataDxfId="32">
      <calculatedColumnFormula>IFERROR(AQ2/AQ1,0)</calculatedColumnFormula>
    </tableColumn>
    <tableColumn id="68" xr3:uid="{7DBCF1EA-926B-4AAD-A90A-BB75D656AD64}" name="Hospitalizados en Sala/1MM hab" dataDxfId="31">
      <calculatedColumnFormula>IFERROR(AQ2/4.159,0)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AU2-AU1</calculatedColumnFormula>
    </tableColumn>
    <tableColumn id="63" xr3:uid="{444773CB-5DA4-4E8D-918D-25AB2AD4127B}" name="%Variación Hospitalizados en UCI" dataDxfId="29">
      <calculatedColumnFormula>IFERROR(AU2/AU1,0)</calculatedColumnFormula>
    </tableColumn>
    <tableColumn id="69" xr3:uid="{BB3ED07D-4978-4E45-9048-715100C1C4CE}" name="Hospitalización en UCI/1MM hab" dataDxfId="28">
      <calculatedColumnFormula>IFERROR(AU2/4.159,0)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IFERROR(AY2-AY1,0)</calculatedColumnFormula>
    </tableColumn>
    <tableColumn id="73" xr3:uid="{FEEEA9CC-4A2C-4532-89AC-8AEE99F07A1C}" name="%Variación Personas con Medidas Sanitarias" dataDxfId="25">
      <calculatedColumnFormula>IFERROR(AZ2/AY1,0)</calculatedColumnFormula>
    </tableColumn>
    <tableColumn id="71" xr3:uid="{76D989EB-1454-4A9F-BCC9-9DBAAC8EC62A}" name="Personas con Medidas Sanitarias/1MM hab" dataDxfId="24">
      <calculatedColumnFormula>IFERROR(AY2/4.159,0)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IFERROR((BC2-BC1),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IFERROR((BE2-BE1),0)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IFERROR((BG2-BG1),0)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IFERROR((BI2-BI1),0)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IFERROR((BK2-BK1),0)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IFERROR((BM2-BM1),0)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IFERROR((BO2-BO1),0)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IFERROR((BQ2-BQ1),0)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IFERROR((BS2-BS1),0)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IFERROR((BU2-BU1),0)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A14" totalsRowShown="0" headerRowDxfId="3">
  <autoFilter ref="A2:FA14" xr:uid="{4E023B16-8D96-417E-81CC-D158CD34A486}"/>
  <tableColumns count="157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63" totalsRowShown="0" headerRowDxfId="2">
  <autoFilter ref="B1:E176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Row],[Corregimiento]],Hoja3!$A$2:$D$675,4,0)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02"/>
  <sheetViews>
    <sheetView workbookViewId="0">
      <pane xSplit="1" ySplit="1" topLeftCell="N2" activePane="bottomRight" state="frozen"/>
      <selection pane="bottomRight" activeCell="BU158" sqref="BU158"/>
      <selection pane="bottomLeft" activeCell="A2" sqref="A2"/>
      <selection pane="topRight" activeCell="B1" sqref="B1"/>
    </sheetView>
  </sheetViews>
  <sheetFormatPr defaultColWidth="9.140625" defaultRowHeight="1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4" width="25" style="35" customWidth="1"/>
    <col min="35" max="35" width="25" style="10" customWidth="1"/>
    <col min="36" max="36" width="33.7109375" customWidth="1"/>
    <col min="37" max="37" width="33.7109375" style="22" customWidth="1"/>
    <col min="38" max="38" width="33.7109375" style="35" customWidth="1"/>
    <col min="39" max="39" width="23.85546875" style="10" customWidth="1"/>
    <col min="40" max="41" width="32.5703125" customWidth="1"/>
    <col min="42" max="42" width="32.5703125" style="35" customWidth="1"/>
    <col min="43" max="43" width="22.7109375" style="10" customWidth="1"/>
    <col min="44" max="45" width="31.42578125" customWidth="1"/>
    <col min="46" max="46" width="31.42578125" style="35" customWidth="1"/>
    <col min="47" max="47" width="22.28515625" style="10" customWidth="1"/>
    <col min="48" max="49" width="31" customWidth="1"/>
    <col min="50" max="50" width="31" style="35" customWidth="1"/>
    <col min="51" max="52" width="31" style="31" customWidth="1"/>
    <col min="53" max="54" width="31" style="35" customWidth="1"/>
    <col min="55" max="55" width="16.85546875" style="47" customWidth="1"/>
    <col min="56" max="56" width="16.85546875" style="50" customWidth="1"/>
    <col min="57" max="57" width="17.85546875" style="14" customWidth="1"/>
    <col min="58" max="58" width="17.85546875" style="50" customWidth="1"/>
    <col min="59" max="59" width="17.85546875" style="14" customWidth="1"/>
    <col min="60" max="60" width="17.85546875" style="50" customWidth="1"/>
    <col min="61" max="61" width="17.85546875" style="14" customWidth="1"/>
    <col min="62" max="62" width="17.85546875" style="50" customWidth="1"/>
    <col min="63" max="63" width="16.140625" style="14" customWidth="1"/>
    <col min="64" max="64" width="16.140625" style="50" customWidth="1"/>
    <col min="65" max="65" width="23" style="16" customWidth="1"/>
    <col min="66" max="66" width="23" style="25" customWidth="1"/>
    <col min="67" max="67" width="24" style="16" customWidth="1"/>
    <col min="68" max="68" width="24" style="25" customWidth="1"/>
    <col min="69" max="69" width="24" style="16" customWidth="1"/>
    <col min="70" max="70" width="24" style="25" customWidth="1"/>
    <col min="71" max="71" width="24" style="16" customWidth="1"/>
    <col min="72" max="72" width="24" style="25" customWidth="1"/>
    <col min="73" max="73" width="22.28515625" style="21" customWidth="1"/>
    <col min="74" max="74" width="24.28515625" style="26" customWidth="1"/>
  </cols>
  <sheetData>
    <row r="1" spans="1:74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10" t="s">
        <v>33</v>
      </c>
      <c r="AJ1" t="s">
        <v>34</v>
      </c>
      <c r="AK1" s="22" t="s">
        <v>35</v>
      </c>
      <c r="AL1" s="35" t="s">
        <v>36</v>
      </c>
      <c r="AM1" s="10" t="s">
        <v>37</v>
      </c>
      <c r="AN1" t="s">
        <v>38</v>
      </c>
      <c r="AO1" t="s">
        <v>39</v>
      </c>
      <c r="AP1" s="35" t="s">
        <v>40</v>
      </c>
      <c r="AQ1" s="10" t="s">
        <v>41</v>
      </c>
      <c r="AR1" t="s">
        <v>42</v>
      </c>
      <c r="AS1" t="s">
        <v>43</v>
      </c>
      <c r="AT1" s="35" t="s">
        <v>44</v>
      </c>
      <c r="AU1" s="10" t="s">
        <v>45</v>
      </c>
      <c r="AV1" t="s">
        <v>46</v>
      </c>
      <c r="AW1" t="s">
        <v>47</v>
      </c>
      <c r="AX1" s="35" t="s">
        <v>48</v>
      </c>
      <c r="AY1" s="31" t="s">
        <v>49</v>
      </c>
      <c r="AZ1" s="31" t="s">
        <v>50</v>
      </c>
      <c r="BA1" s="35" t="s">
        <v>51</v>
      </c>
      <c r="BB1" s="35" t="s">
        <v>52</v>
      </c>
      <c r="BC1" s="46" t="s">
        <v>53</v>
      </c>
      <c r="BD1" s="49" t="s">
        <v>54</v>
      </c>
      <c r="BE1" s="48" t="s">
        <v>55</v>
      </c>
      <c r="BF1" s="49" t="s">
        <v>56</v>
      </c>
      <c r="BG1" s="48" t="s">
        <v>57</v>
      </c>
      <c r="BH1" s="49" t="s">
        <v>58</v>
      </c>
      <c r="BI1" s="48" t="s">
        <v>59</v>
      </c>
      <c r="BJ1" s="49" t="s">
        <v>60</v>
      </c>
      <c r="BK1" s="48" t="s">
        <v>61</v>
      </c>
      <c r="BL1" s="49" t="s">
        <v>62</v>
      </c>
      <c r="BM1" s="18" t="s">
        <v>63</v>
      </c>
      <c r="BN1" s="23" t="s">
        <v>64</v>
      </c>
      <c r="BO1" s="18" t="s">
        <v>65</v>
      </c>
      <c r="BP1" s="23" t="s">
        <v>66</v>
      </c>
      <c r="BQ1" s="18" t="s">
        <v>67</v>
      </c>
      <c r="BR1" s="23" t="s">
        <v>68</v>
      </c>
      <c r="BS1" s="18" t="s">
        <v>69</v>
      </c>
      <c r="BT1" s="23" t="s">
        <v>70</v>
      </c>
      <c r="BU1" s="19" t="s">
        <v>71</v>
      </c>
      <c r="BV1" s="26" t="s">
        <v>72</v>
      </c>
    </row>
    <row r="2" spans="1:74">
      <c r="A2" s="3">
        <v>43899</v>
      </c>
      <c r="B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65" si="7">IFERROR(AD2/4.159,0)</f>
        <v>0</v>
      </c>
      <c r="AI2" s="11"/>
      <c r="AJ2" s="1"/>
      <c r="AK2" s="2">
        <f t="shared" ref="AK2:AK65" si="8">IFERROR(AI2/AI1,0)</f>
        <v>0</v>
      </c>
      <c r="AL2" s="34">
        <f t="shared" ref="AL2:AL65" si="9">IFERROR(AI2/4.159,0)</f>
        <v>0</v>
      </c>
      <c r="AM2" s="11"/>
      <c r="AN2" s="1"/>
      <c r="AO2" s="1"/>
      <c r="AP2" s="34">
        <f t="shared" ref="AP2:AP65" si="10">IFERROR(AM2/4.159,0)</f>
        <v>0</v>
      </c>
      <c r="AQ2" s="11"/>
      <c r="AR2" s="1"/>
      <c r="AS2" s="1">
        <f t="shared" ref="AS2:AS65" si="11">IFERROR(AQ2/AQ1,0)</f>
        <v>0</v>
      </c>
      <c r="AT2" s="34">
        <f t="shared" ref="AT2:AT65" si="12">IFERROR(AQ2/4.159,0)</f>
        <v>0</v>
      </c>
      <c r="AU2" s="11"/>
      <c r="AW2">
        <f t="shared" ref="AW2:AW65" si="13">IFERROR(AU2/AU1,0)</f>
        <v>0</v>
      </c>
      <c r="AX2" s="35">
        <f t="shared" ref="AX2:AX65" si="14">IFERROR(AU2/4.159,0)</f>
        <v>0</v>
      </c>
      <c r="AY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2" s="31">
        <f t="shared" ref="AZ2:AZ65" si="15">IFERROR(AY2-AY1,0)</f>
        <v>0</v>
      </c>
      <c r="BA2" s="35">
        <f t="shared" ref="BA2:BA65" si="16">IFERROR(AZ2/AY1,0)</f>
        <v>0</v>
      </c>
      <c r="BB2" s="35">
        <f t="shared" ref="BB2:BB65" si="17">IFERROR(AY2/4.159,0)</f>
        <v>0</v>
      </c>
      <c r="BC2" s="47">
        <v>0</v>
      </c>
      <c r="BD2" s="50">
        <f t="shared" ref="BD2:BD65" si="18">IFERROR((BC2-BC1), 0)</f>
        <v>0</v>
      </c>
      <c r="BE2" s="14">
        <v>1</v>
      </c>
      <c r="BF2" s="50">
        <f t="shared" ref="BF2:BF65" si="19">IFERROR((BE2-BE1),0)</f>
        <v>0</v>
      </c>
      <c r="BG2" s="14">
        <v>0</v>
      </c>
      <c r="BH2" s="50">
        <f t="shared" ref="BH2:BH65" si="20">IFERROR((BG2-BG1),0)</f>
        <v>0</v>
      </c>
      <c r="BI2" s="14">
        <v>0</v>
      </c>
      <c r="BJ2" s="50">
        <f t="shared" ref="BJ2:BJ65" si="21">IFERROR((BI2-BI1),0)</f>
        <v>0</v>
      </c>
      <c r="BK2" s="14">
        <v>0</v>
      </c>
      <c r="BL2" s="50">
        <f t="shared" ref="BL2:BL65" si="22">IFERROR((BK2-BK1),0)</f>
        <v>0</v>
      </c>
      <c r="BM2" s="17"/>
      <c r="BN2" s="24">
        <f t="shared" ref="BN2:BN65" si="23">IFERROR((BM2-BM1),0)</f>
        <v>0</v>
      </c>
      <c r="BO2" s="17"/>
      <c r="BP2" s="24">
        <f t="shared" ref="BP2:BP65" si="24">IFERROR((BO2-BO1),0)</f>
        <v>0</v>
      </c>
      <c r="BQ2" s="17"/>
      <c r="BR2" s="24">
        <f t="shared" ref="BR2:BR65" si="25">IFERROR((BQ2-BQ1),0)</f>
        <v>0</v>
      </c>
      <c r="BS2" s="17"/>
      <c r="BT2" s="24">
        <f t="shared" ref="BT2:BT65" si="26">IFERROR((BS2-BS1),0)</f>
        <v>0</v>
      </c>
      <c r="BU2" s="20"/>
      <c r="BV2" s="27">
        <f t="shared" ref="BV2:BV65" si="27">IFERROR((BU2-BU1),0)</f>
        <v>0</v>
      </c>
    </row>
    <row r="3" spans="1:74">
      <c r="A3" s="3">
        <v>43900</v>
      </c>
      <c r="B3">
        <v>43900</v>
      </c>
      <c r="C3" s="10">
        <v>8</v>
      </c>
      <c r="D3">
        <f t="shared" ref="D3:D66" si="28">IFERROR(C3-C2,"")</f>
        <v>7</v>
      </c>
      <c r="E3" s="10">
        <v>0</v>
      </c>
      <c r="F3">
        <v>0</v>
      </c>
      <c r="G3" s="10">
        <v>0</v>
      </c>
      <c r="H3">
        <v>0</v>
      </c>
      <c r="I3">
        <f t="shared" ref="I3:I66" si="29">+IFERROR(C3-E3-G3,"")</f>
        <v>8</v>
      </c>
      <c r="J3">
        <f>+IFERROR(I3-I2,"")</f>
        <v>7</v>
      </c>
      <c r="K3">
        <f t="shared" ref="K3:K66" si="30">+IFERROR(E3/C3,"")</f>
        <v>0</v>
      </c>
      <c r="L3">
        <f t="shared" ref="L3:L66" si="31">+IFERROR(G3/C3,"")</f>
        <v>0</v>
      </c>
      <c r="M3">
        <f t="shared" ref="M3:M66" si="32">+IFERROR(I3/C3,"")</f>
        <v>1</v>
      </c>
      <c r="N3">
        <f t="shared" si="0"/>
        <v>0.875</v>
      </c>
      <c r="O3" t="str">
        <f t="shared" ref="O3:O66" si="33">+IFERROR(F3/E3,"")</f>
        <v/>
      </c>
      <c r="P3" t="str">
        <f t="shared" ref="P3:P66" si="34">+IFERROR(H3/G3,"")</f>
        <v/>
      </c>
      <c r="Q3">
        <f t="shared" ref="Q3:Q66" si="35">+IFERROR(J3/I3,"")</f>
        <v>0.875</v>
      </c>
      <c r="R3">
        <f t="shared" ref="R3:R66" si="36">+IFERROR(C3/4.159,"")</f>
        <v>1.923539312334696</v>
      </c>
      <c r="S3">
        <f t="shared" ref="S3:S66" si="37">+IFERROR(E3/4.159,"")</f>
        <v>0</v>
      </c>
      <c r="T3">
        <f t="shared" ref="T3:T66" si="38">+IFERROR(G3/4.159,"")</f>
        <v>0</v>
      </c>
      <c r="U3">
        <f t="shared" ref="U3:U66" si="39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1.923539312334696</v>
      </c>
      <c r="AI3" s="14">
        <v>6</v>
      </c>
      <c r="AJ3" s="2"/>
      <c r="AK3" s="2">
        <f t="shared" si="8"/>
        <v>0</v>
      </c>
      <c r="AL3" s="34">
        <f t="shared" si="9"/>
        <v>1.4426544842510221</v>
      </c>
      <c r="AM3" s="14"/>
      <c r="AN3" s="2"/>
      <c r="AO3" s="2">
        <f>IFERROR(AM3/AM2,0)</f>
        <v>0</v>
      </c>
      <c r="AP3" s="34">
        <f t="shared" si="10"/>
        <v>0</v>
      </c>
      <c r="AQ3" s="14">
        <v>1</v>
      </c>
      <c r="AR3" s="2">
        <f>AQ3-AQ2</f>
        <v>1</v>
      </c>
      <c r="AS3" s="2">
        <f t="shared" si="11"/>
        <v>0</v>
      </c>
      <c r="AT3" s="34">
        <f t="shared" si="12"/>
        <v>0.240442414041837</v>
      </c>
      <c r="AU3" s="14">
        <v>0</v>
      </c>
      <c r="AV3">
        <f>AU3-AU2</f>
        <v>0</v>
      </c>
      <c r="AW3">
        <f t="shared" si="13"/>
        <v>0</v>
      </c>
      <c r="AX3" s="35">
        <f t="shared" si="14"/>
        <v>0</v>
      </c>
      <c r="AY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AZ3" s="31">
        <f t="shared" si="15"/>
        <v>7</v>
      </c>
      <c r="BA3" s="35">
        <f t="shared" si="16"/>
        <v>0</v>
      </c>
      <c r="BB3" s="35">
        <f t="shared" si="17"/>
        <v>1.6830968982928589</v>
      </c>
      <c r="BC3" s="47">
        <v>0</v>
      </c>
      <c r="BD3" s="50">
        <f t="shared" si="18"/>
        <v>0</v>
      </c>
      <c r="BE3" s="14">
        <v>3</v>
      </c>
      <c r="BF3" s="50">
        <f t="shared" si="19"/>
        <v>2</v>
      </c>
      <c r="BG3" s="14">
        <v>4</v>
      </c>
      <c r="BH3" s="50">
        <f t="shared" si="20"/>
        <v>4</v>
      </c>
      <c r="BI3" s="14">
        <v>1</v>
      </c>
      <c r="BJ3" s="50">
        <f t="shared" si="21"/>
        <v>1</v>
      </c>
      <c r="BK3" s="14">
        <v>0</v>
      </c>
      <c r="BL3" s="50">
        <f t="shared" si="22"/>
        <v>0</v>
      </c>
      <c r="BM3" s="17"/>
      <c r="BN3" s="24">
        <f t="shared" si="23"/>
        <v>0</v>
      </c>
      <c r="BO3" s="17"/>
      <c r="BP3" s="24">
        <f t="shared" si="24"/>
        <v>0</v>
      </c>
      <c r="BQ3" s="17"/>
      <c r="BR3" s="24">
        <f t="shared" si="25"/>
        <v>0</v>
      </c>
      <c r="BS3" s="17"/>
      <c r="BT3" s="24">
        <f t="shared" si="26"/>
        <v>0</v>
      </c>
      <c r="BU3" s="20"/>
      <c r="BV3" s="27">
        <f t="shared" si="27"/>
        <v>0</v>
      </c>
    </row>
    <row r="4" spans="1:74">
      <c r="A4" s="3">
        <v>43901</v>
      </c>
      <c r="B4">
        <v>43901</v>
      </c>
      <c r="C4" s="10">
        <v>14</v>
      </c>
      <c r="D4">
        <f t="shared" si="28"/>
        <v>6</v>
      </c>
      <c r="E4" s="10">
        <v>1</v>
      </c>
      <c r="F4">
        <f t="shared" ref="F4:F35" si="40">E4-E3</f>
        <v>1</v>
      </c>
      <c r="G4" s="10">
        <v>0</v>
      </c>
      <c r="H4">
        <v>0</v>
      </c>
      <c r="I4">
        <f t="shared" si="29"/>
        <v>13</v>
      </c>
      <c r="J4">
        <f t="shared" ref="J4:J67" si="41">+IFERROR(I4-I3,"")</f>
        <v>5</v>
      </c>
      <c r="K4">
        <f t="shared" si="30"/>
        <v>7.1428571428571425E-2</v>
      </c>
      <c r="L4">
        <f t="shared" si="31"/>
        <v>0</v>
      </c>
      <c r="M4">
        <f t="shared" si="32"/>
        <v>0.9285714285714286</v>
      </c>
      <c r="N4">
        <f t="shared" si="0"/>
        <v>0.42857142857142855</v>
      </c>
      <c r="O4">
        <f t="shared" si="33"/>
        <v>1</v>
      </c>
      <c r="P4" t="str">
        <f t="shared" si="34"/>
        <v/>
      </c>
      <c r="Q4">
        <f t="shared" si="35"/>
        <v>0.38461538461538464</v>
      </c>
      <c r="R4">
        <f t="shared" si="36"/>
        <v>3.3661937965857178</v>
      </c>
      <c r="S4">
        <f t="shared" si="37"/>
        <v>0.240442414041837</v>
      </c>
      <c r="T4">
        <f t="shared" si="38"/>
        <v>0</v>
      </c>
      <c r="U4">
        <f t="shared" si="39"/>
        <v>3.1257513825438807</v>
      </c>
      <c r="V4" s="12">
        <v>194</v>
      </c>
      <c r="W4" s="1">
        <f t="shared" ref="W4:W67" si="42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3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3.3661937965857178</v>
      </c>
      <c r="AI4" s="14">
        <v>9</v>
      </c>
      <c r="AJ4" s="2">
        <f>AI4-AI3</f>
        <v>3</v>
      </c>
      <c r="AK4" s="2">
        <f t="shared" si="8"/>
        <v>1.5</v>
      </c>
      <c r="AL4" s="34">
        <f t="shared" si="9"/>
        <v>2.1639817263765329</v>
      </c>
      <c r="AM4" s="14"/>
      <c r="AN4" s="2">
        <f>AM4-AM3</f>
        <v>0</v>
      </c>
      <c r="AO4" s="2">
        <f t="shared" ref="AO4:AO67" si="44">IFERROR(AM4/AM3,0)</f>
        <v>0</v>
      </c>
      <c r="AP4" s="34">
        <f t="shared" si="10"/>
        <v>0</v>
      </c>
      <c r="AQ4" s="14"/>
      <c r="AR4" s="2">
        <f t="shared" ref="AR4:AR67" si="45">AQ4-AQ3</f>
        <v>-1</v>
      </c>
      <c r="AS4" s="2">
        <f t="shared" si="11"/>
        <v>0</v>
      </c>
      <c r="AT4" s="34">
        <f t="shared" si="12"/>
        <v>0</v>
      </c>
      <c r="AU4" s="14">
        <v>2</v>
      </c>
      <c r="AV4">
        <f t="shared" ref="AV4:AV67" si="46">AU4-AU3</f>
        <v>2</v>
      </c>
      <c r="AW4">
        <f t="shared" si="13"/>
        <v>0</v>
      </c>
      <c r="AX4" s="35">
        <f t="shared" si="14"/>
        <v>0.480884828083674</v>
      </c>
      <c r="AY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AZ4" s="31">
        <f t="shared" si="15"/>
        <v>4</v>
      </c>
      <c r="BA4" s="35">
        <f t="shared" si="16"/>
        <v>0.5714285714285714</v>
      </c>
      <c r="BB4" s="35">
        <f t="shared" si="17"/>
        <v>2.644866554460207</v>
      </c>
      <c r="BC4" s="47">
        <v>0</v>
      </c>
      <c r="BD4" s="50">
        <f t="shared" si="18"/>
        <v>0</v>
      </c>
      <c r="BE4" s="14">
        <v>5</v>
      </c>
      <c r="BF4" s="50">
        <f t="shared" si="19"/>
        <v>2</v>
      </c>
      <c r="BG4" s="14">
        <v>7</v>
      </c>
      <c r="BH4" s="50">
        <f t="shared" si="20"/>
        <v>3</v>
      </c>
      <c r="BI4" s="14">
        <v>2</v>
      </c>
      <c r="BJ4" s="50">
        <f t="shared" si="21"/>
        <v>1</v>
      </c>
      <c r="BK4" s="14">
        <v>0</v>
      </c>
      <c r="BL4" s="50">
        <f t="shared" si="22"/>
        <v>0</v>
      </c>
      <c r="BM4" s="17"/>
      <c r="BN4" s="24">
        <f t="shared" si="23"/>
        <v>0</v>
      </c>
      <c r="BO4" s="17"/>
      <c r="BP4" s="24">
        <f t="shared" si="24"/>
        <v>0</v>
      </c>
      <c r="BQ4" s="17"/>
      <c r="BR4" s="24">
        <f t="shared" si="25"/>
        <v>0</v>
      </c>
      <c r="BS4" s="17"/>
      <c r="BT4" s="24">
        <f t="shared" si="26"/>
        <v>0</v>
      </c>
      <c r="BU4" s="20"/>
      <c r="BV4" s="27">
        <f t="shared" si="27"/>
        <v>0</v>
      </c>
    </row>
    <row r="5" spans="1:74">
      <c r="A5" s="3">
        <v>43902</v>
      </c>
      <c r="B5">
        <v>43902</v>
      </c>
      <c r="C5" s="10">
        <v>27</v>
      </c>
      <c r="D5">
        <f t="shared" si="28"/>
        <v>13</v>
      </c>
      <c r="E5" s="10">
        <v>1</v>
      </c>
      <c r="F5">
        <f t="shared" si="40"/>
        <v>0</v>
      </c>
      <c r="G5" s="10">
        <v>0</v>
      </c>
      <c r="H5">
        <v>0</v>
      </c>
      <c r="I5">
        <f t="shared" si="29"/>
        <v>26</v>
      </c>
      <c r="J5">
        <f t="shared" si="41"/>
        <v>13</v>
      </c>
      <c r="K5">
        <f t="shared" si="30"/>
        <v>3.7037037037037035E-2</v>
      </c>
      <c r="L5">
        <f t="shared" si="31"/>
        <v>0</v>
      </c>
      <c r="M5">
        <f t="shared" si="32"/>
        <v>0.96296296296296291</v>
      </c>
      <c r="N5">
        <f t="shared" si="0"/>
        <v>0.48148148148148145</v>
      </c>
      <c r="O5">
        <f t="shared" si="33"/>
        <v>0</v>
      </c>
      <c r="P5" t="str">
        <f t="shared" si="34"/>
        <v/>
      </c>
      <c r="Q5">
        <f t="shared" si="35"/>
        <v>0.5</v>
      </c>
      <c r="R5">
        <f t="shared" si="36"/>
        <v>6.4919451791295986</v>
      </c>
      <c r="S5">
        <f t="shared" si="37"/>
        <v>0.240442414041837</v>
      </c>
      <c r="T5">
        <f t="shared" si="38"/>
        <v>0</v>
      </c>
      <c r="U5">
        <f t="shared" si="39"/>
        <v>6.2515027650877615</v>
      </c>
      <c r="V5" s="12">
        <v>401</v>
      </c>
      <c r="W5" s="1">
        <f t="shared" si="42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7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3"/>
        <v>27</v>
      </c>
      <c r="AE5" s="1">
        <f t="shared" ref="AE5:AE68" si="48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6.4919451791295986</v>
      </c>
      <c r="AI5" s="14">
        <v>21</v>
      </c>
      <c r="AJ5" s="2">
        <f t="shared" ref="AJ5:AJ68" si="49">AI5-AI4</f>
        <v>12</v>
      </c>
      <c r="AK5" s="2">
        <f t="shared" si="8"/>
        <v>2.3333333333333335</v>
      </c>
      <c r="AL5" s="34">
        <f t="shared" si="9"/>
        <v>5.049290694878577</v>
      </c>
      <c r="AM5" s="14"/>
      <c r="AN5" s="2">
        <f>AM5-AM4</f>
        <v>0</v>
      </c>
      <c r="AO5" s="2">
        <f t="shared" si="44"/>
        <v>0</v>
      </c>
      <c r="AP5" s="34">
        <f t="shared" si="10"/>
        <v>0</v>
      </c>
      <c r="AQ5" s="14">
        <v>3</v>
      </c>
      <c r="AR5" s="2">
        <f t="shared" si="45"/>
        <v>3</v>
      </c>
      <c r="AS5" s="2">
        <f t="shared" si="11"/>
        <v>0</v>
      </c>
      <c r="AT5" s="34">
        <f t="shared" si="12"/>
        <v>0.72132724212551103</v>
      </c>
      <c r="AU5" s="14">
        <v>2</v>
      </c>
      <c r="AV5">
        <f t="shared" si="46"/>
        <v>0</v>
      </c>
      <c r="AW5">
        <f t="shared" si="13"/>
        <v>1</v>
      </c>
      <c r="AX5" s="35">
        <f t="shared" si="14"/>
        <v>0.480884828083674</v>
      </c>
      <c r="AY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AZ5" s="31">
        <f t="shared" si="15"/>
        <v>15</v>
      </c>
      <c r="BA5" s="35">
        <f t="shared" si="16"/>
        <v>1.3636363636363635</v>
      </c>
      <c r="BB5" s="35">
        <f t="shared" si="17"/>
        <v>6.2515027650877615</v>
      </c>
      <c r="BC5" s="47">
        <v>1</v>
      </c>
      <c r="BD5" s="50">
        <f t="shared" si="18"/>
        <v>1</v>
      </c>
      <c r="BE5" s="14">
        <v>11</v>
      </c>
      <c r="BF5" s="50">
        <f t="shared" si="19"/>
        <v>6</v>
      </c>
      <c r="BG5" s="14">
        <v>10</v>
      </c>
      <c r="BH5" s="50">
        <f t="shared" si="20"/>
        <v>3</v>
      </c>
      <c r="BI5" s="14">
        <v>5</v>
      </c>
      <c r="BJ5" s="50">
        <f t="shared" si="21"/>
        <v>3</v>
      </c>
      <c r="BK5" s="14">
        <v>0</v>
      </c>
      <c r="BL5" s="50">
        <f t="shared" si="22"/>
        <v>0</v>
      </c>
      <c r="BM5" s="17"/>
      <c r="BN5" s="24">
        <f t="shared" si="23"/>
        <v>0</v>
      </c>
      <c r="BO5" s="17"/>
      <c r="BP5" s="24">
        <f t="shared" si="24"/>
        <v>0</v>
      </c>
      <c r="BQ5" s="17"/>
      <c r="BR5" s="24">
        <f t="shared" si="25"/>
        <v>0</v>
      </c>
      <c r="BS5" s="17"/>
      <c r="BT5" s="24">
        <f t="shared" si="26"/>
        <v>0</v>
      </c>
      <c r="BU5" s="20"/>
      <c r="BV5" s="27">
        <f t="shared" si="27"/>
        <v>0</v>
      </c>
    </row>
    <row r="6" spans="1:74">
      <c r="A6" s="3">
        <v>43903</v>
      </c>
      <c r="B6">
        <v>43903</v>
      </c>
      <c r="C6" s="10">
        <v>36</v>
      </c>
      <c r="D6">
        <f t="shared" si="28"/>
        <v>9</v>
      </c>
      <c r="E6" s="10">
        <v>1</v>
      </c>
      <c r="F6">
        <f t="shared" si="40"/>
        <v>0</v>
      </c>
      <c r="G6" s="10">
        <v>0</v>
      </c>
      <c r="H6">
        <v>0</v>
      </c>
      <c r="I6">
        <f t="shared" si="29"/>
        <v>35</v>
      </c>
      <c r="J6">
        <f t="shared" si="41"/>
        <v>9</v>
      </c>
      <c r="K6">
        <f t="shared" si="30"/>
        <v>2.7777777777777776E-2</v>
      </c>
      <c r="L6">
        <f t="shared" si="31"/>
        <v>0</v>
      </c>
      <c r="M6">
        <f t="shared" si="32"/>
        <v>0.97222222222222221</v>
      </c>
      <c r="N6">
        <f t="shared" si="0"/>
        <v>0.25</v>
      </c>
      <c r="O6">
        <f t="shared" si="33"/>
        <v>0</v>
      </c>
      <c r="P6" t="str">
        <f t="shared" si="34"/>
        <v/>
      </c>
      <c r="Q6">
        <f t="shared" si="35"/>
        <v>0.25714285714285712</v>
      </c>
      <c r="R6">
        <f t="shared" si="36"/>
        <v>8.6559269055061314</v>
      </c>
      <c r="S6">
        <f t="shared" si="37"/>
        <v>0.240442414041837</v>
      </c>
      <c r="T6">
        <f t="shared" si="38"/>
        <v>0</v>
      </c>
      <c r="U6">
        <f t="shared" si="39"/>
        <v>8.4154844914642943</v>
      </c>
      <c r="V6" s="12">
        <v>649</v>
      </c>
      <c r="W6" s="1">
        <f t="shared" si="42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7"/>
        <v>239</v>
      </c>
      <c r="AB6" s="29">
        <f t="shared" si="3"/>
        <v>0.94453004622496151</v>
      </c>
      <c r="AC6" s="32">
        <f t="shared" si="4"/>
        <v>45</v>
      </c>
      <c r="AD6" s="1">
        <f t="shared" si="43"/>
        <v>36</v>
      </c>
      <c r="AE6" s="1">
        <f t="shared" si="48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8.6559269055061314</v>
      </c>
      <c r="AI6" s="14">
        <v>30</v>
      </c>
      <c r="AJ6" s="2">
        <f t="shared" si="49"/>
        <v>9</v>
      </c>
      <c r="AK6" s="2">
        <f t="shared" si="8"/>
        <v>1.4285714285714286</v>
      </c>
      <c r="AL6" s="34">
        <f t="shared" si="9"/>
        <v>7.2132724212551098</v>
      </c>
      <c r="AM6" s="14"/>
      <c r="AN6" s="2">
        <f t="shared" ref="AN6:AN69" si="50">AM6-AM5</f>
        <v>0</v>
      </c>
      <c r="AO6" s="2">
        <f t="shared" si="44"/>
        <v>0</v>
      </c>
      <c r="AP6" s="34">
        <f t="shared" si="10"/>
        <v>0</v>
      </c>
      <c r="AQ6" s="14"/>
      <c r="AR6" s="2">
        <f t="shared" si="45"/>
        <v>-3</v>
      </c>
      <c r="AS6" s="2">
        <f t="shared" si="11"/>
        <v>0</v>
      </c>
      <c r="AT6" s="34">
        <f t="shared" si="12"/>
        <v>0</v>
      </c>
      <c r="AU6" s="14">
        <v>2</v>
      </c>
      <c r="AV6">
        <f t="shared" si="46"/>
        <v>0</v>
      </c>
      <c r="AW6">
        <f t="shared" si="13"/>
        <v>1</v>
      </c>
      <c r="AX6" s="35">
        <f t="shared" si="14"/>
        <v>0.480884828083674</v>
      </c>
      <c r="AY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AZ6" s="31">
        <f t="shared" si="15"/>
        <v>6</v>
      </c>
      <c r="BA6" s="35">
        <f t="shared" si="16"/>
        <v>0.23076923076923078</v>
      </c>
      <c r="BB6" s="35">
        <f t="shared" si="17"/>
        <v>7.694157249338784</v>
      </c>
      <c r="BC6" s="47">
        <v>2</v>
      </c>
      <c r="BD6" s="50">
        <f t="shared" si="18"/>
        <v>1</v>
      </c>
      <c r="BE6" s="14">
        <v>15</v>
      </c>
      <c r="BF6" s="50">
        <f t="shared" si="19"/>
        <v>4</v>
      </c>
      <c r="BG6" s="14">
        <v>14</v>
      </c>
      <c r="BH6" s="50">
        <f t="shared" si="20"/>
        <v>4</v>
      </c>
      <c r="BI6" s="14">
        <v>5</v>
      </c>
      <c r="BJ6" s="50">
        <f t="shared" si="21"/>
        <v>0</v>
      </c>
      <c r="BK6" s="14">
        <v>0</v>
      </c>
      <c r="BL6" s="50">
        <f t="shared" si="22"/>
        <v>0</v>
      </c>
      <c r="BM6" s="17"/>
      <c r="BN6" s="24">
        <f t="shared" si="23"/>
        <v>0</v>
      </c>
      <c r="BO6" s="17"/>
      <c r="BP6" s="24">
        <f t="shared" si="24"/>
        <v>0</v>
      </c>
      <c r="BQ6" s="17"/>
      <c r="BR6" s="24">
        <f t="shared" si="25"/>
        <v>0</v>
      </c>
      <c r="BS6" s="17"/>
      <c r="BT6" s="24">
        <f t="shared" si="26"/>
        <v>0</v>
      </c>
      <c r="BU6" s="20"/>
      <c r="BV6" s="27">
        <f t="shared" si="27"/>
        <v>0</v>
      </c>
    </row>
    <row r="7" spans="1:74">
      <c r="A7" s="3">
        <v>43904</v>
      </c>
      <c r="B7">
        <v>43904</v>
      </c>
      <c r="C7" s="10">
        <v>43</v>
      </c>
      <c r="D7">
        <f t="shared" si="28"/>
        <v>7</v>
      </c>
      <c r="E7" s="10">
        <v>1</v>
      </c>
      <c r="F7">
        <f t="shared" si="40"/>
        <v>0</v>
      </c>
      <c r="G7" s="10">
        <v>0</v>
      </c>
      <c r="H7">
        <v>0</v>
      </c>
      <c r="I7">
        <f t="shared" si="29"/>
        <v>42</v>
      </c>
      <c r="J7">
        <f t="shared" si="41"/>
        <v>7</v>
      </c>
      <c r="K7">
        <f t="shared" si="30"/>
        <v>2.3255813953488372E-2</v>
      </c>
      <c r="L7">
        <f t="shared" si="31"/>
        <v>0</v>
      </c>
      <c r="M7">
        <f t="shared" si="32"/>
        <v>0.97674418604651159</v>
      </c>
      <c r="N7">
        <f t="shared" si="0"/>
        <v>0.16279069767441862</v>
      </c>
      <c r="O7">
        <f t="shared" si="33"/>
        <v>0</v>
      </c>
      <c r="P7" t="str">
        <f t="shared" si="34"/>
        <v/>
      </c>
      <c r="Q7">
        <f t="shared" si="35"/>
        <v>0.16666666666666666</v>
      </c>
      <c r="R7">
        <f t="shared" si="36"/>
        <v>10.339023803798991</v>
      </c>
      <c r="S7">
        <f t="shared" si="37"/>
        <v>0.240442414041837</v>
      </c>
      <c r="T7">
        <f t="shared" si="38"/>
        <v>0</v>
      </c>
      <c r="U7">
        <f t="shared" si="39"/>
        <v>10.098581389757154</v>
      </c>
      <c r="V7" s="12">
        <v>857</v>
      </c>
      <c r="W7" s="1">
        <f t="shared" si="42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7"/>
        <v>201</v>
      </c>
      <c r="AB7" s="29">
        <f t="shared" si="3"/>
        <v>0.94982497082847139</v>
      </c>
      <c r="AC7" s="32">
        <f t="shared" si="4"/>
        <v>-38</v>
      </c>
      <c r="AD7" s="1">
        <f t="shared" si="43"/>
        <v>43</v>
      </c>
      <c r="AE7" s="1">
        <f t="shared" si="48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10.339023803798991</v>
      </c>
      <c r="AI7" s="14">
        <v>37</v>
      </c>
      <c r="AJ7" s="2">
        <f t="shared" si="49"/>
        <v>7</v>
      </c>
      <c r="AK7" s="2">
        <f t="shared" si="8"/>
        <v>1.2333333333333334</v>
      </c>
      <c r="AL7" s="34">
        <f t="shared" si="9"/>
        <v>8.8963693195479685</v>
      </c>
      <c r="AM7" s="14"/>
      <c r="AN7" s="2">
        <f t="shared" si="50"/>
        <v>0</v>
      </c>
      <c r="AO7" s="2">
        <f t="shared" si="44"/>
        <v>0</v>
      </c>
      <c r="AP7" s="34">
        <f t="shared" si="10"/>
        <v>0</v>
      </c>
      <c r="AQ7" s="14">
        <v>3</v>
      </c>
      <c r="AR7" s="2">
        <f t="shared" si="45"/>
        <v>3</v>
      </c>
      <c r="AS7" s="2">
        <f t="shared" si="11"/>
        <v>0</v>
      </c>
      <c r="AT7" s="34">
        <f t="shared" si="12"/>
        <v>0.72132724212551103</v>
      </c>
      <c r="AU7" s="14">
        <v>2</v>
      </c>
      <c r="AV7">
        <f t="shared" si="46"/>
        <v>0</v>
      </c>
      <c r="AW7">
        <f t="shared" si="13"/>
        <v>1</v>
      </c>
      <c r="AX7" s="35">
        <f t="shared" si="14"/>
        <v>0.480884828083674</v>
      </c>
      <c r="AY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AZ7" s="31">
        <f t="shared" si="15"/>
        <v>10</v>
      </c>
      <c r="BA7" s="35">
        <f t="shared" si="16"/>
        <v>0.3125</v>
      </c>
      <c r="BB7" s="35">
        <f t="shared" si="17"/>
        <v>10.098581389757154</v>
      </c>
      <c r="BC7" s="47">
        <v>2</v>
      </c>
      <c r="BD7" s="50">
        <f t="shared" si="18"/>
        <v>0</v>
      </c>
      <c r="BE7" s="14">
        <v>15</v>
      </c>
      <c r="BF7" s="50">
        <f t="shared" si="19"/>
        <v>0</v>
      </c>
      <c r="BG7" s="14">
        <v>20</v>
      </c>
      <c r="BH7" s="50">
        <f t="shared" si="20"/>
        <v>6</v>
      </c>
      <c r="BI7" s="14">
        <v>6</v>
      </c>
      <c r="BJ7" s="50">
        <f t="shared" si="21"/>
        <v>1</v>
      </c>
      <c r="BK7" s="14">
        <v>0</v>
      </c>
      <c r="BL7" s="50">
        <f t="shared" si="22"/>
        <v>0</v>
      </c>
      <c r="BM7" s="17"/>
      <c r="BN7" s="24">
        <f t="shared" si="23"/>
        <v>0</v>
      </c>
      <c r="BO7" s="17"/>
      <c r="BP7" s="24">
        <f t="shared" si="24"/>
        <v>0</v>
      </c>
      <c r="BQ7" s="17"/>
      <c r="BR7" s="24">
        <f t="shared" si="25"/>
        <v>0</v>
      </c>
      <c r="BS7" s="17"/>
      <c r="BT7" s="24">
        <f t="shared" si="26"/>
        <v>0</v>
      </c>
      <c r="BU7" s="20"/>
      <c r="BV7" s="27">
        <f t="shared" si="27"/>
        <v>0</v>
      </c>
    </row>
    <row r="8" spans="1:74">
      <c r="A8" s="3">
        <v>43905</v>
      </c>
      <c r="B8">
        <v>43905</v>
      </c>
      <c r="C8" s="10">
        <v>55</v>
      </c>
      <c r="D8">
        <f t="shared" si="28"/>
        <v>12</v>
      </c>
      <c r="E8" s="10">
        <v>1</v>
      </c>
      <c r="F8">
        <f t="shared" si="40"/>
        <v>0</v>
      </c>
      <c r="G8" s="10">
        <v>0</v>
      </c>
      <c r="H8">
        <v>0</v>
      </c>
      <c r="I8">
        <f t="shared" si="29"/>
        <v>54</v>
      </c>
      <c r="J8">
        <f t="shared" si="41"/>
        <v>12</v>
      </c>
      <c r="K8">
        <f t="shared" si="30"/>
        <v>1.8181818181818181E-2</v>
      </c>
      <c r="L8">
        <f t="shared" si="31"/>
        <v>0</v>
      </c>
      <c r="M8">
        <f t="shared" si="32"/>
        <v>0.98181818181818181</v>
      </c>
      <c r="N8">
        <f t="shared" si="0"/>
        <v>0.21818181818181817</v>
      </c>
      <c r="O8">
        <f t="shared" si="33"/>
        <v>0</v>
      </c>
      <c r="P8" t="str">
        <f t="shared" si="34"/>
        <v/>
      </c>
      <c r="Q8">
        <f t="shared" si="35"/>
        <v>0.22222222222222221</v>
      </c>
      <c r="R8">
        <f t="shared" si="36"/>
        <v>13.224332772301034</v>
      </c>
      <c r="S8">
        <f t="shared" si="37"/>
        <v>0.240442414041837</v>
      </c>
      <c r="T8">
        <f t="shared" si="38"/>
        <v>0</v>
      </c>
      <c r="U8">
        <f t="shared" si="39"/>
        <v>12.983890358259197</v>
      </c>
      <c r="V8" s="12">
        <v>976</v>
      </c>
      <c r="W8" s="1">
        <f t="shared" si="42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7"/>
        <v>107</v>
      </c>
      <c r="AB8" s="29">
        <f t="shared" si="3"/>
        <v>0.94364754098360659</v>
      </c>
      <c r="AC8" s="32">
        <f t="shared" si="4"/>
        <v>-94</v>
      </c>
      <c r="AD8" s="1">
        <f t="shared" si="43"/>
        <v>55</v>
      </c>
      <c r="AE8" s="1">
        <f t="shared" si="48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13.224332772301034</v>
      </c>
      <c r="AI8" s="14">
        <v>44</v>
      </c>
      <c r="AJ8" s="2">
        <f t="shared" si="49"/>
        <v>7</v>
      </c>
      <c r="AK8" s="2">
        <f t="shared" si="8"/>
        <v>1.1891891891891893</v>
      </c>
      <c r="AL8" s="34">
        <f t="shared" si="9"/>
        <v>10.579466217840828</v>
      </c>
      <c r="AM8" s="14"/>
      <c r="AN8" s="2">
        <f t="shared" si="50"/>
        <v>0</v>
      </c>
      <c r="AO8" s="2">
        <f t="shared" si="44"/>
        <v>0</v>
      </c>
      <c r="AP8" s="34">
        <f t="shared" si="10"/>
        <v>0</v>
      </c>
      <c r="AQ8" s="14">
        <v>4</v>
      </c>
      <c r="AR8" s="2">
        <f t="shared" si="45"/>
        <v>1</v>
      </c>
      <c r="AS8" s="2">
        <f t="shared" si="11"/>
        <v>1.3333333333333333</v>
      </c>
      <c r="AT8" s="34">
        <f t="shared" si="12"/>
        <v>0.961769656167348</v>
      </c>
      <c r="AU8" s="14">
        <v>6</v>
      </c>
      <c r="AV8">
        <f t="shared" si="46"/>
        <v>4</v>
      </c>
      <c r="AW8">
        <f t="shared" si="13"/>
        <v>3</v>
      </c>
      <c r="AX8" s="35">
        <f t="shared" si="14"/>
        <v>1.4426544842510221</v>
      </c>
      <c r="AY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AZ8" s="31">
        <f t="shared" si="15"/>
        <v>12</v>
      </c>
      <c r="BA8" s="35">
        <f t="shared" si="16"/>
        <v>0.2857142857142857</v>
      </c>
      <c r="BB8" s="35">
        <f t="shared" si="17"/>
        <v>12.983890358259197</v>
      </c>
      <c r="BC8" s="47">
        <v>2</v>
      </c>
      <c r="BD8" s="50">
        <f t="shared" si="18"/>
        <v>0</v>
      </c>
      <c r="BE8" s="14">
        <v>19</v>
      </c>
      <c r="BF8" s="50">
        <f t="shared" si="19"/>
        <v>4</v>
      </c>
      <c r="BG8" s="14">
        <v>26</v>
      </c>
      <c r="BH8" s="50">
        <f t="shared" si="20"/>
        <v>6</v>
      </c>
      <c r="BI8" s="14">
        <v>8</v>
      </c>
      <c r="BJ8" s="50">
        <f t="shared" si="21"/>
        <v>2</v>
      </c>
      <c r="BK8" s="14">
        <v>0</v>
      </c>
      <c r="BL8" s="50">
        <f t="shared" si="22"/>
        <v>0</v>
      </c>
      <c r="BM8" s="17"/>
      <c r="BN8" s="24">
        <f t="shared" si="23"/>
        <v>0</v>
      </c>
      <c r="BO8" s="17"/>
      <c r="BP8" s="24">
        <f t="shared" si="24"/>
        <v>0</v>
      </c>
      <c r="BQ8" s="17"/>
      <c r="BR8" s="24">
        <f t="shared" si="25"/>
        <v>0</v>
      </c>
      <c r="BS8" s="17"/>
      <c r="BT8" s="24">
        <f t="shared" si="26"/>
        <v>0</v>
      </c>
      <c r="BU8" s="20"/>
      <c r="BV8" s="27">
        <f t="shared" si="27"/>
        <v>0</v>
      </c>
    </row>
    <row r="9" spans="1:74">
      <c r="A9" s="3">
        <v>43906</v>
      </c>
      <c r="B9">
        <v>43906</v>
      </c>
      <c r="C9" s="10">
        <v>69</v>
      </c>
      <c r="D9">
        <f t="shared" si="28"/>
        <v>14</v>
      </c>
      <c r="E9" s="10">
        <v>1</v>
      </c>
      <c r="F9">
        <f t="shared" si="40"/>
        <v>0</v>
      </c>
      <c r="G9" s="10">
        <v>0</v>
      </c>
      <c r="H9">
        <v>0</v>
      </c>
      <c r="I9">
        <f t="shared" si="29"/>
        <v>68</v>
      </c>
      <c r="J9">
        <f t="shared" si="41"/>
        <v>14</v>
      </c>
      <c r="K9">
        <f t="shared" si="30"/>
        <v>1.4492753623188406E-2</v>
      </c>
      <c r="L9">
        <f t="shared" si="31"/>
        <v>0</v>
      </c>
      <c r="M9">
        <f t="shared" si="32"/>
        <v>0.98550724637681164</v>
      </c>
      <c r="N9">
        <f t="shared" si="0"/>
        <v>0.20289855072463769</v>
      </c>
      <c r="O9">
        <f t="shared" si="33"/>
        <v>0</v>
      </c>
      <c r="P9" t="str">
        <f t="shared" si="34"/>
        <v/>
      </c>
      <c r="Q9">
        <f t="shared" si="35"/>
        <v>0.20588235294117646</v>
      </c>
      <c r="R9">
        <f t="shared" si="36"/>
        <v>16.590526568886752</v>
      </c>
      <c r="S9">
        <f t="shared" si="37"/>
        <v>0.240442414041837</v>
      </c>
      <c r="T9">
        <f t="shared" si="38"/>
        <v>0</v>
      </c>
      <c r="U9">
        <f t="shared" si="39"/>
        <v>16.350084154844915</v>
      </c>
      <c r="V9" s="12">
        <v>1073</v>
      </c>
      <c r="W9" s="1">
        <f t="shared" si="42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7"/>
        <v>83</v>
      </c>
      <c r="AB9" s="29">
        <f t="shared" si="3"/>
        <v>0.93569431500465983</v>
      </c>
      <c r="AC9" s="32">
        <f t="shared" si="4"/>
        <v>-24</v>
      </c>
      <c r="AD9" s="1">
        <f t="shared" si="43"/>
        <v>69</v>
      </c>
      <c r="AE9" s="1">
        <f t="shared" si="48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16.590526568886752</v>
      </c>
      <c r="AI9" s="14">
        <v>57</v>
      </c>
      <c r="AJ9" s="2">
        <f t="shared" si="49"/>
        <v>13</v>
      </c>
      <c r="AK9" s="2">
        <f t="shared" si="8"/>
        <v>1.2954545454545454</v>
      </c>
      <c r="AL9" s="34">
        <f t="shared" si="9"/>
        <v>13.705217600384708</v>
      </c>
      <c r="AM9" s="14"/>
      <c r="AN9" s="2">
        <f t="shared" si="50"/>
        <v>0</v>
      </c>
      <c r="AO9" s="2">
        <f t="shared" si="44"/>
        <v>0</v>
      </c>
      <c r="AP9" s="34">
        <f t="shared" si="10"/>
        <v>0</v>
      </c>
      <c r="AQ9" s="14">
        <v>4</v>
      </c>
      <c r="AR9" s="2">
        <f t="shared" si="45"/>
        <v>0</v>
      </c>
      <c r="AS9" s="2">
        <f t="shared" si="11"/>
        <v>1</v>
      </c>
      <c r="AT9" s="34">
        <f t="shared" si="12"/>
        <v>0.961769656167348</v>
      </c>
      <c r="AU9" s="14">
        <v>7</v>
      </c>
      <c r="AV9">
        <f t="shared" si="46"/>
        <v>1</v>
      </c>
      <c r="AW9">
        <f t="shared" si="13"/>
        <v>1.1666666666666667</v>
      </c>
      <c r="AX9" s="35">
        <f t="shared" si="14"/>
        <v>1.6830968982928589</v>
      </c>
      <c r="AY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AZ9" s="31">
        <f t="shared" si="15"/>
        <v>14</v>
      </c>
      <c r="BA9" s="35">
        <f t="shared" si="16"/>
        <v>0.25925925925925924</v>
      </c>
      <c r="BB9" s="35">
        <f t="shared" si="17"/>
        <v>16.350084154844915</v>
      </c>
      <c r="BC9" s="47">
        <v>2</v>
      </c>
      <c r="BD9" s="50">
        <f t="shared" si="18"/>
        <v>0</v>
      </c>
      <c r="BE9" s="14">
        <v>22</v>
      </c>
      <c r="BF9" s="50">
        <f t="shared" si="19"/>
        <v>3</v>
      </c>
      <c r="BG9" s="14">
        <v>36</v>
      </c>
      <c r="BH9" s="50">
        <f t="shared" si="20"/>
        <v>10</v>
      </c>
      <c r="BI9" s="14">
        <v>9</v>
      </c>
      <c r="BJ9" s="50">
        <f t="shared" si="21"/>
        <v>1</v>
      </c>
      <c r="BK9" s="14">
        <v>0</v>
      </c>
      <c r="BL9" s="50">
        <f t="shared" si="22"/>
        <v>0</v>
      </c>
      <c r="BM9" s="17"/>
      <c r="BN9" s="24">
        <f t="shared" si="23"/>
        <v>0</v>
      </c>
      <c r="BO9" s="17"/>
      <c r="BP9" s="24">
        <f t="shared" si="24"/>
        <v>0</v>
      </c>
      <c r="BQ9" s="17"/>
      <c r="BR9" s="24">
        <f t="shared" si="25"/>
        <v>0</v>
      </c>
      <c r="BS9" s="17"/>
      <c r="BT9" s="24">
        <f t="shared" si="26"/>
        <v>0</v>
      </c>
      <c r="BU9" s="20"/>
      <c r="BV9" s="27">
        <f t="shared" si="27"/>
        <v>0</v>
      </c>
    </row>
    <row r="10" spans="1:74">
      <c r="A10" s="3">
        <v>43907</v>
      </c>
      <c r="B10">
        <v>43907</v>
      </c>
      <c r="C10" s="10">
        <v>86</v>
      </c>
      <c r="D10">
        <f t="shared" si="28"/>
        <v>17</v>
      </c>
      <c r="E10" s="10">
        <v>1</v>
      </c>
      <c r="F10">
        <f t="shared" si="40"/>
        <v>0</v>
      </c>
      <c r="G10" s="10">
        <v>0</v>
      </c>
      <c r="H10">
        <v>0</v>
      </c>
      <c r="I10">
        <f t="shared" si="29"/>
        <v>85</v>
      </c>
      <c r="J10">
        <f t="shared" si="41"/>
        <v>17</v>
      </c>
      <c r="K10">
        <f t="shared" si="30"/>
        <v>1.1627906976744186E-2</v>
      </c>
      <c r="L10">
        <f t="shared" si="31"/>
        <v>0</v>
      </c>
      <c r="M10">
        <f t="shared" si="32"/>
        <v>0.98837209302325579</v>
      </c>
      <c r="N10">
        <f t="shared" si="0"/>
        <v>0.19767441860465115</v>
      </c>
      <c r="O10">
        <f t="shared" si="33"/>
        <v>0</v>
      </c>
      <c r="P10" t="str">
        <f t="shared" si="34"/>
        <v/>
      </c>
      <c r="Q10">
        <f t="shared" si="35"/>
        <v>0.2</v>
      </c>
      <c r="R10">
        <f t="shared" si="36"/>
        <v>20.678047607597982</v>
      </c>
      <c r="S10">
        <f t="shared" si="37"/>
        <v>0.240442414041837</v>
      </c>
      <c r="T10">
        <f t="shared" si="38"/>
        <v>0</v>
      </c>
      <c r="U10">
        <f t="shared" si="39"/>
        <v>20.437605193556145</v>
      </c>
      <c r="V10" s="12">
        <v>1232</v>
      </c>
      <c r="W10" s="1">
        <f t="shared" si="42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7"/>
        <v>154</v>
      </c>
      <c r="AB10" s="29">
        <f t="shared" si="3"/>
        <v>0.93993506493506496</v>
      </c>
      <c r="AC10" s="32">
        <f t="shared" si="4"/>
        <v>71</v>
      </c>
      <c r="AD10" s="1">
        <f t="shared" si="43"/>
        <v>74</v>
      </c>
      <c r="AE10" s="1">
        <f t="shared" si="48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17.792738639095937</v>
      </c>
      <c r="AI10" s="14">
        <v>71</v>
      </c>
      <c r="AJ10" s="2">
        <f t="shared" si="49"/>
        <v>14</v>
      </c>
      <c r="AK10" s="2">
        <f t="shared" si="8"/>
        <v>1.2456140350877194</v>
      </c>
      <c r="AL10" s="34">
        <f t="shared" si="9"/>
        <v>17.071411396970426</v>
      </c>
      <c r="AM10" s="14"/>
      <c r="AN10" s="2">
        <f t="shared" si="50"/>
        <v>0</v>
      </c>
      <c r="AO10" s="2">
        <f t="shared" si="44"/>
        <v>0</v>
      </c>
      <c r="AP10" s="34">
        <f t="shared" si="10"/>
        <v>0</v>
      </c>
      <c r="AQ10" s="14">
        <v>6</v>
      </c>
      <c r="AR10" s="2">
        <f t="shared" si="45"/>
        <v>2</v>
      </c>
      <c r="AS10" s="2">
        <f t="shared" si="11"/>
        <v>1.5</v>
      </c>
      <c r="AT10" s="34">
        <f t="shared" si="12"/>
        <v>1.4426544842510221</v>
      </c>
      <c r="AU10" s="14">
        <v>8</v>
      </c>
      <c r="AV10">
        <f t="shared" si="46"/>
        <v>1</v>
      </c>
      <c r="AW10">
        <f t="shared" si="13"/>
        <v>1.1428571428571428</v>
      </c>
      <c r="AX10" s="35">
        <f t="shared" si="14"/>
        <v>1.923539312334696</v>
      </c>
      <c r="AY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AZ10" s="31">
        <f t="shared" si="15"/>
        <v>17</v>
      </c>
      <c r="BA10" s="35">
        <f t="shared" si="16"/>
        <v>0.25</v>
      </c>
      <c r="BB10" s="35">
        <f t="shared" si="17"/>
        <v>20.437605193556145</v>
      </c>
      <c r="BC10" s="47">
        <v>2</v>
      </c>
      <c r="BD10" s="50">
        <f t="shared" si="18"/>
        <v>0</v>
      </c>
      <c r="BE10" s="14">
        <v>28</v>
      </c>
      <c r="BF10" s="50">
        <f t="shared" si="19"/>
        <v>6</v>
      </c>
      <c r="BG10" s="14">
        <v>43</v>
      </c>
      <c r="BH10" s="50">
        <f t="shared" si="20"/>
        <v>7</v>
      </c>
      <c r="BI10" s="14">
        <v>13</v>
      </c>
      <c r="BJ10" s="50">
        <f t="shared" si="21"/>
        <v>4</v>
      </c>
      <c r="BK10" s="14">
        <v>0</v>
      </c>
      <c r="BL10" s="50">
        <f t="shared" si="22"/>
        <v>0</v>
      </c>
      <c r="BM10" s="17"/>
      <c r="BN10" s="24">
        <f t="shared" si="23"/>
        <v>0</v>
      </c>
      <c r="BO10" s="17"/>
      <c r="BP10" s="24">
        <f t="shared" si="24"/>
        <v>0</v>
      </c>
      <c r="BQ10" s="17"/>
      <c r="BR10" s="24">
        <f t="shared" si="25"/>
        <v>0</v>
      </c>
      <c r="BS10" s="17"/>
      <c r="BT10" s="24">
        <f t="shared" si="26"/>
        <v>0</v>
      </c>
      <c r="BU10" s="20"/>
      <c r="BV10" s="27">
        <f t="shared" si="27"/>
        <v>0</v>
      </c>
    </row>
    <row r="11" spans="1:74">
      <c r="A11" s="3">
        <v>43908</v>
      </c>
      <c r="B11">
        <v>43908</v>
      </c>
      <c r="C11" s="10">
        <v>109</v>
      </c>
      <c r="D11">
        <f t="shared" si="28"/>
        <v>23</v>
      </c>
      <c r="E11" s="10">
        <v>1</v>
      </c>
      <c r="F11">
        <f t="shared" si="40"/>
        <v>0</v>
      </c>
      <c r="G11" s="10">
        <v>0</v>
      </c>
      <c r="H11">
        <v>0</v>
      </c>
      <c r="I11">
        <f t="shared" si="29"/>
        <v>108</v>
      </c>
      <c r="J11">
        <f t="shared" si="41"/>
        <v>23</v>
      </c>
      <c r="K11">
        <f t="shared" si="30"/>
        <v>9.1743119266055051E-3</v>
      </c>
      <c r="L11">
        <f t="shared" si="31"/>
        <v>0</v>
      </c>
      <c r="M11">
        <f t="shared" si="32"/>
        <v>0.99082568807339455</v>
      </c>
      <c r="N11">
        <f t="shared" si="0"/>
        <v>0.21100917431192662</v>
      </c>
      <c r="O11">
        <f t="shared" si="33"/>
        <v>0</v>
      </c>
      <c r="P11" t="str">
        <f t="shared" si="34"/>
        <v/>
      </c>
      <c r="Q11">
        <f t="shared" si="35"/>
        <v>0.21296296296296297</v>
      </c>
      <c r="R11">
        <f t="shared" si="36"/>
        <v>26.208223130560231</v>
      </c>
      <c r="S11">
        <f t="shared" si="37"/>
        <v>0.240442414041837</v>
      </c>
      <c r="T11">
        <f t="shared" si="38"/>
        <v>0</v>
      </c>
      <c r="U11">
        <f t="shared" si="39"/>
        <v>25.967780716518394</v>
      </c>
      <c r="V11" s="12">
        <v>1455</v>
      </c>
      <c r="W11" s="1">
        <f t="shared" si="42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7"/>
        <v>188</v>
      </c>
      <c r="AB11" s="29">
        <f t="shared" si="3"/>
        <v>0.92508591065292101</v>
      </c>
      <c r="AC11" s="32">
        <f t="shared" si="4"/>
        <v>34</v>
      </c>
      <c r="AD11" s="1">
        <f t="shared" si="43"/>
        <v>109</v>
      </c>
      <c r="AE11" s="1">
        <f t="shared" si="48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26.208223130560231</v>
      </c>
      <c r="AI11" s="14">
        <v>91</v>
      </c>
      <c r="AJ11" s="2">
        <f t="shared" si="49"/>
        <v>20</v>
      </c>
      <c r="AK11" s="2">
        <f t="shared" si="8"/>
        <v>1.2816901408450705</v>
      </c>
      <c r="AL11" s="34">
        <f t="shared" si="9"/>
        <v>21.880259677807167</v>
      </c>
      <c r="AM11" s="14"/>
      <c r="AN11" s="2">
        <f t="shared" si="50"/>
        <v>0</v>
      </c>
      <c r="AO11" s="2">
        <f t="shared" si="44"/>
        <v>0</v>
      </c>
      <c r="AP11" s="34">
        <f t="shared" si="10"/>
        <v>0</v>
      </c>
      <c r="AQ11" s="14">
        <v>8</v>
      </c>
      <c r="AR11" s="2">
        <f t="shared" si="45"/>
        <v>2</v>
      </c>
      <c r="AS11" s="2">
        <f t="shared" si="11"/>
        <v>1.3333333333333333</v>
      </c>
      <c r="AT11" s="34">
        <f t="shared" si="12"/>
        <v>1.923539312334696</v>
      </c>
      <c r="AU11" s="14">
        <v>9</v>
      </c>
      <c r="AV11">
        <f t="shared" si="46"/>
        <v>1</v>
      </c>
      <c r="AW11">
        <f t="shared" si="13"/>
        <v>1.125</v>
      </c>
      <c r="AX11" s="35">
        <f t="shared" si="14"/>
        <v>2.1639817263765329</v>
      </c>
      <c r="AY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AZ11" s="31">
        <f t="shared" si="15"/>
        <v>23</v>
      </c>
      <c r="BA11" s="35">
        <f t="shared" si="16"/>
        <v>0.27058823529411763</v>
      </c>
      <c r="BB11" s="35">
        <f t="shared" si="17"/>
        <v>25.967780716518394</v>
      </c>
      <c r="BC11" s="47">
        <v>2</v>
      </c>
      <c r="BD11" s="50">
        <f t="shared" si="18"/>
        <v>0</v>
      </c>
      <c r="BE11" s="14">
        <v>37</v>
      </c>
      <c r="BF11" s="50">
        <f t="shared" si="19"/>
        <v>9</v>
      </c>
      <c r="BG11" s="14">
        <v>53</v>
      </c>
      <c r="BH11" s="50">
        <f t="shared" si="20"/>
        <v>10</v>
      </c>
      <c r="BI11" s="14">
        <v>17</v>
      </c>
      <c r="BJ11" s="50">
        <f t="shared" si="21"/>
        <v>4</v>
      </c>
      <c r="BK11" s="14">
        <v>0</v>
      </c>
      <c r="BL11" s="50">
        <f t="shared" si="22"/>
        <v>0</v>
      </c>
      <c r="BM11" s="17"/>
      <c r="BN11" s="24">
        <f t="shared" si="23"/>
        <v>0</v>
      </c>
      <c r="BO11" s="17"/>
      <c r="BP11" s="24">
        <f t="shared" si="24"/>
        <v>0</v>
      </c>
      <c r="BQ11" s="17"/>
      <c r="BR11" s="24">
        <f t="shared" si="25"/>
        <v>0</v>
      </c>
      <c r="BS11" s="17"/>
      <c r="BT11" s="24">
        <f t="shared" si="26"/>
        <v>0</v>
      </c>
      <c r="BU11" s="20"/>
      <c r="BV11" s="27">
        <f t="shared" si="27"/>
        <v>0</v>
      </c>
    </row>
    <row r="12" spans="1:74">
      <c r="A12" s="3">
        <v>43909</v>
      </c>
      <c r="B12">
        <v>43909</v>
      </c>
      <c r="C12" s="10">
        <v>137</v>
      </c>
      <c r="D12">
        <f t="shared" si="28"/>
        <v>28</v>
      </c>
      <c r="E12" s="10">
        <v>1</v>
      </c>
      <c r="F12">
        <f t="shared" si="40"/>
        <v>0</v>
      </c>
      <c r="G12" s="10">
        <v>1</v>
      </c>
      <c r="H12">
        <f>G12-G11</f>
        <v>1</v>
      </c>
      <c r="I12">
        <f t="shared" si="29"/>
        <v>135</v>
      </c>
      <c r="J12">
        <f t="shared" si="41"/>
        <v>27</v>
      </c>
      <c r="K12">
        <f t="shared" si="30"/>
        <v>7.2992700729927005E-3</v>
      </c>
      <c r="L12">
        <f t="shared" si="31"/>
        <v>7.2992700729927005E-3</v>
      </c>
      <c r="M12">
        <f t="shared" si="32"/>
        <v>0.98540145985401462</v>
      </c>
      <c r="N12">
        <f t="shared" si="0"/>
        <v>0.20437956204379562</v>
      </c>
      <c r="O12">
        <f t="shared" si="33"/>
        <v>0</v>
      </c>
      <c r="P12">
        <f t="shared" si="34"/>
        <v>1</v>
      </c>
      <c r="Q12">
        <f t="shared" si="35"/>
        <v>0.2</v>
      </c>
      <c r="R12">
        <f t="shared" si="36"/>
        <v>32.940610723731666</v>
      </c>
      <c r="S12">
        <f t="shared" si="37"/>
        <v>0.240442414041837</v>
      </c>
      <c r="T12">
        <f t="shared" si="38"/>
        <v>0.240442414041837</v>
      </c>
      <c r="U12">
        <f t="shared" si="39"/>
        <v>32.459725895647992</v>
      </c>
      <c r="V12" s="12">
        <v>1768</v>
      </c>
      <c r="W12" s="1">
        <f t="shared" si="42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7"/>
        <v>285</v>
      </c>
      <c r="AB12" s="29">
        <f t="shared" si="3"/>
        <v>0.92251131221719462</v>
      </c>
      <c r="AC12" s="32">
        <f t="shared" si="4"/>
        <v>97</v>
      </c>
      <c r="AD12" s="1">
        <f t="shared" si="43"/>
        <v>137</v>
      </c>
      <c r="AE12" s="1">
        <f t="shared" si="48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32.940610723731666</v>
      </c>
      <c r="AI12" s="14">
        <v>115</v>
      </c>
      <c r="AJ12" s="2">
        <f t="shared" si="49"/>
        <v>24</v>
      </c>
      <c r="AK12" s="2">
        <f t="shared" si="8"/>
        <v>1.2637362637362637</v>
      </c>
      <c r="AL12" s="34">
        <f t="shared" si="9"/>
        <v>27.650877614811254</v>
      </c>
      <c r="AM12" s="14"/>
      <c r="AN12" s="2">
        <f t="shared" si="50"/>
        <v>0</v>
      </c>
      <c r="AO12" s="2">
        <f t="shared" si="44"/>
        <v>0</v>
      </c>
      <c r="AP12" s="34">
        <f t="shared" si="10"/>
        <v>0</v>
      </c>
      <c r="AQ12" s="14">
        <v>11</v>
      </c>
      <c r="AR12" s="2">
        <f t="shared" si="45"/>
        <v>3</v>
      </c>
      <c r="AS12" s="2">
        <f t="shared" si="11"/>
        <v>1.375</v>
      </c>
      <c r="AT12" s="34">
        <f t="shared" si="12"/>
        <v>2.644866554460207</v>
      </c>
      <c r="AU12" s="14">
        <v>10</v>
      </c>
      <c r="AV12">
        <f t="shared" si="46"/>
        <v>1</v>
      </c>
      <c r="AW12">
        <f t="shared" si="13"/>
        <v>1.1111111111111112</v>
      </c>
      <c r="AX12" s="35">
        <f t="shared" si="14"/>
        <v>2.4044241404183699</v>
      </c>
      <c r="AY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AZ12" s="31">
        <f t="shared" si="15"/>
        <v>28</v>
      </c>
      <c r="BA12" s="35">
        <f t="shared" si="16"/>
        <v>0.25925925925925924</v>
      </c>
      <c r="BB12" s="35">
        <f t="shared" si="17"/>
        <v>32.700168309689829</v>
      </c>
      <c r="BC12" s="47">
        <v>2</v>
      </c>
      <c r="BD12" s="50">
        <f t="shared" si="18"/>
        <v>0</v>
      </c>
      <c r="BE12" s="14">
        <v>44</v>
      </c>
      <c r="BF12" s="50">
        <f t="shared" si="19"/>
        <v>7</v>
      </c>
      <c r="BG12" s="14">
        <v>67</v>
      </c>
      <c r="BH12" s="50">
        <f t="shared" si="20"/>
        <v>14</v>
      </c>
      <c r="BI12" s="14">
        <v>24</v>
      </c>
      <c r="BJ12" s="50">
        <f t="shared" si="21"/>
        <v>7</v>
      </c>
      <c r="BK12" s="14">
        <v>0</v>
      </c>
      <c r="BL12" s="50">
        <f t="shared" si="22"/>
        <v>0</v>
      </c>
      <c r="BM12" s="17"/>
      <c r="BN12" s="24">
        <f t="shared" si="23"/>
        <v>0</v>
      </c>
      <c r="BO12" s="17"/>
      <c r="BP12" s="24">
        <f t="shared" si="24"/>
        <v>0</v>
      </c>
      <c r="BQ12" s="17"/>
      <c r="BR12" s="24">
        <f t="shared" si="25"/>
        <v>0</v>
      </c>
      <c r="BS12" s="17"/>
      <c r="BT12" s="24">
        <f t="shared" si="26"/>
        <v>0</v>
      </c>
      <c r="BU12" s="20"/>
      <c r="BV12" s="27">
        <f t="shared" si="27"/>
        <v>0</v>
      </c>
    </row>
    <row r="13" spans="1:74">
      <c r="A13" s="3">
        <v>43910</v>
      </c>
      <c r="B13">
        <v>43910</v>
      </c>
      <c r="C13" s="10">
        <v>200</v>
      </c>
      <c r="D13">
        <f t="shared" si="28"/>
        <v>63</v>
      </c>
      <c r="E13" s="10">
        <v>1</v>
      </c>
      <c r="F13">
        <f t="shared" si="40"/>
        <v>0</v>
      </c>
      <c r="G13" s="10">
        <v>1</v>
      </c>
      <c r="H13">
        <f t="shared" ref="H13:H36" si="51">G13-G12</f>
        <v>0</v>
      </c>
      <c r="I13">
        <f t="shared" si="29"/>
        <v>198</v>
      </c>
      <c r="J13">
        <f t="shared" si="41"/>
        <v>63</v>
      </c>
      <c r="K13">
        <f t="shared" si="30"/>
        <v>5.0000000000000001E-3</v>
      </c>
      <c r="L13">
        <f t="shared" si="31"/>
        <v>5.0000000000000001E-3</v>
      </c>
      <c r="M13">
        <f t="shared" si="32"/>
        <v>0.99</v>
      </c>
      <c r="N13">
        <f t="shared" si="0"/>
        <v>0.315</v>
      </c>
      <c r="O13">
        <f t="shared" si="33"/>
        <v>0</v>
      </c>
      <c r="P13">
        <f t="shared" si="34"/>
        <v>0</v>
      </c>
      <c r="Q13">
        <f t="shared" si="35"/>
        <v>0.31818181818181818</v>
      </c>
      <c r="R13">
        <f t="shared" si="36"/>
        <v>48.088482808367395</v>
      </c>
      <c r="S13">
        <f t="shared" si="37"/>
        <v>0.240442414041837</v>
      </c>
      <c r="T13">
        <f t="shared" si="38"/>
        <v>0.240442414041837</v>
      </c>
      <c r="U13">
        <f t="shared" si="39"/>
        <v>47.607597980283721</v>
      </c>
      <c r="V13" s="12">
        <v>2169</v>
      </c>
      <c r="W13" s="1">
        <f t="shared" si="42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7"/>
        <v>339</v>
      </c>
      <c r="AB13" s="29">
        <f t="shared" si="3"/>
        <v>0.9082526509912402</v>
      </c>
      <c r="AC13" s="32">
        <f t="shared" si="4"/>
        <v>54</v>
      </c>
      <c r="AD13" s="1">
        <f t="shared" si="43"/>
        <v>199</v>
      </c>
      <c r="AE13" s="1">
        <f t="shared" si="48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47.848040394325558</v>
      </c>
      <c r="AI13" s="14">
        <v>171</v>
      </c>
      <c r="AJ13" s="2">
        <f t="shared" si="49"/>
        <v>56</v>
      </c>
      <c r="AK13" s="2">
        <f t="shared" si="8"/>
        <v>1.4869565217391305</v>
      </c>
      <c r="AL13" s="34">
        <f t="shared" si="9"/>
        <v>41.115652801154127</v>
      </c>
      <c r="AM13" s="14"/>
      <c r="AN13" s="2">
        <f t="shared" si="50"/>
        <v>0</v>
      </c>
      <c r="AO13" s="2">
        <f t="shared" si="44"/>
        <v>0</v>
      </c>
      <c r="AP13" s="34">
        <f t="shared" si="10"/>
        <v>0</v>
      </c>
      <c r="AQ13" s="14">
        <v>17</v>
      </c>
      <c r="AR13" s="2">
        <f t="shared" si="45"/>
        <v>6</v>
      </c>
      <c r="AS13" s="2">
        <f t="shared" si="11"/>
        <v>1.5454545454545454</v>
      </c>
      <c r="AT13" s="34">
        <f t="shared" si="12"/>
        <v>4.0875210387112286</v>
      </c>
      <c r="AU13" s="14">
        <v>11</v>
      </c>
      <c r="AV13">
        <f t="shared" si="46"/>
        <v>1</v>
      </c>
      <c r="AW13">
        <f t="shared" si="13"/>
        <v>1.1000000000000001</v>
      </c>
      <c r="AX13" s="35">
        <f t="shared" si="14"/>
        <v>2.644866554460207</v>
      </c>
      <c r="AY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AZ13" s="31">
        <f t="shared" si="15"/>
        <v>63</v>
      </c>
      <c r="BA13" s="35">
        <f t="shared" si="16"/>
        <v>0.46323529411764708</v>
      </c>
      <c r="BB13" s="35">
        <f t="shared" si="17"/>
        <v>47.848040394325558</v>
      </c>
      <c r="BC13" s="47">
        <v>4</v>
      </c>
      <c r="BD13" s="50">
        <f t="shared" si="18"/>
        <v>2</v>
      </c>
      <c r="BE13" s="14">
        <v>68</v>
      </c>
      <c r="BF13" s="50">
        <f t="shared" si="19"/>
        <v>24</v>
      </c>
      <c r="BG13" s="14">
        <v>98</v>
      </c>
      <c r="BH13" s="50">
        <f t="shared" si="20"/>
        <v>31</v>
      </c>
      <c r="BI13" s="14">
        <v>29</v>
      </c>
      <c r="BJ13" s="50">
        <f t="shared" si="21"/>
        <v>5</v>
      </c>
      <c r="BK13" s="14">
        <v>1</v>
      </c>
      <c r="BL13" s="50">
        <f t="shared" si="22"/>
        <v>1</v>
      </c>
      <c r="BM13" s="17"/>
      <c r="BN13" s="24">
        <f t="shared" si="23"/>
        <v>0</v>
      </c>
      <c r="BO13" s="17"/>
      <c r="BP13" s="24">
        <f t="shared" si="24"/>
        <v>0</v>
      </c>
      <c r="BQ13" s="17"/>
      <c r="BR13" s="24">
        <f t="shared" si="25"/>
        <v>0</v>
      </c>
      <c r="BS13" s="17"/>
      <c r="BT13" s="24">
        <f t="shared" si="26"/>
        <v>0</v>
      </c>
      <c r="BU13" s="20"/>
      <c r="BV13" s="27">
        <f t="shared" si="27"/>
        <v>0</v>
      </c>
    </row>
    <row r="14" spans="1:74">
      <c r="A14" s="3">
        <v>43911</v>
      </c>
      <c r="B14">
        <v>43911</v>
      </c>
      <c r="C14" s="10">
        <v>245</v>
      </c>
      <c r="D14">
        <f t="shared" si="28"/>
        <v>45</v>
      </c>
      <c r="E14" s="10">
        <v>1</v>
      </c>
      <c r="F14">
        <f t="shared" si="40"/>
        <v>0</v>
      </c>
      <c r="G14" s="10">
        <v>1</v>
      </c>
      <c r="H14">
        <f t="shared" si="51"/>
        <v>0</v>
      </c>
      <c r="I14">
        <f t="shared" si="29"/>
        <v>243</v>
      </c>
      <c r="J14">
        <f t="shared" si="41"/>
        <v>45</v>
      </c>
      <c r="K14">
        <f t="shared" si="30"/>
        <v>4.0816326530612249E-3</v>
      </c>
      <c r="L14">
        <f t="shared" si="31"/>
        <v>4.0816326530612249E-3</v>
      </c>
      <c r="M14">
        <f t="shared" si="32"/>
        <v>0.99183673469387756</v>
      </c>
      <c r="N14">
        <f t="shared" si="0"/>
        <v>0.18367346938775511</v>
      </c>
      <c r="O14">
        <f t="shared" si="33"/>
        <v>0</v>
      </c>
      <c r="P14">
        <f t="shared" si="34"/>
        <v>0</v>
      </c>
      <c r="Q14">
        <f t="shared" si="35"/>
        <v>0.18518518518518517</v>
      </c>
      <c r="R14">
        <f t="shared" si="36"/>
        <v>58.908391440250064</v>
      </c>
      <c r="S14">
        <f t="shared" si="37"/>
        <v>0.240442414041837</v>
      </c>
      <c r="T14">
        <f t="shared" si="38"/>
        <v>0.240442414041837</v>
      </c>
      <c r="U14">
        <f t="shared" si="39"/>
        <v>58.42750661216639</v>
      </c>
      <c r="V14" s="12">
        <v>2473</v>
      </c>
      <c r="W14" s="1">
        <f t="shared" si="42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7"/>
        <v>258</v>
      </c>
      <c r="AB14" s="29">
        <f t="shared" si="3"/>
        <v>0.90093004448038816</v>
      </c>
      <c r="AC14" s="32">
        <f t="shared" si="4"/>
        <v>-81</v>
      </c>
      <c r="AD14" s="1">
        <f t="shared" si="43"/>
        <v>245</v>
      </c>
      <c r="AE14" s="1">
        <f t="shared" si="48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58.908391440250064</v>
      </c>
      <c r="AI14" s="14">
        <v>209</v>
      </c>
      <c r="AJ14" s="2">
        <f t="shared" si="49"/>
        <v>38</v>
      </c>
      <c r="AK14" s="2">
        <f t="shared" si="8"/>
        <v>1.2222222222222223</v>
      </c>
      <c r="AL14" s="34">
        <f t="shared" si="9"/>
        <v>50.252464534743929</v>
      </c>
      <c r="AM14" s="14"/>
      <c r="AN14" s="2">
        <f t="shared" si="50"/>
        <v>0</v>
      </c>
      <c r="AO14" s="2">
        <f t="shared" si="44"/>
        <v>0</v>
      </c>
      <c r="AP14" s="34">
        <f t="shared" si="10"/>
        <v>0</v>
      </c>
      <c r="AQ14" s="14">
        <v>21</v>
      </c>
      <c r="AR14" s="2">
        <f t="shared" si="45"/>
        <v>4</v>
      </c>
      <c r="AS14" s="2">
        <f t="shared" si="11"/>
        <v>1.2352941176470589</v>
      </c>
      <c r="AT14" s="34">
        <f t="shared" si="12"/>
        <v>5.049290694878577</v>
      </c>
      <c r="AU14" s="14">
        <v>12</v>
      </c>
      <c r="AV14">
        <f t="shared" si="46"/>
        <v>1</v>
      </c>
      <c r="AW14">
        <f t="shared" si="13"/>
        <v>1.0909090909090908</v>
      </c>
      <c r="AX14" s="35">
        <f t="shared" si="14"/>
        <v>2.8853089685020441</v>
      </c>
      <c r="AY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AZ14" s="31">
        <f t="shared" si="15"/>
        <v>43</v>
      </c>
      <c r="BA14" s="35">
        <f t="shared" si="16"/>
        <v>0.21608040201005024</v>
      </c>
      <c r="BB14" s="35">
        <f t="shared" si="17"/>
        <v>58.187064198124553</v>
      </c>
      <c r="BC14" s="47">
        <v>6</v>
      </c>
      <c r="BD14" s="50">
        <f t="shared" si="18"/>
        <v>2</v>
      </c>
      <c r="BE14" s="14">
        <v>81</v>
      </c>
      <c r="BF14" s="50">
        <f t="shared" si="19"/>
        <v>13</v>
      </c>
      <c r="BG14" s="14">
        <v>123</v>
      </c>
      <c r="BH14" s="50">
        <f t="shared" si="20"/>
        <v>25</v>
      </c>
      <c r="BI14" s="14">
        <v>34</v>
      </c>
      <c r="BJ14" s="50">
        <f t="shared" si="21"/>
        <v>5</v>
      </c>
      <c r="BK14" s="14">
        <v>1</v>
      </c>
      <c r="BL14" s="50">
        <f t="shared" si="22"/>
        <v>0</v>
      </c>
      <c r="BM14" s="17"/>
      <c r="BN14" s="24">
        <f t="shared" si="23"/>
        <v>0</v>
      </c>
      <c r="BO14" s="17"/>
      <c r="BP14" s="24">
        <f t="shared" si="24"/>
        <v>0</v>
      </c>
      <c r="BQ14" s="17"/>
      <c r="BR14" s="24">
        <f t="shared" si="25"/>
        <v>0</v>
      </c>
      <c r="BS14" s="17"/>
      <c r="BT14" s="24">
        <f t="shared" si="26"/>
        <v>0</v>
      </c>
      <c r="BU14" s="20"/>
      <c r="BV14" s="27">
        <f t="shared" si="27"/>
        <v>0</v>
      </c>
    </row>
    <row r="15" spans="1:74">
      <c r="A15" s="3">
        <v>43912</v>
      </c>
      <c r="B15">
        <v>43912</v>
      </c>
      <c r="C15" s="10">
        <v>313</v>
      </c>
      <c r="D15">
        <f t="shared" si="28"/>
        <v>68</v>
      </c>
      <c r="E15" s="10">
        <v>3</v>
      </c>
      <c r="F15">
        <f t="shared" si="40"/>
        <v>2</v>
      </c>
      <c r="G15" s="10">
        <v>1</v>
      </c>
      <c r="H15">
        <f t="shared" si="51"/>
        <v>0</v>
      </c>
      <c r="I15">
        <f t="shared" si="29"/>
        <v>309</v>
      </c>
      <c r="J15">
        <f t="shared" si="41"/>
        <v>66</v>
      </c>
      <c r="K15">
        <f t="shared" si="30"/>
        <v>9.5846645367412137E-3</v>
      </c>
      <c r="L15">
        <f t="shared" si="31"/>
        <v>3.1948881789137379E-3</v>
      </c>
      <c r="M15">
        <f t="shared" si="32"/>
        <v>0.98722044728434499</v>
      </c>
      <c r="N15">
        <f t="shared" si="0"/>
        <v>0.21725239616613418</v>
      </c>
      <c r="O15">
        <f t="shared" si="33"/>
        <v>0.66666666666666663</v>
      </c>
      <c r="P15">
        <f t="shared" si="34"/>
        <v>0</v>
      </c>
      <c r="Q15">
        <f t="shared" si="35"/>
        <v>0.21359223300970873</v>
      </c>
      <c r="R15">
        <f t="shared" si="36"/>
        <v>75.258475595094978</v>
      </c>
      <c r="S15">
        <f t="shared" si="37"/>
        <v>0.72132724212551103</v>
      </c>
      <c r="T15">
        <f t="shared" si="38"/>
        <v>0.240442414041837</v>
      </c>
      <c r="U15">
        <f t="shared" si="39"/>
        <v>74.29670593892763</v>
      </c>
      <c r="V15" s="12">
        <v>3099</v>
      </c>
      <c r="W15" s="1">
        <f t="shared" si="42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7"/>
        <v>558</v>
      </c>
      <c r="AB15" s="29">
        <f t="shared" si="3"/>
        <v>0.89899967731526298</v>
      </c>
      <c r="AC15" s="32">
        <f t="shared" si="4"/>
        <v>300</v>
      </c>
      <c r="AD15" s="1">
        <f t="shared" si="43"/>
        <v>313</v>
      </c>
      <c r="AE15" s="1">
        <f t="shared" si="48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75.258475595094978</v>
      </c>
      <c r="AI15" s="14">
        <v>271</v>
      </c>
      <c r="AJ15" s="2">
        <f t="shared" si="49"/>
        <v>62</v>
      </c>
      <c r="AK15" s="2">
        <f t="shared" si="8"/>
        <v>1.2966507177033493</v>
      </c>
      <c r="AL15" s="34">
        <f t="shared" si="9"/>
        <v>65.159894205337821</v>
      </c>
      <c r="AM15" s="14"/>
      <c r="AN15" s="2">
        <f t="shared" si="50"/>
        <v>0</v>
      </c>
      <c r="AO15" s="2">
        <f t="shared" si="44"/>
        <v>0</v>
      </c>
      <c r="AP15" s="34">
        <f t="shared" si="10"/>
        <v>0</v>
      </c>
      <c r="AQ15" s="14">
        <v>29</v>
      </c>
      <c r="AR15" s="2">
        <f t="shared" si="45"/>
        <v>8</v>
      </c>
      <c r="AS15" s="2">
        <f t="shared" si="11"/>
        <v>1.3809523809523809</v>
      </c>
      <c r="AT15" s="34">
        <f t="shared" si="12"/>
        <v>6.9728300072132727</v>
      </c>
      <c r="AU15" s="14">
        <v>13</v>
      </c>
      <c r="AV15">
        <f t="shared" si="46"/>
        <v>1</v>
      </c>
      <c r="AW15">
        <f t="shared" si="13"/>
        <v>1.0833333333333333</v>
      </c>
      <c r="AX15" s="35">
        <f t="shared" si="14"/>
        <v>3.1257513825438807</v>
      </c>
      <c r="AY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AZ15" s="31">
        <f t="shared" si="15"/>
        <v>71</v>
      </c>
      <c r="BA15" s="35">
        <f t="shared" si="16"/>
        <v>0.29338842975206614</v>
      </c>
      <c r="BB15" s="35">
        <f t="shared" si="17"/>
        <v>75.258475595094978</v>
      </c>
      <c r="BC15" s="47">
        <v>11</v>
      </c>
      <c r="BD15" s="50">
        <f t="shared" si="18"/>
        <v>5</v>
      </c>
      <c r="BE15" s="14">
        <v>112</v>
      </c>
      <c r="BF15" s="50">
        <f t="shared" si="19"/>
        <v>31</v>
      </c>
      <c r="BG15" s="14">
        <v>148</v>
      </c>
      <c r="BH15" s="50">
        <f t="shared" si="20"/>
        <v>25</v>
      </c>
      <c r="BI15" s="14">
        <v>40</v>
      </c>
      <c r="BJ15" s="50">
        <f t="shared" si="21"/>
        <v>6</v>
      </c>
      <c r="BK15" s="14">
        <v>2</v>
      </c>
      <c r="BL15" s="50">
        <f t="shared" si="22"/>
        <v>1</v>
      </c>
      <c r="BM15" s="17"/>
      <c r="BN15" s="24">
        <f t="shared" si="23"/>
        <v>0</v>
      </c>
      <c r="BO15" s="17"/>
      <c r="BP15" s="24">
        <f t="shared" si="24"/>
        <v>0</v>
      </c>
      <c r="BQ15" s="17"/>
      <c r="BR15" s="24">
        <f t="shared" si="25"/>
        <v>0</v>
      </c>
      <c r="BS15" s="17"/>
      <c r="BT15" s="24">
        <f t="shared" si="26"/>
        <v>0</v>
      </c>
      <c r="BU15" s="20"/>
      <c r="BV15" s="27">
        <f t="shared" si="27"/>
        <v>0</v>
      </c>
    </row>
    <row r="16" spans="1:74">
      <c r="A16" s="3">
        <v>43913</v>
      </c>
      <c r="B16">
        <v>43913</v>
      </c>
      <c r="C16" s="10">
        <v>345</v>
      </c>
      <c r="D16">
        <f t="shared" si="28"/>
        <v>32</v>
      </c>
      <c r="E16" s="10">
        <v>6</v>
      </c>
      <c r="F16">
        <f t="shared" si="40"/>
        <v>3</v>
      </c>
      <c r="G16" s="10">
        <v>1</v>
      </c>
      <c r="H16">
        <f t="shared" si="51"/>
        <v>0</v>
      </c>
      <c r="I16">
        <f t="shared" si="29"/>
        <v>338</v>
      </c>
      <c r="J16">
        <f t="shared" si="41"/>
        <v>29</v>
      </c>
      <c r="K16">
        <f t="shared" si="30"/>
        <v>1.7391304347826087E-2</v>
      </c>
      <c r="L16">
        <f t="shared" si="31"/>
        <v>2.8985507246376812E-3</v>
      </c>
      <c r="M16">
        <f t="shared" si="32"/>
        <v>0.97971014492753628</v>
      </c>
      <c r="N16">
        <f t="shared" si="0"/>
        <v>9.2753623188405798E-2</v>
      </c>
      <c r="O16">
        <f t="shared" si="33"/>
        <v>0.5</v>
      </c>
      <c r="P16">
        <f t="shared" si="34"/>
        <v>0</v>
      </c>
      <c r="Q16">
        <f t="shared" si="35"/>
        <v>8.5798816568047331E-2</v>
      </c>
      <c r="R16">
        <f t="shared" si="36"/>
        <v>82.952632844433765</v>
      </c>
      <c r="S16">
        <f t="shared" si="37"/>
        <v>1.4426544842510221</v>
      </c>
      <c r="T16">
        <f t="shared" si="38"/>
        <v>0.240442414041837</v>
      </c>
      <c r="U16">
        <f t="shared" si="39"/>
        <v>81.269535946140905</v>
      </c>
      <c r="V16" s="12">
        <v>3233</v>
      </c>
      <c r="W16" s="1">
        <f t="shared" si="42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7"/>
        <v>108</v>
      </c>
      <c r="AB16" s="29">
        <f t="shared" si="3"/>
        <v>0.89514382926074854</v>
      </c>
      <c r="AC16" s="32">
        <f t="shared" si="4"/>
        <v>-450</v>
      </c>
      <c r="AD16" s="1">
        <f t="shared" si="43"/>
        <v>339</v>
      </c>
      <c r="AE16" s="1">
        <f t="shared" si="48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81.509978360182743</v>
      </c>
      <c r="AI16" s="14">
        <v>289</v>
      </c>
      <c r="AJ16" s="2">
        <f t="shared" si="49"/>
        <v>18</v>
      </c>
      <c r="AK16" s="2">
        <f t="shared" si="8"/>
        <v>1.0664206642066421</v>
      </c>
      <c r="AL16" s="34">
        <f t="shared" si="9"/>
        <v>69.487857658090888</v>
      </c>
      <c r="AM16" s="14"/>
      <c r="AN16" s="2">
        <f t="shared" si="50"/>
        <v>0</v>
      </c>
      <c r="AO16" s="2">
        <f t="shared" si="44"/>
        <v>0</v>
      </c>
      <c r="AP16" s="34">
        <f t="shared" si="10"/>
        <v>0</v>
      </c>
      <c r="AQ16" s="14">
        <v>33</v>
      </c>
      <c r="AR16" s="2">
        <f t="shared" si="45"/>
        <v>4</v>
      </c>
      <c r="AS16" s="2">
        <f t="shared" si="11"/>
        <v>1.1379310344827587</v>
      </c>
      <c r="AT16" s="34">
        <f t="shared" si="12"/>
        <v>7.9345996633806211</v>
      </c>
      <c r="AU16" s="14">
        <v>17</v>
      </c>
      <c r="AV16">
        <f t="shared" si="46"/>
        <v>4</v>
      </c>
      <c r="AW16">
        <f t="shared" si="13"/>
        <v>1.3076923076923077</v>
      </c>
      <c r="AX16" s="35">
        <f t="shared" si="14"/>
        <v>4.0875210387112286</v>
      </c>
      <c r="AY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AZ16" s="31">
        <f t="shared" si="15"/>
        <v>26</v>
      </c>
      <c r="BA16" s="35">
        <f t="shared" si="16"/>
        <v>8.3067092651757185E-2</v>
      </c>
      <c r="BB16" s="35">
        <f t="shared" si="17"/>
        <v>81.509978360182743</v>
      </c>
      <c r="BC16" s="47">
        <v>12</v>
      </c>
      <c r="BD16" s="50">
        <f t="shared" si="18"/>
        <v>1</v>
      </c>
      <c r="BE16" s="14">
        <v>126</v>
      </c>
      <c r="BF16" s="50">
        <f t="shared" si="19"/>
        <v>14</v>
      </c>
      <c r="BG16" s="14">
        <v>159</v>
      </c>
      <c r="BH16" s="50">
        <f t="shared" si="20"/>
        <v>11</v>
      </c>
      <c r="BI16" s="14">
        <v>43</v>
      </c>
      <c r="BJ16" s="50">
        <f t="shared" si="21"/>
        <v>3</v>
      </c>
      <c r="BK16" s="14">
        <v>5</v>
      </c>
      <c r="BL16" s="50">
        <f t="shared" si="22"/>
        <v>3</v>
      </c>
      <c r="BM16" s="17"/>
      <c r="BN16" s="24">
        <f t="shared" si="23"/>
        <v>0</v>
      </c>
      <c r="BO16" s="17"/>
      <c r="BP16" s="24">
        <f t="shared" si="24"/>
        <v>0</v>
      </c>
      <c r="BQ16" s="17"/>
      <c r="BR16" s="24">
        <f t="shared" si="25"/>
        <v>0</v>
      </c>
      <c r="BS16" s="17"/>
      <c r="BT16" s="24">
        <f t="shared" si="26"/>
        <v>0</v>
      </c>
      <c r="BU16" s="20"/>
      <c r="BV16" s="27">
        <f t="shared" si="27"/>
        <v>0</v>
      </c>
    </row>
    <row r="17" spans="1:74">
      <c r="A17" s="3">
        <v>43914</v>
      </c>
      <c r="B17">
        <v>43914</v>
      </c>
      <c r="C17" s="10">
        <v>443</v>
      </c>
      <c r="D17">
        <f t="shared" si="28"/>
        <v>98</v>
      </c>
      <c r="E17" s="10">
        <v>6</v>
      </c>
      <c r="F17">
        <f t="shared" si="40"/>
        <v>0</v>
      </c>
      <c r="G17" s="10">
        <v>1</v>
      </c>
      <c r="H17">
        <f t="shared" si="51"/>
        <v>0</v>
      </c>
      <c r="I17">
        <f t="shared" si="29"/>
        <v>436</v>
      </c>
      <c r="J17">
        <f t="shared" si="41"/>
        <v>98</v>
      </c>
      <c r="K17">
        <f t="shared" si="30"/>
        <v>1.3544018058690745E-2</v>
      </c>
      <c r="L17">
        <f t="shared" si="31"/>
        <v>2.257336343115124E-3</v>
      </c>
      <c r="M17">
        <f t="shared" si="32"/>
        <v>0.98419864559819414</v>
      </c>
      <c r="N17">
        <f t="shared" si="0"/>
        <v>0.22121896162528218</v>
      </c>
      <c r="O17">
        <f t="shared" si="33"/>
        <v>0</v>
      </c>
      <c r="P17">
        <f t="shared" si="34"/>
        <v>0</v>
      </c>
      <c r="Q17">
        <f t="shared" si="35"/>
        <v>0.22477064220183487</v>
      </c>
      <c r="R17">
        <f t="shared" si="36"/>
        <v>106.51598942053378</v>
      </c>
      <c r="S17">
        <f t="shared" si="37"/>
        <v>1.4426544842510221</v>
      </c>
      <c r="T17">
        <f t="shared" si="38"/>
        <v>0.240442414041837</v>
      </c>
      <c r="U17">
        <f t="shared" si="39"/>
        <v>104.83289252224093</v>
      </c>
      <c r="V17" s="12">
        <v>3690</v>
      </c>
      <c r="W17" s="1">
        <f t="shared" si="42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7"/>
        <v>353</v>
      </c>
      <c r="AB17" s="29">
        <f t="shared" si="3"/>
        <v>0.87994579945799456</v>
      </c>
      <c r="AC17" s="32">
        <f t="shared" si="4"/>
        <v>245</v>
      </c>
      <c r="AD17" s="1">
        <f t="shared" si="43"/>
        <v>443</v>
      </c>
      <c r="AE17" s="1">
        <f t="shared" si="48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106.51598942053378</v>
      </c>
      <c r="AI17" s="14">
        <v>373</v>
      </c>
      <c r="AJ17" s="2">
        <f t="shared" si="49"/>
        <v>84</v>
      </c>
      <c r="AK17" s="2">
        <f t="shared" si="8"/>
        <v>1.2906574394463668</v>
      </c>
      <c r="AL17" s="34">
        <f t="shared" si="9"/>
        <v>89.685020437605203</v>
      </c>
      <c r="AM17" s="14"/>
      <c r="AN17" s="2">
        <f t="shared" si="50"/>
        <v>0</v>
      </c>
      <c r="AO17" s="2">
        <f t="shared" si="44"/>
        <v>0</v>
      </c>
      <c r="AP17" s="34">
        <f t="shared" si="10"/>
        <v>0</v>
      </c>
      <c r="AQ17" s="14">
        <v>45</v>
      </c>
      <c r="AR17" s="2">
        <f t="shared" si="45"/>
        <v>12</v>
      </c>
      <c r="AS17" s="2">
        <f t="shared" si="11"/>
        <v>1.3636363636363635</v>
      </c>
      <c r="AT17" s="34">
        <f t="shared" si="12"/>
        <v>10.819908631882665</v>
      </c>
      <c r="AU17" s="14">
        <v>19</v>
      </c>
      <c r="AV17">
        <f t="shared" si="46"/>
        <v>2</v>
      </c>
      <c r="AW17">
        <f t="shared" si="13"/>
        <v>1.1176470588235294</v>
      </c>
      <c r="AX17" s="35">
        <f t="shared" si="14"/>
        <v>4.5684058667949028</v>
      </c>
      <c r="AY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AZ17" s="31">
        <f t="shared" si="15"/>
        <v>98</v>
      </c>
      <c r="BA17" s="35">
        <f t="shared" si="16"/>
        <v>0.28908554572271389</v>
      </c>
      <c r="BB17" s="35">
        <f t="shared" si="17"/>
        <v>105.07333493628276</v>
      </c>
      <c r="BC17" s="47">
        <v>19</v>
      </c>
      <c r="BD17" s="50">
        <f t="shared" si="18"/>
        <v>7</v>
      </c>
      <c r="BE17" s="14">
        <v>154</v>
      </c>
      <c r="BF17" s="50">
        <f t="shared" si="19"/>
        <v>28</v>
      </c>
      <c r="BG17" s="14">
        <v>203</v>
      </c>
      <c r="BH17" s="50">
        <f t="shared" si="20"/>
        <v>44</v>
      </c>
      <c r="BI17" s="14">
        <v>58</v>
      </c>
      <c r="BJ17" s="50">
        <f t="shared" si="21"/>
        <v>15</v>
      </c>
      <c r="BK17" s="14">
        <v>9</v>
      </c>
      <c r="BL17" s="50">
        <f t="shared" si="22"/>
        <v>4</v>
      </c>
      <c r="BM17" s="17"/>
      <c r="BN17" s="24">
        <f t="shared" si="23"/>
        <v>0</v>
      </c>
      <c r="BO17" s="17"/>
      <c r="BP17" s="24">
        <f t="shared" si="24"/>
        <v>0</v>
      </c>
      <c r="BQ17" s="17"/>
      <c r="BR17" s="24">
        <f t="shared" si="25"/>
        <v>0</v>
      </c>
      <c r="BS17" s="17"/>
      <c r="BT17" s="24">
        <f t="shared" si="26"/>
        <v>0</v>
      </c>
      <c r="BU17" s="20"/>
      <c r="BV17" s="27">
        <f t="shared" si="27"/>
        <v>0</v>
      </c>
    </row>
    <row r="18" spans="1:74">
      <c r="A18" s="3">
        <v>43915</v>
      </c>
      <c r="B18">
        <v>43915</v>
      </c>
      <c r="C18" s="10">
        <v>558</v>
      </c>
      <c r="D18">
        <f t="shared" si="28"/>
        <v>115</v>
      </c>
      <c r="E18" s="10">
        <v>8</v>
      </c>
      <c r="F18">
        <f t="shared" si="40"/>
        <v>2</v>
      </c>
      <c r="G18" s="10">
        <v>2</v>
      </c>
      <c r="H18">
        <f t="shared" si="51"/>
        <v>1</v>
      </c>
      <c r="I18">
        <f t="shared" si="29"/>
        <v>548</v>
      </c>
      <c r="J18">
        <f t="shared" si="41"/>
        <v>112</v>
      </c>
      <c r="K18">
        <f t="shared" si="30"/>
        <v>1.4336917562724014E-2</v>
      </c>
      <c r="L18">
        <f t="shared" si="31"/>
        <v>3.5842293906810036E-3</v>
      </c>
      <c r="M18">
        <f t="shared" si="32"/>
        <v>0.98207885304659504</v>
      </c>
      <c r="N18">
        <f t="shared" si="0"/>
        <v>0.20609318996415771</v>
      </c>
      <c r="O18">
        <f t="shared" si="33"/>
        <v>0.25</v>
      </c>
      <c r="P18">
        <f t="shared" si="34"/>
        <v>0.5</v>
      </c>
      <c r="Q18">
        <f t="shared" si="35"/>
        <v>0.20437956204379562</v>
      </c>
      <c r="R18">
        <f t="shared" si="36"/>
        <v>134.16686703534504</v>
      </c>
      <c r="S18">
        <f t="shared" si="37"/>
        <v>1.923539312334696</v>
      </c>
      <c r="T18">
        <f t="shared" si="38"/>
        <v>0.480884828083674</v>
      </c>
      <c r="U18">
        <f t="shared" si="39"/>
        <v>131.76244289492666</v>
      </c>
      <c r="V18" s="12">
        <v>4248</v>
      </c>
      <c r="W18" s="1">
        <f t="shared" si="42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7"/>
        <v>443</v>
      </c>
      <c r="AB18" s="29">
        <f t="shared" si="3"/>
        <v>0.86864406779661019</v>
      </c>
      <c r="AC18" s="32">
        <f t="shared" si="4"/>
        <v>90</v>
      </c>
      <c r="AD18" s="1">
        <f t="shared" si="43"/>
        <v>558</v>
      </c>
      <c r="AE18" s="1">
        <f t="shared" si="48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134.16686703534504</v>
      </c>
      <c r="AI18" s="14">
        <v>484</v>
      </c>
      <c r="AJ18" s="2">
        <f t="shared" si="49"/>
        <v>111</v>
      </c>
      <c r="AK18" s="2">
        <f t="shared" si="8"/>
        <v>1.2975871313672922</v>
      </c>
      <c r="AL18" s="34">
        <f t="shared" si="9"/>
        <v>116.37412839624911</v>
      </c>
      <c r="AM18" s="14"/>
      <c r="AN18" s="2">
        <f t="shared" si="50"/>
        <v>0</v>
      </c>
      <c r="AO18" s="2">
        <f t="shared" si="44"/>
        <v>0</v>
      </c>
      <c r="AP18" s="34">
        <f t="shared" si="10"/>
        <v>0</v>
      </c>
      <c r="AQ18" s="14">
        <v>46</v>
      </c>
      <c r="AR18" s="2">
        <f t="shared" si="45"/>
        <v>1</v>
      </c>
      <c r="AS18" s="2">
        <f t="shared" si="11"/>
        <v>1.0222222222222221</v>
      </c>
      <c r="AT18" s="34">
        <f t="shared" si="12"/>
        <v>11.060351045924502</v>
      </c>
      <c r="AU18" s="14">
        <v>20</v>
      </c>
      <c r="AV18">
        <f t="shared" si="46"/>
        <v>1</v>
      </c>
      <c r="AW18">
        <f t="shared" si="13"/>
        <v>1.0526315789473684</v>
      </c>
      <c r="AX18" s="35">
        <f t="shared" si="14"/>
        <v>4.8088482808367399</v>
      </c>
      <c r="AY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AZ18" s="31">
        <f t="shared" si="15"/>
        <v>113</v>
      </c>
      <c r="BA18" s="35">
        <f t="shared" si="16"/>
        <v>0.2585812356979405</v>
      </c>
      <c r="BB18" s="35">
        <f t="shared" si="17"/>
        <v>132.24332772301034</v>
      </c>
      <c r="BC18" s="47">
        <v>26</v>
      </c>
      <c r="BD18" s="50">
        <f t="shared" si="18"/>
        <v>7</v>
      </c>
      <c r="BE18" s="14">
        <v>196</v>
      </c>
      <c r="BF18" s="50">
        <f t="shared" si="19"/>
        <v>42</v>
      </c>
      <c r="BG18" s="14">
        <v>251</v>
      </c>
      <c r="BH18" s="50">
        <f t="shared" si="20"/>
        <v>48</v>
      </c>
      <c r="BI18" s="14">
        <v>73</v>
      </c>
      <c r="BJ18" s="50">
        <f t="shared" si="21"/>
        <v>15</v>
      </c>
      <c r="BK18" s="14">
        <v>12</v>
      </c>
      <c r="BL18" s="50">
        <f t="shared" si="22"/>
        <v>3</v>
      </c>
      <c r="BM18" s="17"/>
      <c r="BN18" s="24">
        <f t="shared" si="23"/>
        <v>0</v>
      </c>
      <c r="BO18" s="17"/>
      <c r="BP18" s="24">
        <f t="shared" si="24"/>
        <v>0</v>
      </c>
      <c r="BQ18" s="17"/>
      <c r="BR18" s="24">
        <f t="shared" si="25"/>
        <v>0</v>
      </c>
      <c r="BS18" s="17"/>
      <c r="BT18" s="24">
        <f t="shared" si="26"/>
        <v>0</v>
      </c>
      <c r="BU18" s="20"/>
      <c r="BV18" s="27">
        <f t="shared" si="27"/>
        <v>0</v>
      </c>
    </row>
    <row r="19" spans="1:74">
      <c r="A19" s="3">
        <v>43916</v>
      </c>
      <c r="B19">
        <v>43916</v>
      </c>
      <c r="C19" s="10">
        <v>674</v>
      </c>
      <c r="D19">
        <f t="shared" si="28"/>
        <v>116</v>
      </c>
      <c r="E19" s="10">
        <v>8</v>
      </c>
      <c r="F19">
        <f t="shared" si="40"/>
        <v>0</v>
      </c>
      <c r="G19" s="10">
        <v>2</v>
      </c>
      <c r="H19">
        <f t="shared" si="51"/>
        <v>0</v>
      </c>
      <c r="I19">
        <f t="shared" si="29"/>
        <v>664</v>
      </c>
      <c r="J19">
        <f t="shared" si="41"/>
        <v>116</v>
      </c>
      <c r="K19">
        <f t="shared" si="30"/>
        <v>1.1869436201780416E-2</v>
      </c>
      <c r="L19">
        <f t="shared" si="31"/>
        <v>2.967359050445104E-3</v>
      </c>
      <c r="M19">
        <f t="shared" si="32"/>
        <v>0.98516320474777452</v>
      </c>
      <c r="N19">
        <f t="shared" si="0"/>
        <v>0.17210682492581603</v>
      </c>
      <c r="O19">
        <f t="shared" si="33"/>
        <v>0</v>
      </c>
      <c r="P19">
        <f t="shared" si="34"/>
        <v>0</v>
      </c>
      <c r="Q19">
        <f t="shared" si="35"/>
        <v>0.1746987951807229</v>
      </c>
      <c r="R19">
        <f t="shared" si="36"/>
        <v>162.05818706419814</v>
      </c>
      <c r="S19">
        <f t="shared" si="37"/>
        <v>1.923539312334696</v>
      </c>
      <c r="T19">
        <f t="shared" si="38"/>
        <v>0.480884828083674</v>
      </c>
      <c r="U19">
        <f t="shared" si="39"/>
        <v>159.65376292377977</v>
      </c>
      <c r="V19" s="12">
        <v>4856</v>
      </c>
      <c r="W19" s="1">
        <f t="shared" si="42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7"/>
        <v>492</v>
      </c>
      <c r="AB19" s="29">
        <f t="shared" si="3"/>
        <v>0.86120263591433277</v>
      </c>
      <c r="AC19" s="32">
        <f t="shared" si="4"/>
        <v>49</v>
      </c>
      <c r="AD19" s="1">
        <f t="shared" si="43"/>
        <v>674</v>
      </c>
      <c r="AE19" s="1">
        <f t="shared" si="48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162.05818706419814</v>
      </c>
      <c r="AI19" s="14">
        <v>580</v>
      </c>
      <c r="AJ19" s="2">
        <f t="shared" si="49"/>
        <v>96</v>
      </c>
      <c r="AK19" s="2">
        <f t="shared" si="8"/>
        <v>1.1983471074380165</v>
      </c>
      <c r="AL19" s="34">
        <f t="shared" si="9"/>
        <v>139.45660014426545</v>
      </c>
      <c r="AM19" s="14"/>
      <c r="AN19" s="2">
        <f t="shared" si="50"/>
        <v>0</v>
      </c>
      <c r="AO19" s="2">
        <f t="shared" si="44"/>
        <v>0</v>
      </c>
      <c r="AP19" s="34">
        <f t="shared" si="10"/>
        <v>0</v>
      </c>
      <c r="AQ19" s="14">
        <v>60</v>
      </c>
      <c r="AR19" s="2">
        <f t="shared" si="45"/>
        <v>14</v>
      </c>
      <c r="AS19" s="2">
        <f t="shared" si="11"/>
        <v>1.3043478260869565</v>
      </c>
      <c r="AT19" s="34">
        <f t="shared" si="12"/>
        <v>14.42654484251022</v>
      </c>
      <c r="AU19" s="14">
        <v>23</v>
      </c>
      <c r="AV19">
        <f t="shared" si="46"/>
        <v>3</v>
      </c>
      <c r="AW19">
        <f t="shared" si="13"/>
        <v>1.1499999999999999</v>
      </c>
      <c r="AX19" s="35">
        <f t="shared" si="14"/>
        <v>5.5301755229622511</v>
      </c>
      <c r="AY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AZ19" s="31">
        <f t="shared" si="15"/>
        <v>113</v>
      </c>
      <c r="BA19" s="35">
        <f t="shared" si="16"/>
        <v>0.20545454545454545</v>
      </c>
      <c r="BB19" s="35">
        <f t="shared" si="17"/>
        <v>159.41332050973793</v>
      </c>
      <c r="BC19" s="47">
        <v>31</v>
      </c>
      <c r="BD19" s="50">
        <f t="shared" si="18"/>
        <v>5</v>
      </c>
      <c r="BE19" s="14">
        <v>236</v>
      </c>
      <c r="BF19" s="50">
        <f t="shared" si="19"/>
        <v>40</v>
      </c>
      <c r="BG19" s="14">
        <v>305</v>
      </c>
      <c r="BH19" s="50">
        <f t="shared" si="20"/>
        <v>54</v>
      </c>
      <c r="BI19" s="14">
        <v>89</v>
      </c>
      <c r="BJ19" s="50">
        <f t="shared" si="21"/>
        <v>16</v>
      </c>
      <c r="BK19" s="14">
        <v>13</v>
      </c>
      <c r="BL19" s="50">
        <f t="shared" si="22"/>
        <v>1</v>
      </c>
      <c r="BM19" s="17"/>
      <c r="BN19" s="24">
        <f t="shared" si="23"/>
        <v>0</v>
      </c>
      <c r="BO19" s="17"/>
      <c r="BP19" s="24">
        <f t="shared" si="24"/>
        <v>0</v>
      </c>
      <c r="BQ19" s="17"/>
      <c r="BR19" s="24">
        <f t="shared" si="25"/>
        <v>0</v>
      </c>
      <c r="BS19" s="17"/>
      <c r="BT19" s="24">
        <f t="shared" si="26"/>
        <v>0</v>
      </c>
      <c r="BU19" s="20"/>
      <c r="BV19" s="27">
        <f t="shared" si="27"/>
        <v>0</v>
      </c>
    </row>
    <row r="20" spans="1:74">
      <c r="A20" s="3">
        <v>43917</v>
      </c>
      <c r="B20">
        <v>43917</v>
      </c>
      <c r="C20" s="10">
        <v>786</v>
      </c>
      <c r="D20">
        <f t="shared" si="28"/>
        <v>112</v>
      </c>
      <c r="E20" s="10">
        <v>9</v>
      </c>
      <c r="F20">
        <f t="shared" si="40"/>
        <v>1</v>
      </c>
      <c r="G20" s="10">
        <v>4</v>
      </c>
      <c r="H20">
        <f t="shared" si="51"/>
        <v>2</v>
      </c>
      <c r="I20">
        <f t="shared" si="29"/>
        <v>773</v>
      </c>
      <c r="J20">
        <f t="shared" si="41"/>
        <v>109</v>
      </c>
      <c r="K20">
        <f t="shared" si="30"/>
        <v>1.1450381679389313E-2</v>
      </c>
      <c r="L20">
        <f t="shared" si="31"/>
        <v>5.0890585241730284E-3</v>
      </c>
      <c r="M20">
        <f t="shared" si="32"/>
        <v>0.98346055979643765</v>
      </c>
      <c r="N20">
        <f t="shared" si="0"/>
        <v>0.14249363867684478</v>
      </c>
      <c r="O20">
        <f t="shared" si="33"/>
        <v>0.1111111111111111</v>
      </c>
      <c r="P20">
        <f t="shared" si="34"/>
        <v>0.5</v>
      </c>
      <c r="Q20">
        <f t="shared" si="35"/>
        <v>0.14100905562742561</v>
      </c>
      <c r="R20">
        <f t="shared" si="36"/>
        <v>188.98773743688386</v>
      </c>
      <c r="S20">
        <f t="shared" si="37"/>
        <v>2.1639817263765329</v>
      </c>
      <c r="T20">
        <f t="shared" si="38"/>
        <v>0.961769656167348</v>
      </c>
      <c r="U20">
        <f t="shared" si="39"/>
        <v>185.86198605434001</v>
      </c>
      <c r="V20" s="12">
        <v>5222</v>
      </c>
      <c r="W20" s="1">
        <f t="shared" si="42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7"/>
        <v>257</v>
      </c>
      <c r="AB20" s="29">
        <f t="shared" si="3"/>
        <v>0.85005744925315974</v>
      </c>
      <c r="AC20" s="32">
        <f t="shared" si="4"/>
        <v>-235</v>
      </c>
      <c r="AD20" s="1">
        <f t="shared" si="43"/>
        <v>783</v>
      </c>
      <c r="AE20" s="1">
        <f t="shared" si="48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188.26641019475835</v>
      </c>
      <c r="AI20" s="14">
        <v>662</v>
      </c>
      <c r="AJ20" s="2">
        <f t="shared" si="49"/>
        <v>82</v>
      </c>
      <c r="AK20" s="2">
        <f t="shared" si="8"/>
        <v>1.1413793103448275</v>
      </c>
      <c r="AL20" s="34">
        <f t="shared" si="9"/>
        <v>159.17287809569609</v>
      </c>
      <c r="AM20" s="14"/>
      <c r="AN20" s="2">
        <f t="shared" si="50"/>
        <v>0</v>
      </c>
      <c r="AO20" s="2">
        <f t="shared" si="44"/>
        <v>0</v>
      </c>
      <c r="AP20" s="34">
        <f t="shared" si="10"/>
        <v>0</v>
      </c>
      <c r="AQ20" s="14">
        <v>108</v>
      </c>
      <c r="AR20" s="2">
        <f t="shared" si="45"/>
        <v>48</v>
      </c>
      <c r="AS20" s="2">
        <f t="shared" si="11"/>
        <v>1.8</v>
      </c>
      <c r="AT20" s="34">
        <f t="shared" si="12"/>
        <v>25.967780716518394</v>
      </c>
      <c r="AU20" s="14">
        <v>28</v>
      </c>
      <c r="AV20">
        <f t="shared" si="46"/>
        <v>5</v>
      </c>
      <c r="AW20">
        <f t="shared" si="13"/>
        <v>1.2173913043478262</v>
      </c>
      <c r="AX20" s="35">
        <f t="shared" si="14"/>
        <v>6.7323875931714356</v>
      </c>
      <c r="AY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AZ20" s="31">
        <f t="shared" si="15"/>
        <v>135</v>
      </c>
      <c r="BA20" s="35">
        <f t="shared" si="16"/>
        <v>0.20361990950226244</v>
      </c>
      <c r="BB20" s="35">
        <f t="shared" si="17"/>
        <v>191.87304640538591</v>
      </c>
      <c r="BC20" s="47">
        <v>34</v>
      </c>
      <c r="BD20" s="50">
        <f t="shared" si="18"/>
        <v>3</v>
      </c>
      <c r="BE20" s="14">
        <v>284</v>
      </c>
      <c r="BF20" s="50">
        <f t="shared" si="19"/>
        <v>48</v>
      </c>
      <c r="BG20" s="14">
        <v>346</v>
      </c>
      <c r="BH20" s="50">
        <f t="shared" si="20"/>
        <v>41</v>
      </c>
      <c r="BI20" s="14">
        <v>108</v>
      </c>
      <c r="BJ20" s="50">
        <f t="shared" si="21"/>
        <v>19</v>
      </c>
      <c r="BK20" s="14">
        <v>14</v>
      </c>
      <c r="BL20" s="50">
        <f t="shared" si="22"/>
        <v>1</v>
      </c>
      <c r="BM20" s="17"/>
      <c r="BN20" s="24">
        <f t="shared" si="23"/>
        <v>0</v>
      </c>
      <c r="BO20" s="17"/>
      <c r="BP20" s="24">
        <f t="shared" si="24"/>
        <v>0</v>
      </c>
      <c r="BQ20" s="17"/>
      <c r="BR20" s="24">
        <f t="shared" si="25"/>
        <v>0</v>
      </c>
      <c r="BS20" s="17"/>
      <c r="BT20" s="24">
        <f t="shared" si="26"/>
        <v>0</v>
      </c>
      <c r="BU20" s="20"/>
      <c r="BV20" s="27">
        <f t="shared" si="27"/>
        <v>0</v>
      </c>
    </row>
    <row r="21" spans="1:74">
      <c r="A21" s="3">
        <v>43918</v>
      </c>
      <c r="B21">
        <v>43918</v>
      </c>
      <c r="C21" s="10">
        <v>901</v>
      </c>
      <c r="D21">
        <f t="shared" si="28"/>
        <v>115</v>
      </c>
      <c r="E21" s="10">
        <v>14</v>
      </c>
      <c r="F21">
        <f t="shared" si="40"/>
        <v>5</v>
      </c>
      <c r="G21" s="10">
        <v>4</v>
      </c>
      <c r="H21">
        <f t="shared" si="51"/>
        <v>0</v>
      </c>
      <c r="I21">
        <f t="shared" si="29"/>
        <v>883</v>
      </c>
      <c r="J21">
        <f t="shared" si="41"/>
        <v>110</v>
      </c>
      <c r="K21">
        <f t="shared" si="30"/>
        <v>1.5538290788013319E-2</v>
      </c>
      <c r="L21">
        <f t="shared" si="31"/>
        <v>4.4395116537180911E-3</v>
      </c>
      <c r="M21">
        <f t="shared" si="32"/>
        <v>0.98002219755826858</v>
      </c>
      <c r="N21">
        <f t="shared" si="0"/>
        <v>0.12763596004439512</v>
      </c>
      <c r="O21">
        <f t="shared" si="33"/>
        <v>0.35714285714285715</v>
      </c>
      <c r="P21">
        <f t="shared" si="34"/>
        <v>0</v>
      </c>
      <c r="Q21">
        <f t="shared" si="35"/>
        <v>0.1245753114382786</v>
      </c>
      <c r="R21">
        <f t="shared" si="36"/>
        <v>216.63861505169513</v>
      </c>
      <c r="S21">
        <f t="shared" si="37"/>
        <v>3.3661937965857178</v>
      </c>
      <c r="T21">
        <f t="shared" si="38"/>
        <v>0.961769656167348</v>
      </c>
      <c r="U21">
        <f t="shared" si="39"/>
        <v>212.31065159894206</v>
      </c>
      <c r="V21" s="12">
        <v>5762</v>
      </c>
      <c r="W21" s="1">
        <f t="shared" si="42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7"/>
        <v>422</v>
      </c>
      <c r="AB21" s="29">
        <f t="shared" si="3"/>
        <v>0.84363068379035056</v>
      </c>
      <c r="AC21" s="32">
        <f t="shared" si="4"/>
        <v>165</v>
      </c>
      <c r="AD21" s="1">
        <f t="shared" si="43"/>
        <v>901</v>
      </c>
      <c r="AE21" s="1">
        <f t="shared" si="48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216.63861505169513</v>
      </c>
      <c r="AI21" s="14">
        <v>753</v>
      </c>
      <c r="AJ21" s="2">
        <f t="shared" si="49"/>
        <v>91</v>
      </c>
      <c r="AK21" s="2">
        <f t="shared" si="8"/>
        <v>1.1374622356495467</v>
      </c>
      <c r="AL21" s="34">
        <f t="shared" si="9"/>
        <v>181.05313777350327</v>
      </c>
      <c r="AM21" s="14"/>
      <c r="AN21" s="2">
        <f t="shared" si="50"/>
        <v>0</v>
      </c>
      <c r="AO21" s="2">
        <f t="shared" si="44"/>
        <v>0</v>
      </c>
      <c r="AP21" s="34">
        <f t="shared" si="10"/>
        <v>0</v>
      </c>
      <c r="AQ21" s="14">
        <v>95</v>
      </c>
      <c r="AR21" s="2">
        <f t="shared" si="45"/>
        <v>-13</v>
      </c>
      <c r="AS21" s="2">
        <f t="shared" si="11"/>
        <v>0.87962962962962965</v>
      </c>
      <c r="AT21" s="34">
        <f t="shared" si="12"/>
        <v>22.842029333974516</v>
      </c>
      <c r="AU21" s="14">
        <v>36</v>
      </c>
      <c r="AV21">
        <f t="shared" si="46"/>
        <v>8</v>
      </c>
      <c r="AW21">
        <f t="shared" si="13"/>
        <v>1.2857142857142858</v>
      </c>
      <c r="AX21" s="35">
        <f t="shared" si="14"/>
        <v>8.6559269055061314</v>
      </c>
      <c r="AY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AZ21" s="31">
        <f t="shared" si="15"/>
        <v>86</v>
      </c>
      <c r="BA21" s="35">
        <f t="shared" si="16"/>
        <v>0.10776942355889724</v>
      </c>
      <c r="BB21" s="35">
        <f t="shared" si="17"/>
        <v>212.5510940129839</v>
      </c>
      <c r="BC21" s="47">
        <v>35</v>
      </c>
      <c r="BD21" s="50">
        <f t="shared" si="18"/>
        <v>1</v>
      </c>
      <c r="BE21" s="14">
        <v>333</v>
      </c>
      <c r="BF21" s="50">
        <f t="shared" si="19"/>
        <v>49</v>
      </c>
      <c r="BG21" s="14">
        <v>389</v>
      </c>
      <c r="BH21" s="50">
        <f t="shared" si="20"/>
        <v>43</v>
      </c>
      <c r="BI21" s="14">
        <v>128</v>
      </c>
      <c r="BJ21" s="50">
        <f t="shared" si="21"/>
        <v>20</v>
      </c>
      <c r="BK21" s="14">
        <v>16</v>
      </c>
      <c r="BL21" s="50">
        <f t="shared" si="22"/>
        <v>2</v>
      </c>
      <c r="BM21" s="17"/>
      <c r="BN21" s="24">
        <f t="shared" si="23"/>
        <v>0</v>
      </c>
      <c r="BO21" s="17"/>
      <c r="BP21" s="24">
        <f t="shared" si="24"/>
        <v>0</v>
      </c>
      <c r="BQ21" s="17"/>
      <c r="BR21" s="24">
        <f t="shared" si="25"/>
        <v>0</v>
      </c>
      <c r="BS21" s="17"/>
      <c r="BT21" s="24">
        <f t="shared" si="26"/>
        <v>0</v>
      </c>
      <c r="BU21" s="20"/>
      <c r="BV21" s="27">
        <f t="shared" si="27"/>
        <v>0</v>
      </c>
    </row>
    <row r="22" spans="1:74">
      <c r="A22" s="3">
        <v>43919</v>
      </c>
      <c r="B22">
        <v>43919</v>
      </c>
      <c r="C22" s="10">
        <v>989</v>
      </c>
      <c r="D22">
        <f t="shared" si="28"/>
        <v>88</v>
      </c>
      <c r="E22" s="10">
        <v>17</v>
      </c>
      <c r="F22">
        <f t="shared" si="40"/>
        <v>3</v>
      </c>
      <c r="G22" s="10">
        <v>4</v>
      </c>
      <c r="H22">
        <f t="shared" si="51"/>
        <v>0</v>
      </c>
      <c r="I22">
        <f t="shared" si="29"/>
        <v>968</v>
      </c>
      <c r="J22">
        <f t="shared" si="41"/>
        <v>85</v>
      </c>
      <c r="K22">
        <f t="shared" si="30"/>
        <v>1.7189079878665317E-2</v>
      </c>
      <c r="L22">
        <f t="shared" si="31"/>
        <v>4.0444893832153692E-3</v>
      </c>
      <c r="M22">
        <f t="shared" si="32"/>
        <v>0.97876643073811931</v>
      </c>
      <c r="N22">
        <f t="shared" si="0"/>
        <v>8.8978766430738113E-2</v>
      </c>
      <c r="O22">
        <f t="shared" si="33"/>
        <v>0.17647058823529413</v>
      </c>
      <c r="P22">
        <f t="shared" si="34"/>
        <v>0</v>
      </c>
      <c r="Q22">
        <f t="shared" si="35"/>
        <v>8.78099173553719E-2</v>
      </c>
      <c r="R22">
        <f t="shared" si="36"/>
        <v>237.79754748737679</v>
      </c>
      <c r="S22">
        <f t="shared" si="37"/>
        <v>4.0875210387112286</v>
      </c>
      <c r="T22">
        <f t="shared" si="38"/>
        <v>0.961769656167348</v>
      </c>
      <c r="U22">
        <f t="shared" si="39"/>
        <v>232.74825679249821</v>
      </c>
      <c r="V22" s="12">
        <v>6160</v>
      </c>
      <c r="W22" s="1">
        <f t="shared" si="42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7"/>
        <v>375</v>
      </c>
      <c r="AB22" s="29">
        <f t="shared" si="3"/>
        <v>0.85</v>
      </c>
      <c r="AC22" s="32">
        <f t="shared" si="4"/>
        <v>-47</v>
      </c>
      <c r="AD22" s="1">
        <f t="shared" si="43"/>
        <v>924</v>
      </c>
      <c r="AE22" s="1">
        <f t="shared" si="48"/>
        <v>23</v>
      </c>
      <c r="AF22" s="29">
        <f t="shared" si="5"/>
        <v>0.15</v>
      </c>
      <c r="AG22" s="32">
        <f t="shared" si="6"/>
        <v>-95</v>
      </c>
      <c r="AH22" s="34">
        <f t="shared" si="7"/>
        <v>222.16879057465738</v>
      </c>
      <c r="AI22" s="14">
        <v>820</v>
      </c>
      <c r="AJ22" s="2">
        <f t="shared" si="49"/>
        <v>67</v>
      </c>
      <c r="AK22" s="2">
        <f t="shared" si="8"/>
        <v>1.0889774236387781</v>
      </c>
      <c r="AL22" s="34">
        <f t="shared" si="9"/>
        <v>197.16277951430632</v>
      </c>
      <c r="AM22" s="14"/>
      <c r="AN22" s="2">
        <f t="shared" si="50"/>
        <v>0</v>
      </c>
      <c r="AO22" s="2">
        <f t="shared" si="44"/>
        <v>0</v>
      </c>
      <c r="AP22" s="34">
        <f t="shared" si="10"/>
        <v>0</v>
      </c>
      <c r="AQ22" s="14">
        <v>105</v>
      </c>
      <c r="AR22" s="2">
        <f t="shared" si="45"/>
        <v>10</v>
      </c>
      <c r="AS22" s="2">
        <f t="shared" si="11"/>
        <v>1.1052631578947369</v>
      </c>
      <c r="AT22" s="34">
        <f t="shared" si="12"/>
        <v>25.246453474392883</v>
      </c>
      <c r="AU22" s="14">
        <v>36</v>
      </c>
      <c r="AV22">
        <f t="shared" si="46"/>
        <v>0</v>
      </c>
      <c r="AW22">
        <f t="shared" si="13"/>
        <v>1</v>
      </c>
      <c r="AX22" s="35">
        <f t="shared" si="14"/>
        <v>8.6559269055061314</v>
      </c>
      <c r="AY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AZ22" s="31">
        <f t="shared" si="15"/>
        <v>77</v>
      </c>
      <c r="BA22" s="35">
        <f t="shared" si="16"/>
        <v>8.7104072398190041E-2</v>
      </c>
      <c r="BB22" s="35">
        <f t="shared" si="17"/>
        <v>231.06515989420535</v>
      </c>
      <c r="BC22" s="47">
        <v>39</v>
      </c>
      <c r="BD22" s="50">
        <f t="shared" si="18"/>
        <v>4</v>
      </c>
      <c r="BE22" s="14">
        <v>374</v>
      </c>
      <c r="BF22" s="50">
        <f t="shared" si="19"/>
        <v>41</v>
      </c>
      <c r="BG22" s="14">
        <v>420</v>
      </c>
      <c r="BH22" s="50">
        <f t="shared" si="20"/>
        <v>31</v>
      </c>
      <c r="BI22" s="14">
        <v>139</v>
      </c>
      <c r="BJ22" s="50">
        <f t="shared" si="21"/>
        <v>11</v>
      </c>
      <c r="BK22" s="14">
        <v>17</v>
      </c>
      <c r="BL22" s="50">
        <f t="shared" si="22"/>
        <v>1</v>
      </c>
      <c r="BM22" s="17"/>
      <c r="BN22" s="24">
        <f t="shared" si="23"/>
        <v>0</v>
      </c>
      <c r="BO22" s="17"/>
      <c r="BP22" s="24">
        <f t="shared" si="24"/>
        <v>0</v>
      </c>
      <c r="BQ22" s="17"/>
      <c r="BR22" s="24">
        <f t="shared" si="25"/>
        <v>0</v>
      </c>
      <c r="BS22" s="17"/>
      <c r="BT22" s="24">
        <f t="shared" si="26"/>
        <v>0</v>
      </c>
      <c r="BU22" s="20"/>
      <c r="BV22" s="27">
        <f t="shared" si="27"/>
        <v>0</v>
      </c>
    </row>
    <row r="23" spans="1:74">
      <c r="A23" s="3">
        <v>43920</v>
      </c>
      <c r="B23">
        <v>43920</v>
      </c>
      <c r="C23" s="10">
        <v>1075</v>
      </c>
      <c r="D23">
        <f t="shared" si="28"/>
        <v>86</v>
      </c>
      <c r="E23" s="10">
        <v>24</v>
      </c>
      <c r="F23">
        <f t="shared" si="40"/>
        <v>7</v>
      </c>
      <c r="G23" s="10">
        <v>4</v>
      </c>
      <c r="H23">
        <f t="shared" si="51"/>
        <v>0</v>
      </c>
      <c r="I23">
        <f t="shared" si="29"/>
        <v>1047</v>
      </c>
      <c r="J23">
        <f t="shared" si="41"/>
        <v>79</v>
      </c>
      <c r="K23">
        <f t="shared" si="30"/>
        <v>2.2325581395348838E-2</v>
      </c>
      <c r="L23">
        <f t="shared" si="31"/>
        <v>3.7209302325581397E-3</v>
      </c>
      <c r="M23">
        <f t="shared" si="32"/>
        <v>0.97395348837209306</v>
      </c>
      <c r="N23">
        <f t="shared" si="0"/>
        <v>0.08</v>
      </c>
      <c r="O23">
        <f t="shared" si="33"/>
        <v>0.29166666666666669</v>
      </c>
      <c r="P23">
        <f t="shared" si="34"/>
        <v>0</v>
      </c>
      <c r="Q23">
        <f t="shared" si="35"/>
        <v>7.5453677172874878E-2</v>
      </c>
      <c r="R23">
        <f t="shared" si="36"/>
        <v>258.47559509497478</v>
      </c>
      <c r="S23">
        <f t="shared" si="37"/>
        <v>5.7706179370040882</v>
      </c>
      <c r="T23">
        <f t="shared" si="38"/>
        <v>0.961769656167348</v>
      </c>
      <c r="U23">
        <f t="shared" si="39"/>
        <v>251.74320750180334</v>
      </c>
      <c r="V23" s="12">
        <v>6582</v>
      </c>
      <c r="W23" s="1">
        <f t="shared" si="42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7"/>
        <v>271</v>
      </c>
      <c r="AB23" s="29">
        <f t="shared" si="3"/>
        <v>0.83667578243694929</v>
      </c>
      <c r="AC23" s="32">
        <f t="shared" si="4"/>
        <v>-104</v>
      </c>
      <c r="AD23" s="1">
        <f t="shared" si="43"/>
        <v>1075</v>
      </c>
      <c r="AE23" s="1">
        <f t="shared" si="48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258.47559509497478</v>
      </c>
      <c r="AI23" s="14">
        <v>888</v>
      </c>
      <c r="AJ23" s="2">
        <f t="shared" si="49"/>
        <v>68</v>
      </c>
      <c r="AK23" s="2">
        <f t="shared" si="8"/>
        <v>1.0829268292682928</v>
      </c>
      <c r="AL23" s="34">
        <f t="shared" si="9"/>
        <v>213.51286366915124</v>
      </c>
      <c r="AM23" s="14"/>
      <c r="AN23" s="2">
        <f t="shared" si="50"/>
        <v>0</v>
      </c>
      <c r="AO23" s="2">
        <f t="shared" si="44"/>
        <v>0</v>
      </c>
      <c r="AP23" s="34">
        <f t="shared" si="10"/>
        <v>0</v>
      </c>
      <c r="AQ23" s="14">
        <v>76</v>
      </c>
      <c r="AR23" s="2">
        <f t="shared" si="45"/>
        <v>-29</v>
      </c>
      <c r="AS23" s="2">
        <f t="shared" si="11"/>
        <v>0.72380952380952379</v>
      </c>
      <c r="AT23" s="34">
        <f t="shared" si="12"/>
        <v>18.273623467179611</v>
      </c>
      <c r="AU23" s="14">
        <v>43</v>
      </c>
      <c r="AV23">
        <f t="shared" si="46"/>
        <v>7</v>
      </c>
      <c r="AW23">
        <f t="shared" si="13"/>
        <v>1.1944444444444444</v>
      </c>
      <c r="AX23" s="35">
        <f t="shared" si="14"/>
        <v>10.339023803798991</v>
      </c>
      <c r="AY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AZ23" s="31">
        <f t="shared" si="15"/>
        <v>46</v>
      </c>
      <c r="BA23" s="35">
        <f t="shared" si="16"/>
        <v>4.7866805411030174E-2</v>
      </c>
      <c r="BB23" s="35">
        <f t="shared" si="17"/>
        <v>242.12551094012986</v>
      </c>
      <c r="BC23" s="47">
        <v>41</v>
      </c>
      <c r="BD23" s="50">
        <f t="shared" si="18"/>
        <v>2</v>
      </c>
      <c r="BE23" s="14">
        <v>400</v>
      </c>
      <c r="BF23" s="50">
        <f t="shared" si="19"/>
        <v>26</v>
      </c>
      <c r="BG23" s="14">
        <v>463</v>
      </c>
      <c r="BH23" s="50">
        <f t="shared" si="20"/>
        <v>43</v>
      </c>
      <c r="BI23" s="14">
        <v>152</v>
      </c>
      <c r="BJ23" s="50">
        <f t="shared" si="21"/>
        <v>13</v>
      </c>
      <c r="BK23" s="14">
        <v>19</v>
      </c>
      <c r="BL23" s="50">
        <f t="shared" si="22"/>
        <v>2</v>
      </c>
      <c r="BM23" s="17"/>
      <c r="BN23" s="24">
        <f t="shared" si="23"/>
        <v>0</v>
      </c>
      <c r="BO23" s="17"/>
      <c r="BP23" s="24">
        <f t="shared" si="24"/>
        <v>0</v>
      </c>
      <c r="BQ23" s="17"/>
      <c r="BR23" s="24">
        <f t="shared" si="25"/>
        <v>0</v>
      </c>
      <c r="BS23" s="17"/>
      <c r="BT23" s="24">
        <f t="shared" si="26"/>
        <v>0</v>
      </c>
      <c r="BU23" s="20"/>
      <c r="BV23" s="27">
        <f t="shared" si="27"/>
        <v>0</v>
      </c>
    </row>
    <row r="24" spans="1:74">
      <c r="A24" s="3">
        <v>43921</v>
      </c>
      <c r="B24">
        <v>43921</v>
      </c>
      <c r="C24" s="10">
        <v>1181</v>
      </c>
      <c r="D24">
        <f t="shared" si="28"/>
        <v>106</v>
      </c>
      <c r="E24" s="10">
        <v>30</v>
      </c>
      <c r="F24">
        <f t="shared" si="40"/>
        <v>6</v>
      </c>
      <c r="G24" s="10">
        <v>9</v>
      </c>
      <c r="H24">
        <f t="shared" si="51"/>
        <v>5</v>
      </c>
      <c r="I24">
        <f t="shared" si="29"/>
        <v>1142</v>
      </c>
      <c r="J24">
        <f t="shared" si="41"/>
        <v>95</v>
      </c>
      <c r="K24">
        <f t="shared" si="30"/>
        <v>2.5402201524132091E-2</v>
      </c>
      <c r="L24">
        <f t="shared" si="31"/>
        <v>7.6206604572396277E-3</v>
      </c>
      <c r="M24">
        <f t="shared" si="32"/>
        <v>0.96697713801862828</v>
      </c>
      <c r="N24">
        <f t="shared" si="0"/>
        <v>8.9754445385266723E-2</v>
      </c>
      <c r="O24">
        <f t="shared" si="33"/>
        <v>0.2</v>
      </c>
      <c r="P24">
        <f t="shared" si="34"/>
        <v>0.55555555555555558</v>
      </c>
      <c r="Q24">
        <f t="shared" si="35"/>
        <v>8.3187390542907177E-2</v>
      </c>
      <c r="R24">
        <f t="shared" si="36"/>
        <v>283.96249098340951</v>
      </c>
      <c r="S24">
        <f t="shared" si="37"/>
        <v>7.2132724212551098</v>
      </c>
      <c r="T24">
        <f t="shared" si="38"/>
        <v>2.1639817263765329</v>
      </c>
      <c r="U24">
        <f t="shared" si="39"/>
        <v>274.58523683577783</v>
      </c>
      <c r="V24" s="12">
        <v>6944</v>
      </c>
      <c r="W24" s="1">
        <f t="shared" si="42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7"/>
        <v>256</v>
      </c>
      <c r="AB24" s="29">
        <f t="shared" si="3"/>
        <v>0.82992511520737322</v>
      </c>
      <c r="AC24" s="32">
        <f t="shared" si="4"/>
        <v>-15</v>
      </c>
      <c r="AD24" s="1">
        <f t="shared" si="43"/>
        <v>1181</v>
      </c>
      <c r="AE24" s="1">
        <f t="shared" si="48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283.96249098340951</v>
      </c>
      <c r="AI24" s="14">
        <v>969</v>
      </c>
      <c r="AJ24" s="2">
        <f t="shared" si="49"/>
        <v>81</v>
      </c>
      <c r="AK24" s="2">
        <f t="shared" si="8"/>
        <v>1.0912162162162162</v>
      </c>
      <c r="AL24" s="34">
        <f t="shared" si="9"/>
        <v>232.98869920654005</v>
      </c>
      <c r="AM24" s="14"/>
      <c r="AN24" s="2">
        <f t="shared" si="50"/>
        <v>0</v>
      </c>
      <c r="AO24" s="2">
        <f t="shared" si="44"/>
        <v>0</v>
      </c>
      <c r="AP24" s="34">
        <f t="shared" si="10"/>
        <v>0</v>
      </c>
      <c r="AQ24" s="14">
        <v>123</v>
      </c>
      <c r="AR24" s="2">
        <f t="shared" si="45"/>
        <v>47</v>
      </c>
      <c r="AS24" s="2">
        <f t="shared" si="11"/>
        <v>1.618421052631579</v>
      </c>
      <c r="AT24" s="34">
        <f t="shared" si="12"/>
        <v>29.57441692714595</v>
      </c>
      <c r="AU24" s="14">
        <v>50</v>
      </c>
      <c r="AV24">
        <f t="shared" si="46"/>
        <v>7</v>
      </c>
      <c r="AW24">
        <f t="shared" si="13"/>
        <v>1.1627906976744187</v>
      </c>
      <c r="AX24" s="35">
        <f t="shared" si="14"/>
        <v>12.022120702091849</v>
      </c>
      <c r="AY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AZ24" s="31">
        <f t="shared" si="15"/>
        <v>135</v>
      </c>
      <c r="BA24" s="35">
        <f t="shared" si="16"/>
        <v>0.13406156901688182</v>
      </c>
      <c r="BB24" s="35">
        <f t="shared" si="17"/>
        <v>274.58523683577783</v>
      </c>
      <c r="BC24" s="47">
        <v>47</v>
      </c>
      <c r="BD24" s="50">
        <f t="shared" si="18"/>
        <v>6</v>
      </c>
      <c r="BE24" s="14">
        <v>447</v>
      </c>
      <c r="BF24" s="50">
        <f t="shared" si="19"/>
        <v>47</v>
      </c>
      <c r="BG24" s="14">
        <v>499</v>
      </c>
      <c r="BH24" s="50">
        <f t="shared" si="20"/>
        <v>36</v>
      </c>
      <c r="BI24" s="14">
        <v>163</v>
      </c>
      <c r="BJ24" s="50">
        <f t="shared" si="21"/>
        <v>11</v>
      </c>
      <c r="BK24" s="14">
        <v>25</v>
      </c>
      <c r="BL24" s="50">
        <f t="shared" si="22"/>
        <v>6</v>
      </c>
      <c r="BM24" s="17"/>
      <c r="BN24" s="24">
        <f t="shared" si="23"/>
        <v>0</v>
      </c>
      <c r="BO24" s="17"/>
      <c r="BP24" s="24">
        <f t="shared" si="24"/>
        <v>0</v>
      </c>
      <c r="BQ24" s="17"/>
      <c r="BR24" s="24">
        <f t="shared" si="25"/>
        <v>0</v>
      </c>
      <c r="BS24" s="17"/>
      <c r="BT24" s="24">
        <f t="shared" si="26"/>
        <v>0</v>
      </c>
      <c r="BU24" s="20"/>
      <c r="BV24" s="27">
        <f t="shared" si="27"/>
        <v>0</v>
      </c>
    </row>
    <row r="25" spans="1:74">
      <c r="A25" s="3">
        <v>43922</v>
      </c>
      <c r="B25">
        <v>43922</v>
      </c>
      <c r="C25" s="10">
        <v>1317</v>
      </c>
      <c r="D25">
        <f t="shared" si="28"/>
        <v>136</v>
      </c>
      <c r="E25" s="10">
        <v>30</v>
      </c>
      <c r="F25">
        <f t="shared" si="40"/>
        <v>0</v>
      </c>
      <c r="G25" s="10">
        <v>9</v>
      </c>
      <c r="H25">
        <f t="shared" si="51"/>
        <v>0</v>
      </c>
      <c r="I25">
        <f t="shared" si="29"/>
        <v>1278</v>
      </c>
      <c r="J25">
        <f t="shared" si="41"/>
        <v>136</v>
      </c>
      <c r="K25">
        <f t="shared" si="30"/>
        <v>2.2779043280182234E-2</v>
      </c>
      <c r="L25">
        <f t="shared" si="31"/>
        <v>6.8337129840546698E-3</v>
      </c>
      <c r="M25">
        <f t="shared" si="32"/>
        <v>0.97038724373576313</v>
      </c>
      <c r="N25">
        <f t="shared" si="0"/>
        <v>0.10326499620349279</v>
      </c>
      <c r="O25">
        <f t="shared" si="33"/>
        <v>0</v>
      </c>
      <c r="P25">
        <f t="shared" si="34"/>
        <v>0</v>
      </c>
      <c r="Q25">
        <f t="shared" si="35"/>
        <v>0.10641627543035993</v>
      </c>
      <c r="R25">
        <f t="shared" si="36"/>
        <v>316.6626592930993</v>
      </c>
      <c r="S25">
        <f t="shared" si="37"/>
        <v>7.2132724212551098</v>
      </c>
      <c r="T25">
        <f t="shared" si="38"/>
        <v>2.1639817263765329</v>
      </c>
      <c r="U25">
        <f t="shared" si="39"/>
        <v>307.28540514546768</v>
      </c>
      <c r="V25" s="12">
        <v>7333</v>
      </c>
      <c r="W25" s="1">
        <f t="shared" si="42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7"/>
        <v>253</v>
      </c>
      <c r="AB25" s="29">
        <f t="shared" si="3"/>
        <v>0.8204009273148779</v>
      </c>
      <c r="AC25" s="32">
        <f t="shared" si="4"/>
        <v>-3</v>
      </c>
      <c r="AD25" s="1">
        <f t="shared" si="43"/>
        <v>1317</v>
      </c>
      <c r="AE25" s="1">
        <f t="shared" si="48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316.6626592930993</v>
      </c>
      <c r="AI25" s="14">
        <v>1078</v>
      </c>
      <c r="AJ25" s="2">
        <f t="shared" si="49"/>
        <v>109</v>
      </c>
      <c r="AK25" s="2">
        <f t="shared" si="8"/>
        <v>1.1124871001031991</v>
      </c>
      <c r="AL25" s="34">
        <f t="shared" si="9"/>
        <v>259.19692233710026</v>
      </c>
      <c r="AM25" s="14"/>
      <c r="AN25" s="2">
        <f t="shared" si="50"/>
        <v>0</v>
      </c>
      <c r="AO25" s="2">
        <f t="shared" si="44"/>
        <v>0</v>
      </c>
      <c r="AP25" s="34">
        <f t="shared" si="10"/>
        <v>0</v>
      </c>
      <c r="AQ25" s="14">
        <v>135</v>
      </c>
      <c r="AR25" s="2">
        <f t="shared" si="45"/>
        <v>12</v>
      </c>
      <c r="AS25" s="2">
        <f t="shared" si="11"/>
        <v>1.0975609756097562</v>
      </c>
      <c r="AT25" s="34">
        <f t="shared" si="12"/>
        <v>32.459725895647992</v>
      </c>
      <c r="AU25" s="14">
        <v>63</v>
      </c>
      <c r="AV25">
        <f t="shared" si="46"/>
        <v>13</v>
      </c>
      <c r="AW25">
        <f t="shared" si="13"/>
        <v>1.26</v>
      </c>
      <c r="AX25" s="35">
        <f t="shared" si="14"/>
        <v>15.147872084635731</v>
      </c>
      <c r="AY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AZ25" s="31">
        <f t="shared" si="15"/>
        <v>134</v>
      </c>
      <c r="BA25" s="35">
        <f t="shared" si="16"/>
        <v>0.11733800350262696</v>
      </c>
      <c r="BB25" s="35">
        <f t="shared" si="17"/>
        <v>306.804520317384</v>
      </c>
      <c r="BC25" s="47">
        <v>59</v>
      </c>
      <c r="BD25" s="50">
        <f t="shared" si="18"/>
        <v>12</v>
      </c>
      <c r="BE25" s="14">
        <v>509</v>
      </c>
      <c r="BF25" s="50">
        <f t="shared" si="19"/>
        <v>62</v>
      </c>
      <c r="BG25" s="14">
        <v>542</v>
      </c>
      <c r="BH25" s="50">
        <f t="shared" si="20"/>
        <v>43</v>
      </c>
      <c r="BI25" s="14">
        <v>180</v>
      </c>
      <c r="BJ25" s="50">
        <f t="shared" si="21"/>
        <v>17</v>
      </c>
      <c r="BK25" s="14">
        <v>27</v>
      </c>
      <c r="BL25" s="50">
        <f t="shared" si="22"/>
        <v>2</v>
      </c>
      <c r="BM25" s="17"/>
      <c r="BN25" s="24">
        <f t="shared" si="23"/>
        <v>0</v>
      </c>
      <c r="BO25" s="17"/>
      <c r="BP25" s="24">
        <f t="shared" si="24"/>
        <v>0</v>
      </c>
      <c r="BQ25" s="17"/>
      <c r="BR25" s="24">
        <f t="shared" si="25"/>
        <v>0</v>
      </c>
      <c r="BS25" s="17"/>
      <c r="BT25" s="24">
        <f t="shared" si="26"/>
        <v>0</v>
      </c>
      <c r="BU25" s="20"/>
      <c r="BV25" s="27">
        <f t="shared" si="27"/>
        <v>0</v>
      </c>
    </row>
    <row r="26" spans="1:74">
      <c r="A26" s="3">
        <v>43923</v>
      </c>
      <c r="B26">
        <v>43923</v>
      </c>
      <c r="C26" s="10">
        <v>1475</v>
      </c>
      <c r="D26">
        <f t="shared" si="28"/>
        <v>158</v>
      </c>
      <c r="E26" s="10">
        <v>32</v>
      </c>
      <c r="F26">
        <f t="shared" si="40"/>
        <v>2</v>
      </c>
      <c r="G26" s="10">
        <v>10</v>
      </c>
      <c r="H26">
        <f t="shared" si="51"/>
        <v>1</v>
      </c>
      <c r="I26">
        <f t="shared" si="29"/>
        <v>1433</v>
      </c>
      <c r="J26">
        <f t="shared" si="41"/>
        <v>155</v>
      </c>
      <c r="K26">
        <f t="shared" si="30"/>
        <v>2.169491525423729E-2</v>
      </c>
      <c r="L26">
        <f t="shared" si="31"/>
        <v>6.7796610169491523E-3</v>
      </c>
      <c r="M26">
        <f t="shared" si="32"/>
        <v>0.97152542372881356</v>
      </c>
      <c r="N26">
        <f t="shared" si="0"/>
        <v>0.10711864406779661</v>
      </c>
      <c r="O26">
        <f t="shared" si="33"/>
        <v>6.25E-2</v>
      </c>
      <c r="P26">
        <f t="shared" si="34"/>
        <v>0.1</v>
      </c>
      <c r="Q26">
        <f t="shared" si="35"/>
        <v>0.10816468946266573</v>
      </c>
      <c r="R26">
        <f t="shared" si="36"/>
        <v>354.65256071170955</v>
      </c>
      <c r="S26">
        <f t="shared" si="37"/>
        <v>7.694157249338784</v>
      </c>
      <c r="T26">
        <f t="shared" si="38"/>
        <v>2.4044241404183699</v>
      </c>
      <c r="U26">
        <f t="shared" si="39"/>
        <v>344.5539793219524</v>
      </c>
      <c r="V26" s="12">
        <v>7941</v>
      </c>
      <c r="W26" s="1">
        <f t="shared" si="42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7"/>
        <v>448</v>
      </c>
      <c r="AB26" s="29">
        <f t="shared" si="3"/>
        <v>0.81400327414683293</v>
      </c>
      <c r="AC26" s="32">
        <f t="shared" si="4"/>
        <v>195</v>
      </c>
      <c r="AD26" s="1">
        <f t="shared" si="43"/>
        <v>1477</v>
      </c>
      <c r="AE26" s="1">
        <f t="shared" si="48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355.13344553979323</v>
      </c>
      <c r="AI26" s="14">
        <v>1207</v>
      </c>
      <c r="AJ26" s="2">
        <f t="shared" si="49"/>
        <v>129</v>
      </c>
      <c r="AK26" s="2">
        <f t="shared" si="8"/>
        <v>1.1196660482374767</v>
      </c>
      <c r="AL26" s="34">
        <f t="shared" si="9"/>
        <v>290.21399374849727</v>
      </c>
      <c r="AM26" s="14"/>
      <c r="AN26" s="2">
        <f t="shared" si="50"/>
        <v>0</v>
      </c>
      <c r="AO26" s="2">
        <f t="shared" si="44"/>
        <v>0</v>
      </c>
      <c r="AP26" s="34">
        <f t="shared" si="10"/>
        <v>0</v>
      </c>
      <c r="AQ26" s="14">
        <v>152</v>
      </c>
      <c r="AR26" s="2">
        <f t="shared" si="45"/>
        <v>17</v>
      </c>
      <c r="AS26" s="2">
        <f t="shared" si="11"/>
        <v>1.125925925925926</v>
      </c>
      <c r="AT26" s="34">
        <f t="shared" si="12"/>
        <v>36.547246934359222</v>
      </c>
      <c r="AU26" s="14">
        <v>69</v>
      </c>
      <c r="AV26">
        <f t="shared" si="46"/>
        <v>6</v>
      </c>
      <c r="AW26">
        <f t="shared" si="13"/>
        <v>1.0952380952380953</v>
      </c>
      <c r="AX26" s="35">
        <f t="shared" si="14"/>
        <v>16.590526568886752</v>
      </c>
      <c r="AY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AZ26" s="31">
        <f t="shared" si="15"/>
        <v>152</v>
      </c>
      <c r="BA26" s="35">
        <f t="shared" si="16"/>
        <v>0.11912225705329153</v>
      </c>
      <c r="BB26" s="35">
        <f t="shared" si="17"/>
        <v>343.35176725174324</v>
      </c>
      <c r="BC26" s="47">
        <v>65</v>
      </c>
      <c r="BD26" s="50">
        <f t="shared" si="18"/>
        <v>6</v>
      </c>
      <c r="BE26" s="14">
        <v>572</v>
      </c>
      <c r="BF26" s="50">
        <f t="shared" si="19"/>
        <v>63</v>
      </c>
      <c r="BG26" s="14">
        <v>607</v>
      </c>
      <c r="BH26" s="50">
        <f t="shared" si="20"/>
        <v>65</v>
      </c>
      <c r="BI26" s="14">
        <v>204</v>
      </c>
      <c r="BJ26" s="50">
        <f t="shared" si="21"/>
        <v>24</v>
      </c>
      <c r="BK26" s="14">
        <v>27</v>
      </c>
      <c r="BL26" s="50">
        <f t="shared" si="22"/>
        <v>0</v>
      </c>
      <c r="BM26" s="17"/>
      <c r="BN26" s="24">
        <f t="shared" si="23"/>
        <v>0</v>
      </c>
      <c r="BO26" s="17"/>
      <c r="BP26" s="24">
        <f t="shared" si="24"/>
        <v>0</v>
      </c>
      <c r="BQ26" s="17"/>
      <c r="BR26" s="24">
        <f t="shared" si="25"/>
        <v>0</v>
      </c>
      <c r="BS26" s="17"/>
      <c r="BT26" s="24">
        <f t="shared" si="26"/>
        <v>0</v>
      </c>
      <c r="BU26" s="20"/>
      <c r="BV26" s="27">
        <f t="shared" si="27"/>
        <v>0</v>
      </c>
    </row>
    <row r="27" spans="1:74">
      <c r="A27" s="3">
        <v>43924</v>
      </c>
      <c r="B27">
        <v>43924</v>
      </c>
      <c r="C27" s="10">
        <v>1673</v>
      </c>
      <c r="D27">
        <f t="shared" si="28"/>
        <v>198</v>
      </c>
      <c r="E27" s="10">
        <v>37</v>
      </c>
      <c r="F27">
        <f t="shared" si="40"/>
        <v>5</v>
      </c>
      <c r="G27" s="10">
        <v>13</v>
      </c>
      <c r="H27">
        <f t="shared" si="51"/>
        <v>3</v>
      </c>
      <c r="I27">
        <f t="shared" si="29"/>
        <v>1623</v>
      </c>
      <c r="J27">
        <f t="shared" si="41"/>
        <v>190</v>
      </c>
      <c r="K27">
        <f t="shared" si="30"/>
        <v>2.2115959354453079E-2</v>
      </c>
      <c r="L27">
        <f t="shared" si="31"/>
        <v>7.7704722056186493E-3</v>
      </c>
      <c r="M27">
        <f t="shared" si="32"/>
        <v>0.97011356843992824</v>
      </c>
      <c r="N27">
        <f t="shared" si="0"/>
        <v>0.11835026897788405</v>
      </c>
      <c r="O27">
        <f t="shared" si="33"/>
        <v>0.13513513513513514</v>
      </c>
      <c r="P27">
        <f t="shared" si="34"/>
        <v>0.23076923076923078</v>
      </c>
      <c r="Q27">
        <f t="shared" si="35"/>
        <v>0.1170671595810228</v>
      </c>
      <c r="R27">
        <f t="shared" si="36"/>
        <v>402.2601586919933</v>
      </c>
      <c r="S27">
        <f t="shared" si="37"/>
        <v>8.8963693195479685</v>
      </c>
      <c r="T27">
        <f t="shared" si="38"/>
        <v>3.1257513825438807</v>
      </c>
      <c r="U27">
        <f t="shared" si="39"/>
        <v>390.23803798990144</v>
      </c>
      <c r="V27" s="12">
        <v>8694</v>
      </c>
      <c r="W27" s="1">
        <f t="shared" si="42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7"/>
        <v>557</v>
      </c>
      <c r="AB27" s="29">
        <f t="shared" si="3"/>
        <v>0.80756843800322065</v>
      </c>
      <c r="AC27" s="32">
        <f t="shared" si="4"/>
        <v>109</v>
      </c>
      <c r="AD27" s="1">
        <f t="shared" si="43"/>
        <v>1673</v>
      </c>
      <c r="AE27" s="1">
        <f t="shared" si="48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402.2601586919933</v>
      </c>
      <c r="AI27" s="14">
        <v>1406</v>
      </c>
      <c r="AJ27" s="2">
        <f t="shared" si="49"/>
        <v>199</v>
      </c>
      <c r="AK27" s="2">
        <f t="shared" si="8"/>
        <v>1.1648715824357911</v>
      </c>
      <c r="AL27" s="34">
        <f t="shared" si="9"/>
        <v>338.06203414282282</v>
      </c>
      <c r="AM27" s="14"/>
      <c r="AN27" s="2">
        <f t="shared" si="50"/>
        <v>0</v>
      </c>
      <c r="AO27" s="2">
        <f t="shared" si="44"/>
        <v>0</v>
      </c>
      <c r="AP27" s="34">
        <f t="shared" si="10"/>
        <v>0</v>
      </c>
      <c r="AQ27" s="14">
        <v>141</v>
      </c>
      <c r="AR27" s="2">
        <f t="shared" si="45"/>
        <v>-11</v>
      </c>
      <c r="AS27" s="2">
        <f t="shared" si="11"/>
        <v>0.92763157894736847</v>
      </c>
      <c r="AT27" s="34">
        <f t="shared" si="12"/>
        <v>33.902380379899014</v>
      </c>
      <c r="AU27" s="14">
        <v>72</v>
      </c>
      <c r="AV27">
        <f t="shared" si="46"/>
        <v>3</v>
      </c>
      <c r="AW27">
        <f t="shared" si="13"/>
        <v>1.0434782608695652</v>
      </c>
      <c r="AX27" s="35">
        <f t="shared" si="14"/>
        <v>17.311853811012263</v>
      </c>
      <c r="AY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AZ27" s="31">
        <f t="shared" si="15"/>
        <v>191</v>
      </c>
      <c r="BA27" s="35">
        <f t="shared" si="16"/>
        <v>0.13375350140056022</v>
      </c>
      <c r="BB27" s="35">
        <f t="shared" si="17"/>
        <v>389.27626833373409</v>
      </c>
      <c r="BC27" s="47">
        <v>74</v>
      </c>
      <c r="BD27" s="50">
        <f t="shared" si="18"/>
        <v>9</v>
      </c>
      <c r="BE27" s="14">
        <v>655</v>
      </c>
      <c r="BF27" s="50">
        <f t="shared" si="19"/>
        <v>83</v>
      </c>
      <c r="BG27" s="14">
        <v>680</v>
      </c>
      <c r="BH27" s="50">
        <f t="shared" si="20"/>
        <v>73</v>
      </c>
      <c r="BI27" s="14">
        <v>233</v>
      </c>
      <c r="BJ27" s="50">
        <f t="shared" si="21"/>
        <v>29</v>
      </c>
      <c r="BK27" s="14">
        <v>31</v>
      </c>
      <c r="BL27" s="50">
        <f t="shared" si="22"/>
        <v>4</v>
      </c>
      <c r="BM27" s="17"/>
      <c r="BN27" s="24">
        <f t="shared" si="23"/>
        <v>0</v>
      </c>
      <c r="BO27" s="17"/>
      <c r="BP27" s="24">
        <f t="shared" si="24"/>
        <v>0</v>
      </c>
      <c r="BQ27" s="17"/>
      <c r="BR27" s="24">
        <f t="shared" si="25"/>
        <v>0</v>
      </c>
      <c r="BS27" s="17"/>
      <c r="BT27" s="24">
        <f t="shared" si="26"/>
        <v>0</v>
      </c>
      <c r="BU27" s="20"/>
      <c r="BV27" s="27">
        <f t="shared" si="27"/>
        <v>0</v>
      </c>
    </row>
    <row r="28" spans="1:74">
      <c r="A28" s="3">
        <v>43925</v>
      </c>
      <c r="B28">
        <v>43925</v>
      </c>
      <c r="C28" s="10">
        <v>1801</v>
      </c>
      <c r="D28">
        <f t="shared" si="28"/>
        <v>128</v>
      </c>
      <c r="E28" s="10">
        <v>41</v>
      </c>
      <c r="F28">
        <f t="shared" si="40"/>
        <v>4</v>
      </c>
      <c r="G28" s="10">
        <v>13</v>
      </c>
      <c r="H28">
        <f t="shared" si="51"/>
        <v>0</v>
      </c>
      <c r="I28">
        <f t="shared" si="29"/>
        <v>1747</v>
      </c>
      <c r="J28">
        <f t="shared" si="41"/>
        <v>124</v>
      </c>
      <c r="K28">
        <f t="shared" si="30"/>
        <v>2.2765130483064965E-2</v>
      </c>
      <c r="L28">
        <f t="shared" si="31"/>
        <v>7.2182121043864516E-3</v>
      </c>
      <c r="M28">
        <f t="shared" si="32"/>
        <v>0.97001665741254861</v>
      </c>
      <c r="N28">
        <f t="shared" si="0"/>
        <v>7.1071626873958918E-2</v>
      </c>
      <c r="O28">
        <f t="shared" si="33"/>
        <v>9.7560975609756101E-2</v>
      </c>
      <c r="P28">
        <f t="shared" si="34"/>
        <v>0</v>
      </c>
      <c r="Q28">
        <f t="shared" si="35"/>
        <v>7.0978820835718368E-2</v>
      </c>
      <c r="R28">
        <f t="shared" si="36"/>
        <v>433.03678768934844</v>
      </c>
      <c r="S28">
        <f t="shared" si="37"/>
        <v>9.8581389757153168</v>
      </c>
      <c r="T28">
        <f t="shared" si="38"/>
        <v>3.1257513825438807</v>
      </c>
      <c r="U28">
        <f t="shared" si="39"/>
        <v>420.05289733108924</v>
      </c>
      <c r="V28" s="12">
        <v>9256</v>
      </c>
      <c r="W28" s="1">
        <f t="shared" si="42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7"/>
        <v>434</v>
      </c>
      <c r="AB28" s="29">
        <f t="shared" si="3"/>
        <v>0.80542350907519444</v>
      </c>
      <c r="AC28" s="32">
        <f t="shared" si="4"/>
        <v>-123</v>
      </c>
      <c r="AD28" s="1">
        <f t="shared" si="43"/>
        <v>1801</v>
      </c>
      <c r="AE28" s="1">
        <f t="shared" si="48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433.03678768934844</v>
      </c>
      <c r="AI28" s="14">
        <v>1513</v>
      </c>
      <c r="AJ28" s="2">
        <f t="shared" si="49"/>
        <v>107</v>
      </c>
      <c r="AK28" s="2">
        <f t="shared" si="8"/>
        <v>1.0761024182076813</v>
      </c>
      <c r="AL28" s="34">
        <f t="shared" si="9"/>
        <v>363.78937244529936</v>
      </c>
      <c r="AM28" s="14">
        <v>298</v>
      </c>
      <c r="AN28" s="2">
        <f t="shared" si="50"/>
        <v>298</v>
      </c>
      <c r="AO28" s="2">
        <f t="shared" si="44"/>
        <v>0</v>
      </c>
      <c r="AP28" s="34">
        <f t="shared" si="10"/>
        <v>71.651839384467422</v>
      </c>
      <c r="AQ28" s="14">
        <v>154</v>
      </c>
      <c r="AR28" s="2">
        <f t="shared" si="45"/>
        <v>13</v>
      </c>
      <c r="AS28" s="2">
        <f t="shared" si="11"/>
        <v>1.0921985815602837</v>
      </c>
      <c r="AT28" s="34">
        <f t="shared" si="12"/>
        <v>37.028131762442897</v>
      </c>
      <c r="AU28" s="14">
        <v>75</v>
      </c>
      <c r="AV28">
        <f t="shared" si="46"/>
        <v>3</v>
      </c>
      <c r="AW28">
        <f t="shared" si="13"/>
        <v>1.0416666666666667</v>
      </c>
      <c r="AX28" s="35">
        <f t="shared" si="14"/>
        <v>18.033181053137774</v>
      </c>
      <c r="AY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AZ28" s="31">
        <f t="shared" si="15"/>
        <v>421</v>
      </c>
      <c r="BA28" s="35">
        <f t="shared" si="16"/>
        <v>0.26003705991352688</v>
      </c>
      <c r="BB28" s="35">
        <f t="shared" si="17"/>
        <v>490.50252464534748</v>
      </c>
      <c r="BC28" s="47">
        <v>79</v>
      </c>
      <c r="BD28" s="50">
        <f t="shared" si="18"/>
        <v>5</v>
      </c>
      <c r="BE28" s="14">
        <v>716</v>
      </c>
      <c r="BF28" s="50">
        <f t="shared" si="19"/>
        <v>61</v>
      </c>
      <c r="BG28" s="14">
        <v>726</v>
      </c>
      <c r="BH28" s="50">
        <f t="shared" si="20"/>
        <v>46</v>
      </c>
      <c r="BI28" s="14">
        <v>245</v>
      </c>
      <c r="BJ28" s="50">
        <f t="shared" si="21"/>
        <v>12</v>
      </c>
      <c r="BK28" s="14">
        <v>35</v>
      </c>
      <c r="BL28" s="50">
        <f t="shared" si="22"/>
        <v>4</v>
      </c>
      <c r="BM28" s="17"/>
      <c r="BN28" s="24">
        <f t="shared" si="23"/>
        <v>0</v>
      </c>
      <c r="BO28" s="17"/>
      <c r="BP28" s="24">
        <f t="shared" si="24"/>
        <v>0</v>
      </c>
      <c r="BQ28" s="17"/>
      <c r="BR28" s="24">
        <f t="shared" si="25"/>
        <v>0</v>
      </c>
      <c r="BS28" s="17"/>
      <c r="BT28" s="24">
        <f t="shared" si="26"/>
        <v>0</v>
      </c>
      <c r="BU28" s="20"/>
      <c r="BV28" s="27">
        <f t="shared" si="27"/>
        <v>0</v>
      </c>
    </row>
    <row r="29" spans="1:74">
      <c r="A29" s="3">
        <v>43926</v>
      </c>
      <c r="B29">
        <v>43926</v>
      </c>
      <c r="C29" s="10">
        <v>1988</v>
      </c>
      <c r="D29">
        <f t="shared" si="28"/>
        <v>187</v>
      </c>
      <c r="E29" s="10">
        <v>46</v>
      </c>
      <c r="F29">
        <f t="shared" si="40"/>
        <v>5</v>
      </c>
      <c r="G29" s="10">
        <v>13</v>
      </c>
      <c r="H29">
        <f t="shared" si="51"/>
        <v>0</v>
      </c>
      <c r="I29">
        <f t="shared" si="29"/>
        <v>1929</v>
      </c>
      <c r="J29">
        <f t="shared" si="41"/>
        <v>182</v>
      </c>
      <c r="K29">
        <f t="shared" si="30"/>
        <v>2.3138832997987926E-2</v>
      </c>
      <c r="L29">
        <f t="shared" si="31"/>
        <v>6.5392354124748494E-3</v>
      </c>
      <c r="M29">
        <f t="shared" si="32"/>
        <v>0.97032193158953728</v>
      </c>
      <c r="N29">
        <f t="shared" si="0"/>
        <v>9.406438631790745E-2</v>
      </c>
      <c r="O29">
        <f t="shared" si="33"/>
        <v>0.10869565217391304</v>
      </c>
      <c r="P29">
        <f t="shared" si="34"/>
        <v>0</v>
      </c>
      <c r="Q29">
        <f t="shared" si="35"/>
        <v>9.4349403836184551E-2</v>
      </c>
      <c r="R29">
        <f t="shared" si="36"/>
        <v>477.99951911517195</v>
      </c>
      <c r="S29">
        <f t="shared" si="37"/>
        <v>11.060351045924502</v>
      </c>
      <c r="T29">
        <f t="shared" si="38"/>
        <v>3.1257513825438807</v>
      </c>
      <c r="U29">
        <f t="shared" si="39"/>
        <v>463.81341668670353</v>
      </c>
      <c r="V29" s="12">
        <v>9749</v>
      </c>
      <c r="W29" s="1">
        <f t="shared" si="42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7"/>
        <v>306</v>
      </c>
      <c r="AB29" s="29">
        <f t="shared" si="3"/>
        <v>0.79608164939993842</v>
      </c>
      <c r="AC29" s="32">
        <f t="shared" si="4"/>
        <v>-128</v>
      </c>
      <c r="AD29" s="1">
        <f t="shared" si="43"/>
        <v>1988</v>
      </c>
      <c r="AE29" s="1">
        <f t="shared" si="48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477.99951911517195</v>
      </c>
      <c r="AI29" s="14">
        <v>1600</v>
      </c>
      <c r="AJ29" s="2">
        <f t="shared" si="49"/>
        <v>87</v>
      </c>
      <c r="AK29" s="2">
        <f t="shared" si="8"/>
        <v>1.0575016523463319</v>
      </c>
      <c r="AL29" s="34">
        <f t="shared" si="9"/>
        <v>384.70786246693916</v>
      </c>
      <c r="AM29" s="14">
        <v>331</v>
      </c>
      <c r="AN29" s="2">
        <f t="shared" si="50"/>
        <v>33</v>
      </c>
      <c r="AO29" s="2">
        <f t="shared" si="44"/>
        <v>1.1107382550335569</v>
      </c>
      <c r="AP29" s="34">
        <f t="shared" si="10"/>
        <v>79.586439047848046</v>
      </c>
      <c r="AQ29" s="14">
        <v>163</v>
      </c>
      <c r="AR29" s="2">
        <f t="shared" si="45"/>
        <v>9</v>
      </c>
      <c r="AS29" s="2">
        <f t="shared" si="11"/>
        <v>1.0584415584415585</v>
      </c>
      <c r="AT29" s="34">
        <f t="shared" si="12"/>
        <v>39.19211348881943</v>
      </c>
      <c r="AU29" s="14">
        <v>78</v>
      </c>
      <c r="AV29">
        <f t="shared" si="46"/>
        <v>3</v>
      </c>
      <c r="AW29">
        <f t="shared" si="13"/>
        <v>1.04</v>
      </c>
      <c r="AX29" s="35">
        <f t="shared" si="14"/>
        <v>18.754508295263285</v>
      </c>
      <c r="AY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AZ29" s="31">
        <f t="shared" si="15"/>
        <v>132</v>
      </c>
      <c r="BA29" s="35">
        <f t="shared" si="16"/>
        <v>6.4705882352941183E-2</v>
      </c>
      <c r="BB29" s="35">
        <f t="shared" si="17"/>
        <v>522.24092329886992</v>
      </c>
      <c r="BC29" s="47">
        <v>83</v>
      </c>
      <c r="BD29" s="50">
        <f t="shared" si="18"/>
        <v>4</v>
      </c>
      <c r="BE29" s="14">
        <v>798</v>
      </c>
      <c r="BF29" s="50">
        <f t="shared" si="19"/>
        <v>82</v>
      </c>
      <c r="BG29" s="14">
        <v>799</v>
      </c>
      <c r="BH29" s="50">
        <f t="shared" si="20"/>
        <v>73</v>
      </c>
      <c r="BI29" s="14">
        <v>270</v>
      </c>
      <c r="BJ29" s="50">
        <f t="shared" si="21"/>
        <v>25</v>
      </c>
      <c r="BK29" s="14">
        <v>38</v>
      </c>
      <c r="BL29" s="50">
        <f t="shared" si="22"/>
        <v>3</v>
      </c>
      <c r="BM29" s="17"/>
      <c r="BN29" s="24">
        <f t="shared" si="23"/>
        <v>0</v>
      </c>
      <c r="BO29" s="17"/>
      <c r="BP29" s="24">
        <f t="shared" si="24"/>
        <v>0</v>
      </c>
      <c r="BQ29" s="17"/>
      <c r="BR29" s="24">
        <f t="shared" si="25"/>
        <v>0</v>
      </c>
      <c r="BS29" s="17"/>
      <c r="BT29" s="24">
        <f t="shared" si="26"/>
        <v>0</v>
      </c>
      <c r="BU29" s="20"/>
      <c r="BV29" s="27">
        <f t="shared" si="27"/>
        <v>0</v>
      </c>
    </row>
    <row r="30" spans="1:74">
      <c r="A30" s="3">
        <v>43927</v>
      </c>
      <c r="B30">
        <v>43927</v>
      </c>
      <c r="C30" s="10">
        <v>2100</v>
      </c>
      <c r="D30">
        <f t="shared" si="28"/>
        <v>112</v>
      </c>
      <c r="E30" s="10">
        <v>54</v>
      </c>
      <c r="F30">
        <f t="shared" si="40"/>
        <v>8</v>
      </c>
      <c r="G30" s="10">
        <v>14</v>
      </c>
      <c r="H30">
        <f t="shared" si="51"/>
        <v>1</v>
      </c>
      <c r="I30">
        <f t="shared" si="29"/>
        <v>2032</v>
      </c>
      <c r="J30">
        <f t="shared" si="41"/>
        <v>103</v>
      </c>
      <c r="K30">
        <f t="shared" si="30"/>
        <v>2.5714285714285714E-2</v>
      </c>
      <c r="L30">
        <f t="shared" si="31"/>
        <v>6.6666666666666671E-3</v>
      </c>
      <c r="M30">
        <f t="shared" si="32"/>
        <v>0.9676190476190476</v>
      </c>
      <c r="N30">
        <f t="shared" si="0"/>
        <v>5.3333333333333337E-2</v>
      </c>
      <c r="O30">
        <f t="shared" si="33"/>
        <v>0.14814814814814814</v>
      </c>
      <c r="P30">
        <f t="shared" si="34"/>
        <v>7.1428571428571425E-2</v>
      </c>
      <c r="Q30">
        <f t="shared" si="35"/>
        <v>5.0688976377952756E-2</v>
      </c>
      <c r="R30">
        <f t="shared" si="36"/>
        <v>504.9290694878577</v>
      </c>
      <c r="S30">
        <f t="shared" si="37"/>
        <v>12.983890358259197</v>
      </c>
      <c r="T30">
        <f t="shared" si="38"/>
        <v>3.3661937965857178</v>
      </c>
      <c r="U30">
        <f t="shared" si="39"/>
        <v>488.57898533301278</v>
      </c>
      <c r="V30" s="12">
        <v>10297</v>
      </c>
      <c r="W30" s="1">
        <f t="shared" si="42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7"/>
        <v>436</v>
      </c>
      <c r="AB30" s="29">
        <f t="shared" si="3"/>
        <v>0.79605710401087693</v>
      </c>
      <c r="AC30" s="32">
        <f t="shared" si="4"/>
        <v>130</v>
      </c>
      <c r="AD30" s="1">
        <f t="shared" si="43"/>
        <v>2100</v>
      </c>
      <c r="AE30" s="1">
        <f t="shared" si="48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504.9290694878577</v>
      </c>
      <c r="AI30" s="14">
        <v>1777</v>
      </c>
      <c r="AJ30" s="2">
        <f t="shared" si="49"/>
        <v>177</v>
      </c>
      <c r="AK30" s="2">
        <f t="shared" si="8"/>
        <v>1.110625</v>
      </c>
      <c r="AL30" s="34">
        <f t="shared" si="9"/>
        <v>427.26616975234435</v>
      </c>
      <c r="AM30" s="14">
        <v>359</v>
      </c>
      <c r="AN30" s="2">
        <f t="shared" si="50"/>
        <v>28</v>
      </c>
      <c r="AO30" s="2">
        <f t="shared" si="44"/>
        <v>1.0845921450151057</v>
      </c>
      <c r="AP30" s="34">
        <f t="shared" si="10"/>
        <v>86.318826641019484</v>
      </c>
      <c r="AQ30" s="14">
        <v>167</v>
      </c>
      <c r="AR30" s="2">
        <f t="shared" si="45"/>
        <v>4</v>
      </c>
      <c r="AS30" s="2">
        <f t="shared" si="11"/>
        <v>1.0245398773006136</v>
      </c>
      <c r="AT30" s="34">
        <f t="shared" si="12"/>
        <v>40.153883144986779</v>
      </c>
      <c r="AU30" s="14">
        <v>88</v>
      </c>
      <c r="AV30">
        <f t="shared" si="46"/>
        <v>10</v>
      </c>
      <c r="AW30">
        <f t="shared" si="13"/>
        <v>1.1282051282051282</v>
      </c>
      <c r="AX30" s="35">
        <f t="shared" si="14"/>
        <v>21.158932435681656</v>
      </c>
      <c r="AY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AZ30" s="31">
        <f t="shared" si="15"/>
        <v>219</v>
      </c>
      <c r="BA30" s="35">
        <f t="shared" si="16"/>
        <v>0.10082872928176796</v>
      </c>
      <c r="BB30" s="35">
        <f t="shared" si="17"/>
        <v>574.89781197403227</v>
      </c>
      <c r="BC30" s="47">
        <v>87</v>
      </c>
      <c r="BD30" s="50">
        <f t="shared" si="18"/>
        <v>4</v>
      </c>
      <c r="BE30" s="14">
        <v>850</v>
      </c>
      <c r="BF30" s="50">
        <f t="shared" si="19"/>
        <v>52</v>
      </c>
      <c r="BG30" s="14">
        <v>835</v>
      </c>
      <c r="BH30" s="50">
        <f t="shared" si="20"/>
        <v>36</v>
      </c>
      <c r="BI30" s="14">
        <v>288</v>
      </c>
      <c r="BJ30" s="50">
        <f t="shared" si="21"/>
        <v>18</v>
      </c>
      <c r="BK30" s="14">
        <v>40</v>
      </c>
      <c r="BL30" s="50">
        <f t="shared" si="22"/>
        <v>2</v>
      </c>
      <c r="BM30" s="17"/>
      <c r="BN30" s="24">
        <f t="shared" si="23"/>
        <v>0</v>
      </c>
      <c r="BO30" s="17"/>
      <c r="BP30" s="24">
        <f t="shared" si="24"/>
        <v>0</v>
      </c>
      <c r="BQ30" s="17"/>
      <c r="BR30" s="24">
        <f t="shared" si="25"/>
        <v>0</v>
      </c>
      <c r="BS30" s="17"/>
      <c r="BT30" s="24">
        <f t="shared" si="26"/>
        <v>0</v>
      </c>
      <c r="BU30" s="20"/>
      <c r="BV30" s="27">
        <f t="shared" si="27"/>
        <v>0</v>
      </c>
    </row>
    <row r="31" spans="1:74">
      <c r="A31" s="3">
        <v>43928</v>
      </c>
      <c r="B31">
        <v>43928</v>
      </c>
      <c r="C31" s="10">
        <v>2249</v>
      </c>
      <c r="D31">
        <f t="shared" si="28"/>
        <v>149</v>
      </c>
      <c r="E31" s="10">
        <v>55</v>
      </c>
      <c r="F31">
        <f t="shared" si="40"/>
        <v>1</v>
      </c>
      <c r="G31" s="10">
        <v>16</v>
      </c>
      <c r="H31">
        <f t="shared" si="51"/>
        <v>2</v>
      </c>
      <c r="I31">
        <f t="shared" si="29"/>
        <v>2178</v>
      </c>
      <c r="J31">
        <f t="shared" si="41"/>
        <v>146</v>
      </c>
      <c r="K31">
        <f t="shared" si="30"/>
        <v>2.4455313472654512E-2</v>
      </c>
      <c r="L31">
        <f t="shared" si="31"/>
        <v>7.1142730102267673E-3</v>
      </c>
      <c r="M31">
        <f t="shared" si="32"/>
        <v>0.96843041351711867</v>
      </c>
      <c r="N31">
        <f t="shared" si="0"/>
        <v>6.6251667407736775E-2</v>
      </c>
      <c r="O31">
        <f t="shared" si="33"/>
        <v>1.8181818181818181E-2</v>
      </c>
      <c r="P31">
        <f t="shared" si="34"/>
        <v>0.125</v>
      </c>
      <c r="Q31">
        <f t="shared" si="35"/>
        <v>6.7033976124885222E-2</v>
      </c>
      <c r="R31">
        <f t="shared" si="36"/>
        <v>540.75498918009134</v>
      </c>
      <c r="S31">
        <f t="shared" si="37"/>
        <v>13.224332772301034</v>
      </c>
      <c r="T31">
        <f t="shared" si="38"/>
        <v>3.847078624669392</v>
      </c>
      <c r="U31">
        <f t="shared" si="39"/>
        <v>523.683577783121</v>
      </c>
      <c r="V31" s="12">
        <v>10681</v>
      </c>
      <c r="W31" s="1">
        <f t="shared" si="42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7"/>
        <v>235</v>
      </c>
      <c r="AB31" s="29">
        <f t="shared" si="3"/>
        <v>0.78943919108697691</v>
      </c>
      <c r="AC31" s="32">
        <f t="shared" si="4"/>
        <v>-201</v>
      </c>
      <c r="AD31" s="1">
        <f t="shared" si="43"/>
        <v>2249</v>
      </c>
      <c r="AE31" s="1">
        <f t="shared" si="48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540.75498918009134</v>
      </c>
      <c r="AI31" s="14">
        <v>1906</v>
      </c>
      <c r="AJ31" s="2">
        <f t="shared" si="49"/>
        <v>129</v>
      </c>
      <c r="AK31" s="2">
        <f t="shared" si="8"/>
        <v>1.072594259988745</v>
      </c>
      <c r="AL31" s="34">
        <f t="shared" si="9"/>
        <v>458.28324116374131</v>
      </c>
      <c r="AM31" s="14">
        <v>379</v>
      </c>
      <c r="AN31" s="2">
        <f t="shared" si="50"/>
        <v>20</v>
      </c>
      <c r="AO31" s="2">
        <f t="shared" si="44"/>
        <v>1.0557103064066853</v>
      </c>
      <c r="AP31" s="34">
        <f t="shared" si="10"/>
        <v>91.127674921856226</v>
      </c>
      <c r="AQ31" s="14">
        <v>177</v>
      </c>
      <c r="AR31" s="2">
        <f t="shared" si="45"/>
        <v>10</v>
      </c>
      <c r="AS31" s="2">
        <f t="shared" si="11"/>
        <v>1.0598802395209581</v>
      </c>
      <c r="AT31" s="34">
        <f t="shared" si="12"/>
        <v>42.558307285405149</v>
      </c>
      <c r="AU31" s="14">
        <v>91</v>
      </c>
      <c r="AV31">
        <f t="shared" si="46"/>
        <v>3</v>
      </c>
      <c r="AW31">
        <f t="shared" si="13"/>
        <v>1.0340909090909092</v>
      </c>
      <c r="AX31" s="35">
        <f t="shared" si="14"/>
        <v>21.880259677807167</v>
      </c>
      <c r="AY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AZ31" s="31">
        <f t="shared" si="15"/>
        <v>162</v>
      </c>
      <c r="BA31" s="35">
        <f t="shared" si="16"/>
        <v>6.775407779171895E-2</v>
      </c>
      <c r="BB31" s="35">
        <f t="shared" si="17"/>
        <v>613.84948304880982</v>
      </c>
      <c r="BC31" s="47">
        <v>97</v>
      </c>
      <c r="BD31" s="50">
        <f t="shared" si="18"/>
        <v>10</v>
      </c>
      <c r="BE31" s="14">
        <v>905</v>
      </c>
      <c r="BF31" s="50">
        <f t="shared" si="19"/>
        <v>55</v>
      </c>
      <c r="BG31" s="14">
        <v>889</v>
      </c>
      <c r="BH31" s="50">
        <f t="shared" si="20"/>
        <v>54</v>
      </c>
      <c r="BI31" s="14">
        <v>312</v>
      </c>
      <c r="BJ31" s="50">
        <f t="shared" si="21"/>
        <v>24</v>
      </c>
      <c r="BK31" s="14">
        <v>46</v>
      </c>
      <c r="BL31" s="50">
        <f t="shared" si="22"/>
        <v>6</v>
      </c>
      <c r="BM31" s="17"/>
      <c r="BN31" s="24">
        <f t="shared" si="23"/>
        <v>0</v>
      </c>
      <c r="BO31" s="17"/>
      <c r="BP31" s="24">
        <f t="shared" si="24"/>
        <v>0</v>
      </c>
      <c r="BQ31" s="17"/>
      <c r="BR31" s="24">
        <f t="shared" si="25"/>
        <v>0</v>
      </c>
      <c r="BS31" s="17"/>
      <c r="BT31" s="24">
        <f t="shared" si="26"/>
        <v>0</v>
      </c>
      <c r="BU31" s="20"/>
      <c r="BV31" s="27">
        <f t="shared" si="27"/>
        <v>0</v>
      </c>
    </row>
    <row r="32" spans="1:74">
      <c r="A32" s="3">
        <v>43929</v>
      </c>
      <c r="B32">
        <v>43929</v>
      </c>
      <c r="C32" s="10">
        <v>2528</v>
      </c>
      <c r="D32">
        <f t="shared" si="28"/>
        <v>279</v>
      </c>
      <c r="E32" s="10">
        <v>59</v>
      </c>
      <c r="F32">
        <f t="shared" si="40"/>
        <v>4</v>
      </c>
      <c r="G32" s="10">
        <v>16</v>
      </c>
      <c r="H32">
        <f t="shared" si="51"/>
        <v>0</v>
      </c>
      <c r="I32">
        <f t="shared" si="29"/>
        <v>2453</v>
      </c>
      <c r="J32">
        <f t="shared" si="41"/>
        <v>275</v>
      </c>
      <c r="K32">
        <f t="shared" si="30"/>
        <v>2.3338607594936708E-2</v>
      </c>
      <c r="L32">
        <f t="shared" si="31"/>
        <v>6.3291139240506328E-3</v>
      </c>
      <c r="M32">
        <f t="shared" si="32"/>
        <v>0.97033227848101267</v>
      </c>
      <c r="N32">
        <f t="shared" si="0"/>
        <v>0.11036392405063292</v>
      </c>
      <c r="O32">
        <f t="shared" si="33"/>
        <v>6.7796610169491525E-2</v>
      </c>
      <c r="P32">
        <f t="shared" si="34"/>
        <v>0</v>
      </c>
      <c r="Q32">
        <f t="shared" si="35"/>
        <v>0.11210762331838565</v>
      </c>
      <c r="R32">
        <f t="shared" si="36"/>
        <v>607.83842269776392</v>
      </c>
      <c r="S32">
        <f t="shared" si="37"/>
        <v>14.186102428468383</v>
      </c>
      <c r="T32">
        <f t="shared" si="38"/>
        <v>3.847078624669392</v>
      </c>
      <c r="U32">
        <f t="shared" si="39"/>
        <v>589.80524164462611</v>
      </c>
      <c r="V32" s="12">
        <v>11776</v>
      </c>
      <c r="W32" s="1">
        <f t="shared" si="42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7"/>
        <v>816</v>
      </c>
      <c r="AB32" s="29">
        <f t="shared" si="3"/>
        <v>0.78532608695652173</v>
      </c>
      <c r="AC32" s="32">
        <f t="shared" si="4"/>
        <v>581</v>
      </c>
      <c r="AD32" s="1">
        <f t="shared" si="43"/>
        <v>2528</v>
      </c>
      <c r="AE32" s="1">
        <f t="shared" si="48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607.83842269776392</v>
      </c>
      <c r="AI32" s="14">
        <v>2154</v>
      </c>
      <c r="AJ32" s="2">
        <f t="shared" si="49"/>
        <v>248</v>
      </c>
      <c r="AK32" s="2">
        <f t="shared" si="8"/>
        <v>1.130115424973767</v>
      </c>
      <c r="AL32" s="34">
        <f t="shared" si="9"/>
        <v>517.91295984611691</v>
      </c>
      <c r="AM32" s="14"/>
      <c r="AN32" s="2">
        <f t="shared" si="50"/>
        <v>-379</v>
      </c>
      <c r="AO32" s="2">
        <f t="shared" si="44"/>
        <v>0</v>
      </c>
      <c r="AP32" s="34">
        <f t="shared" si="10"/>
        <v>0</v>
      </c>
      <c r="AQ32" s="14">
        <v>194</v>
      </c>
      <c r="AR32" s="2">
        <f t="shared" si="45"/>
        <v>17</v>
      </c>
      <c r="AS32" s="2">
        <f t="shared" si="11"/>
        <v>1.0960451977401129</v>
      </c>
      <c r="AT32" s="34">
        <f t="shared" si="12"/>
        <v>46.64582832411638</v>
      </c>
      <c r="AU32" s="14">
        <v>101</v>
      </c>
      <c r="AV32">
        <f t="shared" si="46"/>
        <v>10</v>
      </c>
      <c r="AW32">
        <f t="shared" si="13"/>
        <v>1.1098901098901099</v>
      </c>
      <c r="AX32" s="35">
        <f t="shared" si="14"/>
        <v>24.284683818225535</v>
      </c>
      <c r="AY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AZ32" s="31">
        <f t="shared" si="15"/>
        <v>-104</v>
      </c>
      <c r="BA32" s="35">
        <f t="shared" si="16"/>
        <v>-4.0736388562475516E-2</v>
      </c>
      <c r="BB32" s="35">
        <f t="shared" si="17"/>
        <v>588.84347198845876</v>
      </c>
      <c r="BC32" s="47">
        <v>107</v>
      </c>
      <c r="BD32" s="50">
        <f t="shared" si="18"/>
        <v>10</v>
      </c>
      <c r="BE32" s="14">
        <v>1035</v>
      </c>
      <c r="BF32" s="50">
        <f t="shared" si="19"/>
        <v>130</v>
      </c>
      <c r="BG32" s="14">
        <v>999</v>
      </c>
      <c r="BH32" s="50">
        <f t="shared" si="20"/>
        <v>110</v>
      </c>
      <c r="BI32" s="14">
        <v>335</v>
      </c>
      <c r="BJ32" s="50">
        <f t="shared" si="21"/>
        <v>23</v>
      </c>
      <c r="BK32" s="14">
        <v>52</v>
      </c>
      <c r="BL32" s="50">
        <f t="shared" si="22"/>
        <v>6</v>
      </c>
      <c r="BM32" s="17"/>
      <c r="BN32" s="24">
        <f t="shared" si="23"/>
        <v>0</v>
      </c>
      <c r="BO32" s="17"/>
      <c r="BP32" s="24">
        <f t="shared" si="24"/>
        <v>0</v>
      </c>
      <c r="BQ32" s="17"/>
      <c r="BR32" s="24">
        <f t="shared" si="25"/>
        <v>0</v>
      </c>
      <c r="BS32" s="17"/>
      <c r="BT32" s="24">
        <f t="shared" si="26"/>
        <v>0</v>
      </c>
      <c r="BU32" s="20"/>
      <c r="BV32" s="27">
        <f t="shared" si="27"/>
        <v>0</v>
      </c>
    </row>
    <row r="33" spans="1:74">
      <c r="A33" s="3">
        <v>43930</v>
      </c>
      <c r="B33">
        <v>43930</v>
      </c>
      <c r="C33" s="10">
        <v>2752</v>
      </c>
      <c r="D33">
        <f t="shared" si="28"/>
        <v>224</v>
      </c>
      <c r="E33" s="10">
        <v>63</v>
      </c>
      <c r="F33">
        <f t="shared" si="40"/>
        <v>4</v>
      </c>
      <c r="G33" s="10">
        <v>16</v>
      </c>
      <c r="H33">
        <f t="shared" si="51"/>
        <v>0</v>
      </c>
      <c r="I33">
        <f t="shared" si="29"/>
        <v>2673</v>
      </c>
      <c r="J33">
        <f t="shared" si="41"/>
        <v>220</v>
      </c>
      <c r="K33">
        <f t="shared" si="30"/>
        <v>2.2892441860465115E-2</v>
      </c>
      <c r="L33">
        <f t="shared" si="31"/>
        <v>5.8139534883720929E-3</v>
      </c>
      <c r="M33">
        <f t="shared" si="32"/>
        <v>0.97129360465116277</v>
      </c>
      <c r="N33">
        <f t="shared" si="0"/>
        <v>8.1395348837209308E-2</v>
      </c>
      <c r="O33">
        <f t="shared" si="33"/>
        <v>6.3492063492063489E-2</v>
      </c>
      <c r="P33">
        <f t="shared" si="34"/>
        <v>0</v>
      </c>
      <c r="Q33">
        <f t="shared" si="35"/>
        <v>8.2304526748971193E-2</v>
      </c>
      <c r="R33">
        <f t="shared" si="36"/>
        <v>661.69752344313542</v>
      </c>
      <c r="S33">
        <f t="shared" si="37"/>
        <v>15.147872084635731</v>
      </c>
      <c r="T33">
        <f t="shared" si="38"/>
        <v>3.847078624669392</v>
      </c>
      <c r="U33">
        <f t="shared" si="39"/>
        <v>642.70257273383027</v>
      </c>
      <c r="V33" s="12">
        <v>12452</v>
      </c>
      <c r="W33" s="1">
        <f t="shared" si="42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7"/>
        <v>452</v>
      </c>
      <c r="AB33" s="29">
        <f t="shared" si="3"/>
        <v>0.77899132669450688</v>
      </c>
      <c r="AC33" s="32">
        <f t="shared" si="4"/>
        <v>-364</v>
      </c>
      <c r="AD33" s="1">
        <f t="shared" si="43"/>
        <v>2752</v>
      </c>
      <c r="AE33" s="1">
        <f t="shared" si="48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661.69752344313542</v>
      </c>
      <c r="AI33" s="14">
        <v>2367</v>
      </c>
      <c r="AJ33" s="2">
        <f t="shared" si="49"/>
        <v>213</v>
      </c>
      <c r="AK33" s="2">
        <f t="shared" si="8"/>
        <v>1.0988857938718664</v>
      </c>
      <c r="AL33" s="34">
        <f t="shared" si="9"/>
        <v>569.12719403702818</v>
      </c>
      <c r="AM33" s="14"/>
      <c r="AN33" s="2">
        <f t="shared" si="50"/>
        <v>0</v>
      </c>
      <c r="AO33" s="2">
        <f t="shared" si="44"/>
        <v>0</v>
      </c>
      <c r="AP33" s="34">
        <f t="shared" si="10"/>
        <v>0</v>
      </c>
      <c r="AQ33" s="14">
        <v>196</v>
      </c>
      <c r="AR33" s="2">
        <f t="shared" si="45"/>
        <v>2</v>
      </c>
      <c r="AS33" s="2">
        <f t="shared" si="11"/>
        <v>1.0103092783505154</v>
      </c>
      <c r="AT33" s="34">
        <f t="shared" si="12"/>
        <v>47.126713152200047</v>
      </c>
      <c r="AU33" s="14">
        <v>107</v>
      </c>
      <c r="AV33">
        <f t="shared" si="46"/>
        <v>6</v>
      </c>
      <c r="AW33">
        <f t="shared" si="13"/>
        <v>1.0594059405940595</v>
      </c>
      <c r="AX33" s="35">
        <f t="shared" si="14"/>
        <v>25.727338302476557</v>
      </c>
      <c r="AY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AZ33" s="31">
        <f t="shared" si="15"/>
        <v>221</v>
      </c>
      <c r="BA33" s="35">
        <f t="shared" si="16"/>
        <v>9.0240914659044505E-2</v>
      </c>
      <c r="BB33" s="35">
        <f t="shared" si="17"/>
        <v>641.98124549170473</v>
      </c>
      <c r="BC33" s="47">
        <v>124</v>
      </c>
      <c r="BD33" s="50">
        <f t="shared" si="18"/>
        <v>17</v>
      </c>
      <c r="BE33" s="14">
        <v>1139</v>
      </c>
      <c r="BF33" s="50">
        <f t="shared" si="19"/>
        <v>104</v>
      </c>
      <c r="BG33" s="14">
        <v>1076</v>
      </c>
      <c r="BH33" s="50">
        <f t="shared" si="20"/>
        <v>77</v>
      </c>
      <c r="BI33" s="14">
        <v>356</v>
      </c>
      <c r="BJ33" s="50">
        <f t="shared" si="21"/>
        <v>21</v>
      </c>
      <c r="BK33" s="14">
        <v>57</v>
      </c>
      <c r="BL33" s="50">
        <f t="shared" si="22"/>
        <v>5</v>
      </c>
      <c r="BM33" s="17"/>
      <c r="BN33" s="24">
        <f t="shared" si="23"/>
        <v>0</v>
      </c>
      <c r="BO33" s="17"/>
      <c r="BP33" s="24">
        <f t="shared" si="24"/>
        <v>0</v>
      </c>
      <c r="BQ33" s="17"/>
      <c r="BR33" s="24">
        <f t="shared" si="25"/>
        <v>0</v>
      </c>
      <c r="BS33" s="17"/>
      <c r="BT33" s="24">
        <f t="shared" si="26"/>
        <v>0</v>
      </c>
      <c r="BU33" s="20"/>
      <c r="BV33" s="27">
        <f t="shared" si="27"/>
        <v>0</v>
      </c>
    </row>
    <row r="34" spans="1:74">
      <c r="A34" s="3">
        <v>43931</v>
      </c>
      <c r="B34">
        <v>43931</v>
      </c>
      <c r="C34" s="10">
        <v>2974</v>
      </c>
      <c r="D34">
        <f t="shared" si="28"/>
        <v>222</v>
      </c>
      <c r="E34" s="10">
        <v>66</v>
      </c>
      <c r="F34">
        <f t="shared" si="40"/>
        <v>3</v>
      </c>
      <c r="G34" s="10">
        <v>17</v>
      </c>
      <c r="H34">
        <f t="shared" si="51"/>
        <v>1</v>
      </c>
      <c r="I34">
        <f t="shared" si="29"/>
        <v>2891</v>
      </c>
      <c r="J34">
        <f t="shared" si="41"/>
        <v>218</v>
      </c>
      <c r="K34">
        <f t="shared" si="30"/>
        <v>2.219233355749832E-2</v>
      </c>
      <c r="L34">
        <f t="shared" si="31"/>
        <v>5.7162071284465365E-3</v>
      </c>
      <c r="M34">
        <f t="shared" si="32"/>
        <v>0.97209145931405516</v>
      </c>
      <c r="N34">
        <f t="shared" ref="N34:N65" si="52">+IFERROR(D34/C34,"")</f>
        <v>7.4646940147948884E-2</v>
      </c>
      <c r="O34">
        <f t="shared" si="33"/>
        <v>4.5454545454545456E-2</v>
      </c>
      <c r="P34">
        <f t="shared" si="34"/>
        <v>5.8823529411764705E-2</v>
      </c>
      <c r="Q34">
        <f t="shared" si="35"/>
        <v>7.5406433759944658E-2</v>
      </c>
      <c r="R34">
        <f t="shared" si="36"/>
        <v>715.0757393604232</v>
      </c>
      <c r="S34">
        <f t="shared" si="37"/>
        <v>15.869199326761242</v>
      </c>
      <c r="T34">
        <f t="shared" si="38"/>
        <v>4.0875210387112286</v>
      </c>
      <c r="U34">
        <f t="shared" si="39"/>
        <v>695.11901899495069</v>
      </c>
      <c r="V34" s="12">
        <v>13498</v>
      </c>
      <c r="W34" s="1">
        <f t="shared" si="42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7"/>
        <v>824</v>
      </c>
      <c r="AB34" s="29">
        <f t="shared" ref="AB34:AB65" si="53">IFERROR(Z34/V34,0)</f>
        <v>0.77967106237961181</v>
      </c>
      <c r="AC34" s="32">
        <f t="shared" si="4"/>
        <v>372</v>
      </c>
      <c r="AD34" s="1">
        <f t="shared" si="43"/>
        <v>2974</v>
      </c>
      <c r="AE34" s="1">
        <f t="shared" si="48"/>
        <v>222</v>
      </c>
      <c r="AF34" s="29">
        <f t="shared" si="5"/>
        <v>0.22032893762038822</v>
      </c>
      <c r="AG34" s="32">
        <f t="shared" si="6"/>
        <v>-2</v>
      </c>
      <c r="AH34" s="34">
        <f t="shared" si="7"/>
        <v>715.0757393604232</v>
      </c>
      <c r="AI34" s="14">
        <v>2579</v>
      </c>
      <c r="AJ34" s="2">
        <f t="shared" si="49"/>
        <v>212</v>
      </c>
      <c r="AK34" s="2">
        <f t="shared" si="8"/>
        <v>1.0895648500211237</v>
      </c>
      <c r="AL34" s="34">
        <f t="shared" si="9"/>
        <v>620.10098581389764</v>
      </c>
      <c r="AM34" s="14">
        <v>530</v>
      </c>
      <c r="AN34" s="2">
        <f t="shared" si="50"/>
        <v>530</v>
      </c>
      <c r="AO34" s="2">
        <f t="shared" si="44"/>
        <v>0</v>
      </c>
      <c r="AP34" s="34">
        <f t="shared" si="10"/>
        <v>127.43447944217361</v>
      </c>
      <c r="AQ34" s="14">
        <v>200</v>
      </c>
      <c r="AR34" s="2">
        <f t="shared" si="45"/>
        <v>4</v>
      </c>
      <c r="AS34" s="2">
        <f t="shared" si="11"/>
        <v>1.0204081632653061</v>
      </c>
      <c r="AT34" s="34">
        <f t="shared" si="12"/>
        <v>48.088482808367395</v>
      </c>
      <c r="AU34" s="14">
        <v>104</v>
      </c>
      <c r="AV34">
        <f t="shared" si="46"/>
        <v>-3</v>
      </c>
      <c r="AW34">
        <f t="shared" si="13"/>
        <v>0.9719626168224299</v>
      </c>
      <c r="AX34" s="35">
        <f t="shared" si="14"/>
        <v>25.006011060351046</v>
      </c>
      <c r="AY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AZ34" s="31">
        <f t="shared" si="15"/>
        <v>743</v>
      </c>
      <c r="BA34" s="35">
        <f t="shared" si="16"/>
        <v>0.27827715355805244</v>
      </c>
      <c r="BB34" s="35">
        <f t="shared" si="17"/>
        <v>820.62995912478971</v>
      </c>
      <c r="BC34" s="47">
        <v>135</v>
      </c>
      <c r="BD34" s="50">
        <f t="shared" si="18"/>
        <v>11</v>
      </c>
      <c r="BE34" s="14">
        <v>1249</v>
      </c>
      <c r="BF34" s="50">
        <f t="shared" si="19"/>
        <v>110</v>
      </c>
      <c r="BG34" s="14">
        <v>1151</v>
      </c>
      <c r="BH34" s="50">
        <f t="shared" si="20"/>
        <v>75</v>
      </c>
      <c r="BI34" s="14">
        <v>380</v>
      </c>
      <c r="BJ34" s="50">
        <f t="shared" si="21"/>
        <v>24</v>
      </c>
      <c r="BK34" s="14">
        <v>59</v>
      </c>
      <c r="BL34" s="50">
        <f t="shared" si="22"/>
        <v>2</v>
      </c>
      <c r="BM34" s="17"/>
      <c r="BN34" s="24">
        <f t="shared" si="23"/>
        <v>0</v>
      </c>
      <c r="BO34" s="17"/>
      <c r="BP34" s="24">
        <f t="shared" si="24"/>
        <v>0</v>
      </c>
      <c r="BQ34" s="17"/>
      <c r="BR34" s="24">
        <f t="shared" si="25"/>
        <v>0</v>
      </c>
      <c r="BS34" s="17"/>
      <c r="BT34" s="24">
        <f t="shared" si="26"/>
        <v>0</v>
      </c>
      <c r="BU34" s="20"/>
      <c r="BV34" s="27">
        <f t="shared" si="27"/>
        <v>0</v>
      </c>
    </row>
    <row r="35" spans="1:74">
      <c r="A35" s="3">
        <v>43932</v>
      </c>
      <c r="B35">
        <v>43932</v>
      </c>
      <c r="C35" s="10">
        <v>3234</v>
      </c>
      <c r="D35">
        <f t="shared" si="28"/>
        <v>260</v>
      </c>
      <c r="E35" s="10">
        <v>74</v>
      </c>
      <c r="F35">
        <f t="shared" si="40"/>
        <v>8</v>
      </c>
      <c r="G35" s="10">
        <v>23</v>
      </c>
      <c r="H35">
        <f t="shared" si="51"/>
        <v>6</v>
      </c>
      <c r="I35">
        <f t="shared" si="29"/>
        <v>3137</v>
      </c>
      <c r="J35">
        <f t="shared" si="41"/>
        <v>246</v>
      </c>
      <c r="K35">
        <f t="shared" si="30"/>
        <v>2.2881880024737167E-2</v>
      </c>
      <c r="L35">
        <f t="shared" si="31"/>
        <v>7.1119356833642547E-3</v>
      </c>
      <c r="M35">
        <f t="shared" si="32"/>
        <v>0.97000618429189855</v>
      </c>
      <c r="N35">
        <f t="shared" si="52"/>
        <v>8.0395794681508967E-2</v>
      </c>
      <c r="O35">
        <f t="shared" si="33"/>
        <v>0.10810810810810811</v>
      </c>
      <c r="P35">
        <f t="shared" si="34"/>
        <v>0.2608695652173913</v>
      </c>
      <c r="Q35">
        <f t="shared" si="35"/>
        <v>7.8418871533312076E-2</v>
      </c>
      <c r="R35">
        <f t="shared" si="36"/>
        <v>777.59076701130084</v>
      </c>
      <c r="S35">
        <f t="shared" si="37"/>
        <v>17.792738639095937</v>
      </c>
      <c r="T35">
        <f t="shared" si="38"/>
        <v>5.5301755229622511</v>
      </c>
      <c r="U35">
        <f t="shared" si="39"/>
        <v>754.26785284924267</v>
      </c>
      <c r="V35" s="12">
        <v>14360</v>
      </c>
      <c r="W35" s="1">
        <f t="shared" si="42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7"/>
        <v>602</v>
      </c>
      <c r="AB35" s="29">
        <f t="shared" si="53"/>
        <v>0.77479108635097493</v>
      </c>
      <c r="AC35" s="32">
        <f t="shared" si="4"/>
        <v>-222</v>
      </c>
      <c r="AD35" s="1">
        <f t="shared" si="43"/>
        <v>3234</v>
      </c>
      <c r="AE35" s="1">
        <f t="shared" si="48"/>
        <v>260</v>
      </c>
      <c r="AF35" s="29">
        <f t="shared" si="5"/>
        <v>0.22520891364902507</v>
      </c>
      <c r="AG35" s="32">
        <f t="shared" si="6"/>
        <v>38</v>
      </c>
      <c r="AH35" s="34">
        <f t="shared" si="7"/>
        <v>777.59076701130084</v>
      </c>
      <c r="AI35" s="14">
        <v>2817</v>
      </c>
      <c r="AJ35" s="2">
        <f t="shared" si="49"/>
        <v>238</v>
      </c>
      <c r="AK35" s="2">
        <f t="shared" si="8"/>
        <v>1.0922838309422256</v>
      </c>
      <c r="AL35" s="34">
        <f t="shared" si="9"/>
        <v>677.32628035585481</v>
      </c>
      <c r="AM35" s="14">
        <v>573</v>
      </c>
      <c r="AN35" s="2">
        <f t="shared" si="50"/>
        <v>43</v>
      </c>
      <c r="AO35" s="2">
        <f t="shared" si="44"/>
        <v>1.0811320754716982</v>
      </c>
      <c r="AP35" s="34">
        <f t="shared" si="10"/>
        <v>137.77350324597259</v>
      </c>
      <c r="AQ35" s="14">
        <v>213</v>
      </c>
      <c r="AR35" s="2">
        <f t="shared" si="45"/>
        <v>13</v>
      </c>
      <c r="AS35" s="2">
        <f t="shared" si="11"/>
        <v>1.0649999999999999</v>
      </c>
      <c r="AT35" s="34">
        <f t="shared" si="12"/>
        <v>51.214234190911277</v>
      </c>
      <c r="AU35" s="14">
        <v>102</v>
      </c>
      <c r="AV35">
        <f t="shared" si="46"/>
        <v>-2</v>
      </c>
      <c r="AW35">
        <f t="shared" si="13"/>
        <v>0.98076923076923073</v>
      </c>
      <c r="AX35" s="35">
        <f t="shared" si="14"/>
        <v>24.525126232267372</v>
      </c>
      <c r="AY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AZ35" s="31">
        <f t="shared" si="15"/>
        <v>292</v>
      </c>
      <c r="BA35" s="35">
        <f t="shared" si="16"/>
        <v>8.5555230002929972E-2</v>
      </c>
      <c r="BB35" s="35">
        <f t="shared" si="17"/>
        <v>890.83914402500602</v>
      </c>
      <c r="BC35" s="47">
        <v>144</v>
      </c>
      <c r="BD35" s="50">
        <f t="shared" si="18"/>
        <v>9</v>
      </c>
      <c r="BE35" s="14">
        <v>1374</v>
      </c>
      <c r="BF35" s="50">
        <f t="shared" si="19"/>
        <v>125</v>
      </c>
      <c r="BG35" s="14">
        <v>1248</v>
      </c>
      <c r="BH35" s="50">
        <f t="shared" si="20"/>
        <v>97</v>
      </c>
      <c r="BI35" s="14">
        <v>403</v>
      </c>
      <c r="BJ35" s="50">
        <f t="shared" si="21"/>
        <v>23</v>
      </c>
      <c r="BK35" s="14">
        <v>65</v>
      </c>
      <c r="BL35" s="50">
        <f t="shared" si="22"/>
        <v>6</v>
      </c>
      <c r="BM35" s="17"/>
      <c r="BN35" s="24">
        <f t="shared" si="23"/>
        <v>0</v>
      </c>
      <c r="BO35" s="17"/>
      <c r="BP35" s="24">
        <f t="shared" si="24"/>
        <v>0</v>
      </c>
      <c r="BQ35" s="17"/>
      <c r="BR35" s="24">
        <f t="shared" si="25"/>
        <v>0</v>
      </c>
      <c r="BS35" s="17"/>
      <c r="BT35" s="24">
        <f t="shared" si="26"/>
        <v>0</v>
      </c>
      <c r="BU35" s="20"/>
      <c r="BV35" s="27">
        <f t="shared" si="27"/>
        <v>0</v>
      </c>
    </row>
    <row r="36" spans="1:74">
      <c r="A36" s="3">
        <v>43933</v>
      </c>
      <c r="B36">
        <v>43933</v>
      </c>
      <c r="C36" s="10">
        <v>3400</v>
      </c>
      <c r="D36">
        <f t="shared" si="28"/>
        <v>166</v>
      </c>
      <c r="E36" s="10">
        <v>79</v>
      </c>
      <c r="F36">
        <f t="shared" ref="F36:F67" si="54">E36-E35</f>
        <v>5</v>
      </c>
      <c r="G36" s="10">
        <v>29</v>
      </c>
      <c r="H36">
        <f t="shared" si="51"/>
        <v>6</v>
      </c>
      <c r="I36">
        <f t="shared" si="29"/>
        <v>3292</v>
      </c>
      <c r="J36">
        <f t="shared" si="41"/>
        <v>155</v>
      </c>
      <c r="K36">
        <f t="shared" si="30"/>
        <v>2.3235294117647059E-2</v>
      </c>
      <c r="L36">
        <f t="shared" si="31"/>
        <v>8.5294117647058826E-3</v>
      </c>
      <c r="M36">
        <f t="shared" si="32"/>
        <v>0.96823529411764708</v>
      </c>
      <c r="N36">
        <f t="shared" si="52"/>
        <v>4.8823529411764703E-2</v>
      </c>
      <c r="O36">
        <f t="shared" si="33"/>
        <v>6.3291139240506333E-2</v>
      </c>
      <c r="P36">
        <f t="shared" si="34"/>
        <v>0.20689655172413793</v>
      </c>
      <c r="Q36">
        <f t="shared" si="35"/>
        <v>4.7083839611178617E-2</v>
      </c>
      <c r="R36">
        <f t="shared" si="36"/>
        <v>817.50420774224574</v>
      </c>
      <c r="S36">
        <f t="shared" si="37"/>
        <v>18.994950709305122</v>
      </c>
      <c r="T36">
        <f t="shared" si="38"/>
        <v>6.9728300072132727</v>
      </c>
      <c r="U36">
        <f t="shared" si="39"/>
        <v>791.53642702572733</v>
      </c>
      <c r="V36" s="12">
        <v>14985</v>
      </c>
      <c r="W36" s="1">
        <f t="shared" si="42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7"/>
        <v>459</v>
      </c>
      <c r="AB36" s="29">
        <f t="shared" si="53"/>
        <v>0.77310643977310645</v>
      </c>
      <c r="AC36" s="32">
        <f t="shared" si="4"/>
        <v>-143</v>
      </c>
      <c r="AD36" s="1">
        <f t="shared" si="43"/>
        <v>3400</v>
      </c>
      <c r="AE36" s="1">
        <f t="shared" si="48"/>
        <v>166</v>
      </c>
      <c r="AF36" s="29">
        <f t="shared" si="5"/>
        <v>0.22689356022689355</v>
      </c>
      <c r="AG36" s="32">
        <f t="shared" si="6"/>
        <v>-94</v>
      </c>
      <c r="AH36" s="34">
        <f t="shared" si="7"/>
        <v>817.50420774224574</v>
      </c>
      <c r="AI36" s="14">
        <v>2955</v>
      </c>
      <c r="AJ36" s="2">
        <f t="shared" si="49"/>
        <v>138</v>
      </c>
      <c r="AK36" s="2">
        <f t="shared" si="8"/>
        <v>1.0489882854100105</v>
      </c>
      <c r="AL36" s="34">
        <f t="shared" si="9"/>
        <v>710.50733349362827</v>
      </c>
      <c r="AM36" s="14">
        <v>651</v>
      </c>
      <c r="AN36" s="2">
        <f t="shared" si="50"/>
        <v>78</v>
      </c>
      <c r="AO36" s="2">
        <f t="shared" si="44"/>
        <v>1.1361256544502618</v>
      </c>
      <c r="AP36" s="34">
        <f t="shared" si="10"/>
        <v>156.52801154123588</v>
      </c>
      <c r="AQ36" s="14">
        <v>223</v>
      </c>
      <c r="AR36" s="2">
        <f t="shared" si="45"/>
        <v>10</v>
      </c>
      <c r="AS36" s="2">
        <f t="shared" si="11"/>
        <v>1.0469483568075117</v>
      </c>
      <c r="AT36" s="34">
        <f t="shared" si="12"/>
        <v>53.618658331329648</v>
      </c>
      <c r="AU36" s="14">
        <v>106</v>
      </c>
      <c r="AV36">
        <f t="shared" si="46"/>
        <v>4</v>
      </c>
      <c r="AW36">
        <f t="shared" si="13"/>
        <v>1.0392156862745099</v>
      </c>
      <c r="AX36" s="35">
        <f t="shared" si="14"/>
        <v>25.48689588843472</v>
      </c>
      <c r="AY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AZ36" s="31">
        <f t="shared" si="15"/>
        <v>230</v>
      </c>
      <c r="BA36" s="35">
        <f t="shared" si="16"/>
        <v>6.2078272604588397E-2</v>
      </c>
      <c r="BB36" s="35">
        <f t="shared" si="17"/>
        <v>946.14089925462861</v>
      </c>
      <c r="BC36" s="47">
        <v>156</v>
      </c>
      <c r="BD36" s="50">
        <f t="shared" si="18"/>
        <v>12</v>
      </c>
      <c r="BE36" s="14">
        <v>1456</v>
      </c>
      <c r="BF36" s="50">
        <f t="shared" si="19"/>
        <v>82</v>
      </c>
      <c r="BG36" s="14">
        <v>1299</v>
      </c>
      <c r="BH36" s="50">
        <f t="shared" si="20"/>
        <v>51</v>
      </c>
      <c r="BI36" s="14">
        <v>420</v>
      </c>
      <c r="BJ36" s="50">
        <f t="shared" si="21"/>
        <v>17</v>
      </c>
      <c r="BK36" s="14">
        <v>69</v>
      </c>
      <c r="BL36" s="50">
        <f t="shared" si="22"/>
        <v>4</v>
      </c>
      <c r="BM36" s="17"/>
      <c r="BN36" s="24">
        <f t="shared" si="23"/>
        <v>0</v>
      </c>
      <c r="BO36" s="17"/>
      <c r="BP36" s="24">
        <f t="shared" si="24"/>
        <v>0</v>
      </c>
      <c r="BQ36" s="17"/>
      <c r="BR36" s="24">
        <f t="shared" si="25"/>
        <v>0</v>
      </c>
      <c r="BS36" s="17"/>
      <c r="BT36" s="24">
        <f t="shared" si="26"/>
        <v>0</v>
      </c>
      <c r="BU36" s="20"/>
      <c r="BV36" s="27">
        <f t="shared" si="27"/>
        <v>0</v>
      </c>
    </row>
    <row r="37" spans="1:74">
      <c r="A37" s="3">
        <v>43934</v>
      </c>
      <c r="B37">
        <v>43934</v>
      </c>
      <c r="C37" s="10">
        <v>3472</v>
      </c>
      <c r="D37">
        <f t="shared" si="28"/>
        <v>72</v>
      </c>
      <c r="E37" s="10">
        <v>87</v>
      </c>
      <c r="F37">
        <f t="shared" si="54"/>
        <v>8</v>
      </c>
      <c r="G37" s="10">
        <v>61</v>
      </c>
      <c r="H37">
        <v>0</v>
      </c>
      <c r="I37">
        <f t="shared" si="29"/>
        <v>3324</v>
      </c>
      <c r="J37">
        <f t="shared" si="41"/>
        <v>32</v>
      </c>
      <c r="K37">
        <f t="shared" si="30"/>
        <v>2.5057603686635944E-2</v>
      </c>
      <c r="L37">
        <f t="shared" si="31"/>
        <v>1.7569124423963134E-2</v>
      </c>
      <c r="M37">
        <f t="shared" si="32"/>
        <v>0.95737327188940091</v>
      </c>
      <c r="N37">
        <f t="shared" si="52"/>
        <v>2.0737327188940093E-2</v>
      </c>
      <c r="O37">
        <f t="shared" si="33"/>
        <v>9.1954022988505746E-2</v>
      </c>
      <c r="P37">
        <f t="shared" si="34"/>
        <v>0</v>
      </c>
      <c r="Q37">
        <f t="shared" si="35"/>
        <v>9.6269554753309269E-3</v>
      </c>
      <c r="R37">
        <f t="shared" si="36"/>
        <v>834.81606155325801</v>
      </c>
      <c r="S37">
        <f t="shared" si="37"/>
        <v>20.918490021639819</v>
      </c>
      <c r="T37">
        <f t="shared" si="38"/>
        <v>14.666987256552057</v>
      </c>
      <c r="U37">
        <f t="shared" si="39"/>
        <v>799.23058427506612</v>
      </c>
      <c r="V37" s="12">
        <v>15567</v>
      </c>
      <c r="W37" s="1">
        <f t="shared" si="42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7"/>
        <v>340</v>
      </c>
      <c r="AB37" s="29">
        <f t="shared" si="53"/>
        <v>0.76604355367122756</v>
      </c>
      <c r="AC37" s="32">
        <f t="shared" si="4"/>
        <v>-119</v>
      </c>
      <c r="AD37" s="1">
        <f t="shared" si="43"/>
        <v>3642</v>
      </c>
      <c r="AE37" s="1">
        <f t="shared" si="48"/>
        <v>242</v>
      </c>
      <c r="AF37" s="29">
        <f t="shared" si="5"/>
        <v>0.23395644632877241</v>
      </c>
      <c r="AG37" s="32">
        <f t="shared" si="6"/>
        <v>76</v>
      </c>
      <c r="AH37" s="34">
        <f t="shared" si="7"/>
        <v>875.69127194037037</v>
      </c>
      <c r="AI37" s="14">
        <v>2983</v>
      </c>
      <c r="AJ37" s="2">
        <f t="shared" si="49"/>
        <v>28</v>
      </c>
      <c r="AK37" s="2">
        <f t="shared" si="8"/>
        <v>1.0094754653130287</v>
      </c>
      <c r="AL37" s="34">
        <f t="shared" si="9"/>
        <v>717.2397210867997</v>
      </c>
      <c r="AM37" s="14"/>
      <c r="AN37" s="2">
        <f t="shared" si="50"/>
        <v>-651</v>
      </c>
      <c r="AO37" s="2">
        <f t="shared" si="44"/>
        <v>0</v>
      </c>
      <c r="AP37" s="34">
        <f t="shared" si="10"/>
        <v>0</v>
      </c>
      <c r="AQ37" s="14">
        <v>229</v>
      </c>
      <c r="AR37" s="2">
        <f t="shared" si="45"/>
        <v>6</v>
      </c>
      <c r="AS37" s="2">
        <f t="shared" si="11"/>
        <v>1.0269058295964126</v>
      </c>
      <c r="AT37" s="34">
        <f t="shared" si="12"/>
        <v>55.061312815580671</v>
      </c>
      <c r="AU37" s="14">
        <v>105</v>
      </c>
      <c r="AV37">
        <f t="shared" si="46"/>
        <v>-1</v>
      </c>
      <c r="AW37">
        <f t="shared" si="13"/>
        <v>0.99056603773584906</v>
      </c>
      <c r="AX37" s="35">
        <f t="shared" si="14"/>
        <v>25.246453474392883</v>
      </c>
      <c r="AY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AZ37" s="31">
        <f t="shared" si="15"/>
        <v>-618</v>
      </c>
      <c r="BA37" s="35">
        <f t="shared" si="16"/>
        <v>-0.15705209656925032</v>
      </c>
      <c r="BB37" s="35">
        <f t="shared" si="17"/>
        <v>797.54748737677335</v>
      </c>
      <c r="BC37" s="47">
        <v>159</v>
      </c>
      <c r="BD37" s="50">
        <f t="shared" si="18"/>
        <v>3</v>
      </c>
      <c r="BE37" s="14">
        <v>1502</v>
      </c>
      <c r="BF37" s="50">
        <f t="shared" si="19"/>
        <v>46</v>
      </c>
      <c r="BG37" s="14">
        <v>1308</v>
      </c>
      <c r="BH37" s="50">
        <f t="shared" si="20"/>
        <v>9</v>
      </c>
      <c r="BI37" s="14">
        <v>429</v>
      </c>
      <c r="BJ37" s="50">
        <f t="shared" si="21"/>
        <v>9</v>
      </c>
      <c r="BK37" s="14">
        <v>74</v>
      </c>
      <c r="BL37" s="50">
        <f t="shared" si="22"/>
        <v>5</v>
      </c>
      <c r="BM37" s="17"/>
      <c r="BN37" s="24">
        <f t="shared" si="23"/>
        <v>0</v>
      </c>
      <c r="BO37" s="17"/>
      <c r="BP37" s="24">
        <f t="shared" si="24"/>
        <v>0</v>
      </c>
      <c r="BQ37" s="17"/>
      <c r="BR37" s="24">
        <f t="shared" si="25"/>
        <v>0</v>
      </c>
      <c r="BS37" s="17"/>
      <c r="BT37" s="24">
        <f t="shared" si="26"/>
        <v>0</v>
      </c>
      <c r="BU37" s="20"/>
      <c r="BV37" s="27">
        <f t="shared" si="27"/>
        <v>0</v>
      </c>
    </row>
    <row r="38" spans="1:74">
      <c r="A38" s="3">
        <v>43935</v>
      </c>
      <c r="B38">
        <v>43935</v>
      </c>
      <c r="C38" s="10">
        <v>3574</v>
      </c>
      <c r="D38">
        <f t="shared" si="28"/>
        <v>102</v>
      </c>
      <c r="E38" s="10">
        <v>94</v>
      </c>
      <c r="F38">
        <f t="shared" si="54"/>
        <v>7</v>
      </c>
      <c r="G38" s="10">
        <v>1881</v>
      </c>
      <c r="H38">
        <v>0</v>
      </c>
      <c r="I38">
        <f t="shared" si="29"/>
        <v>1599</v>
      </c>
      <c r="J38">
        <f t="shared" si="41"/>
        <v>-1725</v>
      </c>
      <c r="K38">
        <f t="shared" si="30"/>
        <v>2.6301063234471182E-2</v>
      </c>
      <c r="L38">
        <f t="shared" si="31"/>
        <v>0.52630106323447123</v>
      </c>
      <c r="M38">
        <f t="shared" si="32"/>
        <v>0.44739787353105764</v>
      </c>
      <c r="N38">
        <f t="shared" si="52"/>
        <v>2.8539451594851706E-2</v>
      </c>
      <c r="O38">
        <f t="shared" si="33"/>
        <v>7.4468085106382975E-2</v>
      </c>
      <c r="P38">
        <f t="shared" si="34"/>
        <v>0</v>
      </c>
      <c r="Q38">
        <f t="shared" si="35"/>
        <v>-1.0787992495309568</v>
      </c>
      <c r="R38">
        <f t="shared" si="36"/>
        <v>859.34118778552545</v>
      </c>
      <c r="S38">
        <f t="shared" si="37"/>
        <v>22.601586919932679</v>
      </c>
      <c r="T38">
        <f t="shared" si="38"/>
        <v>452.27218081269535</v>
      </c>
      <c r="U38">
        <f t="shared" si="39"/>
        <v>384.46742005289735</v>
      </c>
      <c r="V38" s="12">
        <v>16053</v>
      </c>
      <c r="W38" s="1">
        <f t="shared" si="42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7"/>
        <v>384</v>
      </c>
      <c r="AB38" s="29">
        <f t="shared" si="53"/>
        <v>0.76677256587553733</v>
      </c>
      <c r="AC38" s="32">
        <f t="shared" si="4"/>
        <v>44</v>
      </c>
      <c r="AD38" s="1">
        <f t="shared" si="43"/>
        <v>3744</v>
      </c>
      <c r="AE38" s="1">
        <f t="shared" si="48"/>
        <v>102</v>
      </c>
      <c r="AF38" s="29">
        <f t="shared" si="5"/>
        <v>0.23322743412446273</v>
      </c>
      <c r="AG38" s="32">
        <f t="shared" si="6"/>
        <v>-140</v>
      </c>
      <c r="AH38" s="34">
        <f t="shared" si="7"/>
        <v>900.2163981726377</v>
      </c>
      <c r="AI38" s="14">
        <v>3101</v>
      </c>
      <c r="AJ38" s="2">
        <f t="shared" si="49"/>
        <v>118</v>
      </c>
      <c r="AK38" s="2">
        <f t="shared" si="8"/>
        <v>1.0395574924572577</v>
      </c>
      <c r="AL38" s="34">
        <f t="shared" si="9"/>
        <v>745.61192594373654</v>
      </c>
      <c r="AM38" s="14">
        <v>702</v>
      </c>
      <c r="AN38" s="2">
        <f t="shared" si="50"/>
        <v>702</v>
      </c>
      <c r="AO38" s="2">
        <f t="shared" si="44"/>
        <v>0</v>
      </c>
      <c r="AP38" s="34">
        <f t="shared" si="10"/>
        <v>168.79057465736958</v>
      </c>
      <c r="AQ38" s="14">
        <v>230</v>
      </c>
      <c r="AR38" s="2">
        <f t="shared" si="45"/>
        <v>1</v>
      </c>
      <c r="AS38" s="2">
        <f t="shared" si="11"/>
        <v>1.0043668122270741</v>
      </c>
      <c r="AT38" s="34">
        <f t="shared" si="12"/>
        <v>55.301755229622508</v>
      </c>
      <c r="AU38" s="14">
        <v>106</v>
      </c>
      <c r="AV38">
        <f t="shared" si="46"/>
        <v>1</v>
      </c>
      <c r="AW38">
        <f t="shared" si="13"/>
        <v>1.0095238095238095</v>
      </c>
      <c r="AX38" s="35">
        <f t="shared" si="14"/>
        <v>25.48689588843472</v>
      </c>
      <c r="AY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AZ38" s="31">
        <f t="shared" si="15"/>
        <v>822</v>
      </c>
      <c r="BA38" s="35">
        <f t="shared" si="16"/>
        <v>0.24781429002110342</v>
      </c>
      <c r="BB38" s="35">
        <f t="shared" si="17"/>
        <v>995.19115171916326</v>
      </c>
      <c r="BC38" s="47">
        <v>165</v>
      </c>
      <c r="BD38" s="50">
        <f t="shared" si="18"/>
        <v>6</v>
      </c>
      <c r="BE38" s="14">
        <v>1548</v>
      </c>
      <c r="BF38" s="50">
        <f t="shared" si="19"/>
        <v>46</v>
      </c>
      <c r="BG38" s="14">
        <v>1346</v>
      </c>
      <c r="BH38" s="50">
        <f t="shared" si="20"/>
        <v>38</v>
      </c>
      <c r="BI38" s="14">
        <v>441</v>
      </c>
      <c r="BJ38" s="50">
        <f t="shared" si="21"/>
        <v>12</v>
      </c>
      <c r="BK38" s="14">
        <v>74</v>
      </c>
      <c r="BL38" s="50">
        <f t="shared" si="22"/>
        <v>0</v>
      </c>
      <c r="BM38" s="17"/>
      <c r="BN38" s="24">
        <f t="shared" si="23"/>
        <v>0</v>
      </c>
      <c r="BO38" s="17"/>
      <c r="BP38" s="24">
        <f t="shared" si="24"/>
        <v>0</v>
      </c>
      <c r="BQ38" s="17"/>
      <c r="BR38" s="24">
        <f t="shared" si="25"/>
        <v>0</v>
      </c>
      <c r="BS38" s="17"/>
      <c r="BT38" s="24">
        <f t="shared" si="26"/>
        <v>0</v>
      </c>
      <c r="BU38" s="20"/>
      <c r="BV38" s="27">
        <f t="shared" si="27"/>
        <v>0</v>
      </c>
    </row>
    <row r="39" spans="1:74">
      <c r="A39" s="3">
        <v>43936</v>
      </c>
      <c r="B39">
        <v>43936</v>
      </c>
      <c r="C39" s="10">
        <v>3751</v>
      </c>
      <c r="D39">
        <f t="shared" si="28"/>
        <v>177</v>
      </c>
      <c r="E39" s="10">
        <v>95</v>
      </c>
      <c r="F39">
        <f t="shared" si="54"/>
        <v>1</v>
      </c>
      <c r="G39" s="10">
        <v>1884</v>
      </c>
      <c r="H39">
        <f t="shared" ref="H39:H89" si="55">G39-G38</f>
        <v>3</v>
      </c>
      <c r="I39">
        <f t="shared" si="29"/>
        <v>1772</v>
      </c>
      <c r="J39">
        <f t="shared" si="41"/>
        <v>173</v>
      </c>
      <c r="K39">
        <f t="shared" si="30"/>
        <v>2.5326579578778992E-2</v>
      </c>
      <c r="L39">
        <f t="shared" si="31"/>
        <v>0.50226606238336446</v>
      </c>
      <c r="M39">
        <f t="shared" si="32"/>
        <v>0.47240735803785655</v>
      </c>
      <c r="N39">
        <f t="shared" si="52"/>
        <v>4.7187416688882967E-2</v>
      </c>
      <c r="O39">
        <f t="shared" si="33"/>
        <v>1.0526315789473684E-2</v>
      </c>
      <c r="P39">
        <f t="shared" si="34"/>
        <v>1.5923566878980893E-3</v>
      </c>
      <c r="Q39">
        <f t="shared" si="35"/>
        <v>9.7629796839729124E-2</v>
      </c>
      <c r="R39">
        <f t="shared" si="36"/>
        <v>901.89949507093058</v>
      </c>
      <c r="S39">
        <f t="shared" si="37"/>
        <v>22.842029333974516</v>
      </c>
      <c r="T39">
        <f t="shared" si="38"/>
        <v>452.99350805482089</v>
      </c>
      <c r="U39">
        <f t="shared" si="39"/>
        <v>426.06395768213514</v>
      </c>
      <c r="V39" s="12">
        <v>16854</v>
      </c>
      <c r="W39" s="1">
        <f t="shared" si="42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7"/>
        <v>608</v>
      </c>
      <c r="AB39" s="29">
        <f t="shared" si="53"/>
        <v>0.76640560104426247</v>
      </c>
      <c r="AC39" s="32">
        <f t="shared" si="4"/>
        <v>224</v>
      </c>
      <c r="AD39" s="1">
        <f t="shared" si="43"/>
        <v>3937</v>
      </c>
      <c r="AE39" s="1">
        <f t="shared" si="48"/>
        <v>193</v>
      </c>
      <c r="AF39" s="29">
        <f t="shared" si="5"/>
        <v>0.2335943989557375</v>
      </c>
      <c r="AG39" s="32">
        <f t="shared" si="6"/>
        <v>91</v>
      </c>
      <c r="AH39" s="34">
        <f t="shared" si="7"/>
        <v>946.62178408271222</v>
      </c>
      <c r="AI39" s="14">
        <v>3240</v>
      </c>
      <c r="AJ39" s="2">
        <f t="shared" si="49"/>
        <v>139</v>
      </c>
      <c r="AK39" s="2">
        <f t="shared" si="8"/>
        <v>1.0448242502418574</v>
      </c>
      <c r="AL39" s="34">
        <f t="shared" si="9"/>
        <v>779.03342149555181</v>
      </c>
      <c r="AM39" s="14"/>
      <c r="AN39" s="2">
        <f t="shared" si="50"/>
        <v>-702</v>
      </c>
      <c r="AO39" s="2">
        <f t="shared" si="44"/>
        <v>0</v>
      </c>
      <c r="AP39" s="34">
        <f t="shared" si="10"/>
        <v>0</v>
      </c>
      <c r="AQ39" s="14">
        <v>227</v>
      </c>
      <c r="AR39" s="2">
        <f t="shared" si="45"/>
        <v>-3</v>
      </c>
      <c r="AS39" s="2">
        <f t="shared" si="11"/>
        <v>0.9869565217391304</v>
      </c>
      <c r="AT39" s="34">
        <f t="shared" si="12"/>
        <v>54.580427987496996</v>
      </c>
      <c r="AU39" s="14">
        <v>106</v>
      </c>
      <c r="AV39">
        <f t="shared" si="46"/>
        <v>0</v>
      </c>
      <c r="AW39">
        <f t="shared" si="13"/>
        <v>1</v>
      </c>
      <c r="AX39" s="35">
        <f t="shared" si="14"/>
        <v>25.48689588843472</v>
      </c>
      <c r="AY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AZ39" s="31">
        <f t="shared" si="15"/>
        <v>-566</v>
      </c>
      <c r="BA39" s="35">
        <f t="shared" si="16"/>
        <v>-0.13674800676491905</v>
      </c>
      <c r="BB39" s="35">
        <f t="shared" si="17"/>
        <v>859.10074537148353</v>
      </c>
      <c r="BC39" s="47">
        <v>173</v>
      </c>
      <c r="BD39" s="50">
        <f t="shared" si="18"/>
        <v>8</v>
      </c>
      <c r="BE39" s="14">
        <v>1622</v>
      </c>
      <c r="BF39" s="50">
        <f t="shared" si="19"/>
        <v>74</v>
      </c>
      <c r="BG39" s="14">
        <v>1416</v>
      </c>
      <c r="BH39" s="50">
        <f t="shared" si="20"/>
        <v>70</v>
      </c>
      <c r="BI39" s="14">
        <v>462</v>
      </c>
      <c r="BJ39" s="50">
        <f t="shared" si="21"/>
        <v>21</v>
      </c>
      <c r="BK39" s="14">
        <v>78</v>
      </c>
      <c r="BL39" s="50">
        <f t="shared" si="22"/>
        <v>4</v>
      </c>
      <c r="BM39" s="17"/>
      <c r="BN39" s="24">
        <f t="shared" si="23"/>
        <v>0</v>
      </c>
      <c r="BO39" s="17"/>
      <c r="BP39" s="24">
        <f t="shared" si="24"/>
        <v>0</v>
      </c>
      <c r="BQ39" s="17"/>
      <c r="BR39" s="24">
        <f t="shared" si="25"/>
        <v>0</v>
      </c>
      <c r="BS39" s="17"/>
      <c r="BT39" s="24">
        <f t="shared" si="26"/>
        <v>0</v>
      </c>
      <c r="BU39" s="20"/>
      <c r="BV39" s="27">
        <f t="shared" si="27"/>
        <v>0</v>
      </c>
    </row>
    <row r="40" spans="1:74">
      <c r="A40" s="3">
        <v>43937</v>
      </c>
      <c r="B40">
        <v>43937</v>
      </c>
      <c r="C40" s="10">
        <v>4016</v>
      </c>
      <c r="D40">
        <f t="shared" si="28"/>
        <v>265</v>
      </c>
      <c r="E40" s="10">
        <v>103</v>
      </c>
      <c r="F40">
        <f t="shared" si="54"/>
        <v>8</v>
      </c>
      <c r="G40" s="10">
        <v>1907</v>
      </c>
      <c r="H40">
        <f t="shared" si="55"/>
        <v>23</v>
      </c>
      <c r="I40">
        <f t="shared" si="29"/>
        <v>2006</v>
      </c>
      <c r="J40">
        <f t="shared" si="41"/>
        <v>234</v>
      </c>
      <c r="K40">
        <f t="shared" si="30"/>
        <v>2.5647410358565739E-2</v>
      </c>
      <c r="L40">
        <f t="shared" si="31"/>
        <v>0.47485059760956178</v>
      </c>
      <c r="M40">
        <f t="shared" si="32"/>
        <v>0.49950199203187251</v>
      </c>
      <c r="N40">
        <f t="shared" si="52"/>
        <v>6.5986055776892427E-2</v>
      </c>
      <c r="O40">
        <f t="shared" si="33"/>
        <v>7.7669902912621352E-2</v>
      </c>
      <c r="P40">
        <f t="shared" si="34"/>
        <v>1.2060828526481384E-2</v>
      </c>
      <c r="Q40">
        <f t="shared" si="35"/>
        <v>0.11665004985044865</v>
      </c>
      <c r="R40">
        <f t="shared" si="36"/>
        <v>965.61673479201738</v>
      </c>
      <c r="S40">
        <f t="shared" si="37"/>
        <v>24.765568646309209</v>
      </c>
      <c r="T40">
        <f t="shared" si="38"/>
        <v>458.52368357778312</v>
      </c>
      <c r="U40">
        <f t="shared" si="39"/>
        <v>482.32748256792502</v>
      </c>
      <c r="V40" s="12">
        <v>17850</v>
      </c>
      <c r="W40" s="1">
        <f t="shared" si="42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7"/>
        <v>697</v>
      </c>
      <c r="AB40" s="29">
        <f t="shared" si="53"/>
        <v>0.76268907563025212</v>
      </c>
      <c r="AC40" s="32">
        <f t="shared" si="4"/>
        <v>89</v>
      </c>
      <c r="AD40" s="1">
        <f t="shared" si="43"/>
        <v>4236</v>
      </c>
      <c r="AE40" s="1">
        <f t="shared" si="48"/>
        <v>299</v>
      </c>
      <c r="AF40" s="29">
        <f t="shared" si="5"/>
        <v>0.23731092436974791</v>
      </c>
      <c r="AG40" s="32">
        <f t="shared" si="6"/>
        <v>106</v>
      </c>
      <c r="AH40" s="34">
        <f t="shared" si="7"/>
        <v>1018.5140658812215</v>
      </c>
      <c r="AI40" s="14">
        <v>3483</v>
      </c>
      <c r="AJ40" s="2">
        <f t="shared" si="49"/>
        <v>243</v>
      </c>
      <c r="AK40" s="2">
        <f t="shared" si="8"/>
        <v>1.075</v>
      </c>
      <c r="AL40" s="34">
        <f t="shared" si="9"/>
        <v>837.46092810771825</v>
      </c>
      <c r="AM40" s="14">
        <v>784</v>
      </c>
      <c r="AN40" s="2">
        <f t="shared" si="50"/>
        <v>784</v>
      </c>
      <c r="AO40" s="2">
        <f t="shared" si="44"/>
        <v>0</v>
      </c>
      <c r="AP40" s="34">
        <f t="shared" si="10"/>
        <v>188.50685260880019</v>
      </c>
      <c r="AQ40" s="14">
        <v>227</v>
      </c>
      <c r="AR40" s="2">
        <f t="shared" si="45"/>
        <v>0</v>
      </c>
      <c r="AS40" s="2">
        <f t="shared" si="11"/>
        <v>1</v>
      </c>
      <c r="AT40" s="34">
        <f t="shared" si="12"/>
        <v>54.580427987496996</v>
      </c>
      <c r="AU40" s="14">
        <v>99</v>
      </c>
      <c r="AV40">
        <f t="shared" si="46"/>
        <v>-7</v>
      </c>
      <c r="AW40">
        <f t="shared" si="13"/>
        <v>0.93396226415094341</v>
      </c>
      <c r="AX40" s="35">
        <f t="shared" si="14"/>
        <v>23.803798990141861</v>
      </c>
      <c r="AY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0" s="31">
        <f t="shared" si="15"/>
        <v>1020</v>
      </c>
      <c r="BA40" s="35">
        <f t="shared" si="16"/>
        <v>0.28547439126784213</v>
      </c>
      <c r="BB40" s="35">
        <f t="shared" si="17"/>
        <v>1104.3520076941572</v>
      </c>
      <c r="BC40" s="47">
        <v>181</v>
      </c>
      <c r="BD40" s="50">
        <f t="shared" si="18"/>
        <v>8</v>
      </c>
      <c r="BE40" s="14">
        <v>1739</v>
      </c>
      <c r="BF40" s="50">
        <f t="shared" si="19"/>
        <v>117</v>
      </c>
      <c r="BG40" s="14">
        <v>1522</v>
      </c>
      <c r="BH40" s="50">
        <f t="shared" si="20"/>
        <v>106</v>
      </c>
      <c r="BI40" s="14">
        <v>489</v>
      </c>
      <c r="BJ40" s="50">
        <f t="shared" si="21"/>
        <v>27</v>
      </c>
      <c r="BK40" s="14">
        <v>85</v>
      </c>
      <c r="BL40" s="50">
        <f t="shared" si="22"/>
        <v>7</v>
      </c>
      <c r="BM40" s="17"/>
      <c r="BN40" s="24">
        <f t="shared" si="23"/>
        <v>0</v>
      </c>
      <c r="BO40" s="17"/>
      <c r="BP40" s="24">
        <f t="shared" si="24"/>
        <v>0</v>
      </c>
      <c r="BQ40" s="17"/>
      <c r="BR40" s="24">
        <f t="shared" si="25"/>
        <v>0</v>
      </c>
      <c r="BS40" s="17"/>
      <c r="BT40" s="24">
        <f t="shared" si="26"/>
        <v>0</v>
      </c>
      <c r="BU40" s="20"/>
      <c r="BV40" s="27">
        <f t="shared" si="27"/>
        <v>0</v>
      </c>
    </row>
    <row r="41" spans="1:74">
      <c r="A41" s="3">
        <v>43938</v>
      </c>
      <c r="B41">
        <v>43938</v>
      </c>
      <c r="C41" s="10">
        <v>4210</v>
      </c>
      <c r="D41">
        <f t="shared" si="28"/>
        <v>194</v>
      </c>
      <c r="E41" s="10">
        <v>109</v>
      </c>
      <c r="F41">
        <f t="shared" si="54"/>
        <v>6</v>
      </c>
      <c r="G41" s="10">
        <v>1931</v>
      </c>
      <c r="H41">
        <f t="shared" si="55"/>
        <v>24</v>
      </c>
      <c r="I41">
        <f t="shared" si="29"/>
        <v>2170</v>
      </c>
      <c r="J41">
        <f t="shared" si="41"/>
        <v>164</v>
      </c>
      <c r="K41">
        <f t="shared" si="30"/>
        <v>2.5890736342042756E-2</v>
      </c>
      <c r="L41">
        <f t="shared" si="31"/>
        <v>0.45866983372921616</v>
      </c>
      <c r="M41">
        <f t="shared" si="32"/>
        <v>0.51543942992874114</v>
      </c>
      <c r="N41">
        <f t="shared" si="52"/>
        <v>4.6080760095011879E-2</v>
      </c>
      <c r="O41">
        <f t="shared" si="33"/>
        <v>5.5045871559633031E-2</v>
      </c>
      <c r="P41">
        <f t="shared" si="34"/>
        <v>1.2428793371310202E-2</v>
      </c>
      <c r="Q41">
        <f t="shared" si="35"/>
        <v>7.5576036866359442E-2</v>
      </c>
      <c r="R41">
        <f t="shared" si="36"/>
        <v>1012.2625631161337</v>
      </c>
      <c r="S41">
        <f t="shared" si="37"/>
        <v>26.208223130560231</v>
      </c>
      <c r="T41">
        <f t="shared" si="38"/>
        <v>464.29430151478721</v>
      </c>
      <c r="U41">
        <f t="shared" si="39"/>
        <v>521.7600384707863</v>
      </c>
      <c r="V41" s="12">
        <v>18559</v>
      </c>
      <c r="W41" s="1">
        <f t="shared" si="42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7"/>
        <v>517</v>
      </c>
      <c r="AB41" s="29">
        <f t="shared" si="53"/>
        <v>0.76140955870467164</v>
      </c>
      <c r="AC41" s="32">
        <f t="shared" si="4"/>
        <v>-180</v>
      </c>
      <c r="AD41" s="1">
        <f t="shared" si="43"/>
        <v>4428</v>
      </c>
      <c r="AE41" s="1">
        <f t="shared" si="48"/>
        <v>192</v>
      </c>
      <c r="AF41" s="29">
        <f t="shared" si="5"/>
        <v>0.23859044129532841</v>
      </c>
      <c r="AG41" s="32">
        <f t="shared" si="6"/>
        <v>-107</v>
      </c>
      <c r="AH41" s="34">
        <f t="shared" si="7"/>
        <v>1064.6790093772543</v>
      </c>
      <c r="AI41" s="14">
        <v>3631</v>
      </c>
      <c r="AJ41" s="2">
        <f t="shared" si="49"/>
        <v>148</v>
      </c>
      <c r="AK41" s="2">
        <f t="shared" si="8"/>
        <v>1.0424921045076083</v>
      </c>
      <c r="AL41" s="34">
        <f t="shared" si="9"/>
        <v>873.04640538591013</v>
      </c>
      <c r="AM41" s="14"/>
      <c r="AN41" s="2">
        <f t="shared" si="50"/>
        <v>-784</v>
      </c>
      <c r="AO41" s="2">
        <f t="shared" si="44"/>
        <v>0</v>
      </c>
      <c r="AP41" s="34">
        <f t="shared" si="10"/>
        <v>0</v>
      </c>
      <c r="AQ41" s="14">
        <v>247</v>
      </c>
      <c r="AR41" s="2">
        <f t="shared" si="45"/>
        <v>20</v>
      </c>
      <c r="AS41" s="2">
        <f t="shared" si="11"/>
        <v>1.0881057268722467</v>
      </c>
      <c r="AT41" s="34">
        <f t="shared" si="12"/>
        <v>59.389276268333738</v>
      </c>
      <c r="AU41" s="14">
        <v>94</v>
      </c>
      <c r="AV41">
        <f t="shared" si="46"/>
        <v>-5</v>
      </c>
      <c r="AW41">
        <f t="shared" si="13"/>
        <v>0.9494949494949495</v>
      </c>
      <c r="AX41" s="35">
        <f t="shared" si="14"/>
        <v>22.601586919932679</v>
      </c>
      <c r="AY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AZ41" s="31">
        <f t="shared" si="15"/>
        <v>-621</v>
      </c>
      <c r="BA41" s="35">
        <f t="shared" si="16"/>
        <v>-0.13520574787720444</v>
      </c>
      <c r="BB41" s="35">
        <f t="shared" si="17"/>
        <v>955.03726857417655</v>
      </c>
      <c r="BC41" s="47">
        <v>198</v>
      </c>
      <c r="BD41" s="50">
        <f t="shared" si="18"/>
        <v>17</v>
      </c>
      <c r="BE41" s="14">
        <v>1830</v>
      </c>
      <c r="BF41" s="50">
        <f t="shared" si="19"/>
        <v>91</v>
      </c>
      <c r="BG41" s="14">
        <v>1591</v>
      </c>
      <c r="BH41" s="50">
        <f t="shared" si="20"/>
        <v>69</v>
      </c>
      <c r="BI41" s="14">
        <v>503</v>
      </c>
      <c r="BJ41" s="50">
        <f t="shared" si="21"/>
        <v>14</v>
      </c>
      <c r="BK41" s="14">
        <v>88</v>
      </c>
      <c r="BL41" s="50">
        <f t="shared" si="22"/>
        <v>3</v>
      </c>
      <c r="BM41" s="17"/>
      <c r="BN41" s="24">
        <f t="shared" si="23"/>
        <v>0</v>
      </c>
      <c r="BO41" s="17"/>
      <c r="BP41" s="24">
        <f t="shared" si="24"/>
        <v>0</v>
      </c>
      <c r="BQ41" s="17"/>
      <c r="BR41" s="24">
        <f t="shared" si="25"/>
        <v>0</v>
      </c>
      <c r="BS41" s="17"/>
      <c r="BT41" s="24">
        <f t="shared" si="26"/>
        <v>0</v>
      </c>
      <c r="BU41" s="20"/>
      <c r="BV41" s="27">
        <f t="shared" si="27"/>
        <v>0</v>
      </c>
    </row>
    <row r="42" spans="1:74">
      <c r="A42" s="3">
        <v>43939</v>
      </c>
      <c r="B42">
        <v>43939</v>
      </c>
      <c r="C42" s="10">
        <v>4273</v>
      </c>
      <c r="D42">
        <f t="shared" si="28"/>
        <v>63</v>
      </c>
      <c r="E42" s="10">
        <v>116</v>
      </c>
      <c r="F42">
        <f t="shared" si="54"/>
        <v>7</v>
      </c>
      <c r="G42" s="10">
        <v>1949</v>
      </c>
      <c r="H42">
        <f t="shared" si="55"/>
        <v>18</v>
      </c>
      <c r="I42">
        <f t="shared" si="29"/>
        <v>2208</v>
      </c>
      <c r="J42">
        <f t="shared" si="41"/>
        <v>38</v>
      </c>
      <c r="K42">
        <f t="shared" si="30"/>
        <v>2.7147203369997659E-2</v>
      </c>
      <c r="L42">
        <f t="shared" si="31"/>
        <v>0.45611982213901242</v>
      </c>
      <c r="M42">
        <f t="shared" si="32"/>
        <v>0.51673297449098998</v>
      </c>
      <c r="N42">
        <f t="shared" si="52"/>
        <v>1.4743739761291832E-2</v>
      </c>
      <c r="O42">
        <f t="shared" si="33"/>
        <v>6.0344827586206899E-2</v>
      </c>
      <c r="P42">
        <f t="shared" si="34"/>
        <v>9.2355053873781432E-3</v>
      </c>
      <c r="Q42">
        <f t="shared" si="35"/>
        <v>1.7210144927536232E-2</v>
      </c>
      <c r="R42">
        <f t="shared" si="36"/>
        <v>1027.4104352007694</v>
      </c>
      <c r="S42">
        <f t="shared" si="37"/>
        <v>27.891320028853091</v>
      </c>
      <c r="T42">
        <f t="shared" si="38"/>
        <v>468.62226496754027</v>
      </c>
      <c r="U42">
        <f t="shared" si="39"/>
        <v>530.89685020437605</v>
      </c>
      <c r="V42" s="12">
        <v>19091</v>
      </c>
      <c r="W42" s="1">
        <f t="shared" si="42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7"/>
        <v>434</v>
      </c>
      <c r="AB42" s="29">
        <f t="shared" si="53"/>
        <v>0.76292493845267406</v>
      </c>
      <c r="AC42" s="32">
        <f t="shared" si="4"/>
        <v>-83</v>
      </c>
      <c r="AD42" s="1">
        <f t="shared" si="43"/>
        <v>4526</v>
      </c>
      <c r="AE42" s="1">
        <f t="shared" si="48"/>
        <v>98</v>
      </c>
      <c r="AF42" s="29">
        <f t="shared" si="5"/>
        <v>0.23707506154732597</v>
      </c>
      <c r="AG42" s="32">
        <f t="shared" si="6"/>
        <v>-94</v>
      </c>
      <c r="AH42" s="34">
        <f t="shared" si="7"/>
        <v>1088.2423659533542</v>
      </c>
      <c r="AI42" s="14">
        <v>3664</v>
      </c>
      <c r="AJ42" s="2">
        <f t="shared" si="49"/>
        <v>33</v>
      </c>
      <c r="AK42" s="2">
        <f t="shared" si="8"/>
        <v>1.0090884053979621</v>
      </c>
      <c r="AL42" s="34">
        <f t="shared" si="9"/>
        <v>880.98100504929073</v>
      </c>
      <c r="AM42" s="14"/>
      <c r="AN42" s="2">
        <f t="shared" si="50"/>
        <v>0</v>
      </c>
      <c r="AO42" s="2">
        <f t="shared" si="44"/>
        <v>0</v>
      </c>
      <c r="AP42" s="34">
        <f t="shared" si="10"/>
        <v>0</v>
      </c>
      <c r="AQ42" s="14">
        <v>254</v>
      </c>
      <c r="AR42" s="2">
        <f t="shared" si="45"/>
        <v>7</v>
      </c>
      <c r="AS42" s="2">
        <f t="shared" si="11"/>
        <v>1.0283400809716599</v>
      </c>
      <c r="AT42" s="34">
        <f t="shared" si="12"/>
        <v>61.072373166626598</v>
      </c>
      <c r="AU42" s="14">
        <v>95</v>
      </c>
      <c r="AV42">
        <f t="shared" si="46"/>
        <v>1</v>
      </c>
      <c r="AW42">
        <f t="shared" si="13"/>
        <v>1.0106382978723405</v>
      </c>
      <c r="AX42" s="35">
        <f t="shared" si="14"/>
        <v>22.842029333974516</v>
      </c>
      <c r="AY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AZ42" s="31">
        <f t="shared" si="15"/>
        <v>41</v>
      </c>
      <c r="BA42" s="35">
        <f t="shared" si="16"/>
        <v>1.0322255790533736E-2</v>
      </c>
      <c r="BB42" s="35">
        <f t="shared" si="17"/>
        <v>964.89540754989184</v>
      </c>
      <c r="BC42" s="47">
        <v>205</v>
      </c>
      <c r="BD42" s="50">
        <f t="shared" si="18"/>
        <v>7</v>
      </c>
      <c r="BE42" s="14">
        <v>1857</v>
      </c>
      <c r="BF42" s="50">
        <f t="shared" si="19"/>
        <v>27</v>
      </c>
      <c r="BG42" s="14">
        <v>1608</v>
      </c>
      <c r="BH42" s="50">
        <f t="shared" si="20"/>
        <v>17</v>
      </c>
      <c r="BI42" s="14">
        <v>512</v>
      </c>
      <c r="BJ42" s="50">
        <f t="shared" si="21"/>
        <v>9</v>
      </c>
      <c r="BK42" s="14">
        <v>91</v>
      </c>
      <c r="BL42" s="50">
        <f t="shared" si="22"/>
        <v>3</v>
      </c>
      <c r="BM42" s="17"/>
      <c r="BN42" s="24">
        <f t="shared" si="23"/>
        <v>0</v>
      </c>
      <c r="BO42" s="17"/>
      <c r="BP42" s="24">
        <f t="shared" si="24"/>
        <v>0</v>
      </c>
      <c r="BQ42" s="17"/>
      <c r="BR42" s="24">
        <f t="shared" si="25"/>
        <v>0</v>
      </c>
      <c r="BS42" s="17"/>
      <c r="BT42" s="24">
        <f t="shared" si="26"/>
        <v>0</v>
      </c>
      <c r="BU42" s="20"/>
      <c r="BV42" s="27">
        <f t="shared" si="27"/>
        <v>0</v>
      </c>
    </row>
    <row r="43" spans="1:74">
      <c r="A43" s="3">
        <v>43940</v>
      </c>
      <c r="B43">
        <v>43940</v>
      </c>
      <c r="C43" s="10">
        <v>4467</v>
      </c>
      <c r="D43">
        <f t="shared" si="28"/>
        <v>194</v>
      </c>
      <c r="E43" s="10">
        <v>120</v>
      </c>
      <c r="F43">
        <f t="shared" si="54"/>
        <v>4</v>
      </c>
      <c r="G43" s="10">
        <v>1974</v>
      </c>
      <c r="H43">
        <f t="shared" si="55"/>
        <v>25</v>
      </c>
      <c r="I43">
        <f t="shared" si="29"/>
        <v>2373</v>
      </c>
      <c r="J43">
        <f t="shared" si="41"/>
        <v>165</v>
      </c>
      <c r="K43">
        <f t="shared" si="30"/>
        <v>2.6863666890530557E-2</v>
      </c>
      <c r="L43">
        <f t="shared" si="31"/>
        <v>0.44190732034922769</v>
      </c>
      <c r="M43">
        <f t="shared" si="32"/>
        <v>0.53122901276024181</v>
      </c>
      <c r="N43">
        <f t="shared" si="52"/>
        <v>4.3429594806357733E-2</v>
      </c>
      <c r="O43">
        <f t="shared" si="33"/>
        <v>3.3333333333333333E-2</v>
      </c>
      <c r="P43">
        <f t="shared" si="34"/>
        <v>1.2664640324214792E-2</v>
      </c>
      <c r="Q43">
        <f t="shared" si="35"/>
        <v>6.9532237673830599E-2</v>
      </c>
      <c r="R43">
        <f t="shared" si="36"/>
        <v>1074.0562635248859</v>
      </c>
      <c r="S43">
        <f t="shared" si="37"/>
        <v>28.853089685020439</v>
      </c>
      <c r="T43">
        <f t="shared" si="38"/>
        <v>474.63332531858623</v>
      </c>
      <c r="U43">
        <f t="shared" si="39"/>
        <v>570.56984852127914</v>
      </c>
      <c r="V43" s="12">
        <v>20137</v>
      </c>
      <c r="W43" s="1">
        <f t="shared" si="42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7"/>
        <v>819</v>
      </c>
      <c r="AB43" s="29">
        <f t="shared" si="53"/>
        <v>0.76396682723345088</v>
      </c>
      <c r="AC43" s="32">
        <f t="shared" si="4"/>
        <v>385</v>
      </c>
      <c r="AD43" s="1">
        <f t="shared" si="43"/>
        <v>4753</v>
      </c>
      <c r="AE43" s="1">
        <f t="shared" si="48"/>
        <v>227</v>
      </c>
      <c r="AF43" s="29">
        <f t="shared" si="5"/>
        <v>0.23603317276654914</v>
      </c>
      <c r="AG43" s="32">
        <f t="shared" si="6"/>
        <v>129</v>
      </c>
      <c r="AH43" s="34">
        <f t="shared" si="7"/>
        <v>1142.8227939408512</v>
      </c>
      <c r="AI43" s="14">
        <v>2010</v>
      </c>
      <c r="AJ43" s="2">
        <f t="shared" si="49"/>
        <v>-1654</v>
      </c>
      <c r="AK43" s="2">
        <f t="shared" si="8"/>
        <v>0.54858078602620086</v>
      </c>
      <c r="AL43" s="34">
        <f t="shared" si="9"/>
        <v>483.28925222409237</v>
      </c>
      <c r="AM43" s="14"/>
      <c r="AN43" s="2">
        <f t="shared" si="50"/>
        <v>0</v>
      </c>
      <c r="AO43" s="2">
        <f t="shared" si="44"/>
        <v>0</v>
      </c>
      <c r="AP43" s="34">
        <f t="shared" si="10"/>
        <v>0</v>
      </c>
      <c r="AQ43" s="14">
        <v>259</v>
      </c>
      <c r="AR43" s="2">
        <f t="shared" si="45"/>
        <v>5</v>
      </c>
      <c r="AS43" s="2">
        <f t="shared" si="11"/>
        <v>1.0196850393700787</v>
      </c>
      <c r="AT43" s="34">
        <f t="shared" si="12"/>
        <v>62.274585236835783</v>
      </c>
      <c r="AU43" s="14">
        <v>98</v>
      </c>
      <c r="AV43">
        <f t="shared" si="46"/>
        <v>3</v>
      </c>
      <c r="AW43">
        <f t="shared" si="13"/>
        <v>1.0315789473684212</v>
      </c>
      <c r="AX43" s="35">
        <f t="shared" si="14"/>
        <v>23.563356576100023</v>
      </c>
      <c r="AY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AZ43" s="31">
        <f t="shared" si="15"/>
        <v>-1646</v>
      </c>
      <c r="BA43" s="35">
        <f t="shared" si="16"/>
        <v>-0.41016695738848741</v>
      </c>
      <c r="BB43" s="35">
        <f t="shared" si="17"/>
        <v>569.12719403702818</v>
      </c>
      <c r="BC43" s="47">
        <v>217</v>
      </c>
      <c r="BD43" s="50">
        <f t="shared" si="18"/>
        <v>12</v>
      </c>
      <c r="BE43" s="14">
        <v>1954</v>
      </c>
      <c r="BF43" s="50">
        <f t="shared" si="19"/>
        <v>97</v>
      </c>
      <c r="BG43" s="14">
        <v>1663</v>
      </c>
      <c r="BH43" s="50">
        <f t="shared" si="20"/>
        <v>55</v>
      </c>
      <c r="BI43" s="14">
        <v>537</v>
      </c>
      <c r="BJ43" s="50">
        <f t="shared" si="21"/>
        <v>25</v>
      </c>
      <c r="BK43" s="14">
        <v>96</v>
      </c>
      <c r="BL43" s="50">
        <f t="shared" si="22"/>
        <v>5</v>
      </c>
      <c r="BM43" s="17"/>
      <c r="BN43" s="24">
        <f t="shared" si="23"/>
        <v>0</v>
      </c>
      <c r="BO43" s="17"/>
      <c r="BP43" s="24">
        <f t="shared" si="24"/>
        <v>0</v>
      </c>
      <c r="BQ43" s="17"/>
      <c r="BR43" s="24">
        <f t="shared" si="25"/>
        <v>0</v>
      </c>
      <c r="BS43" s="17"/>
      <c r="BT43" s="24">
        <f t="shared" si="26"/>
        <v>0</v>
      </c>
      <c r="BU43" s="20"/>
      <c r="BV43" s="27">
        <f t="shared" si="27"/>
        <v>0</v>
      </c>
    </row>
    <row r="44" spans="1:74">
      <c r="A44" s="3">
        <v>43941</v>
      </c>
      <c r="B44">
        <v>43941</v>
      </c>
      <c r="C44" s="10">
        <v>4658</v>
      </c>
      <c r="D44">
        <f t="shared" si="28"/>
        <v>191</v>
      </c>
      <c r="E44" s="10">
        <v>126</v>
      </c>
      <c r="F44">
        <f t="shared" si="54"/>
        <v>6</v>
      </c>
      <c r="G44" s="10">
        <v>2013</v>
      </c>
      <c r="H44">
        <f t="shared" si="55"/>
        <v>39</v>
      </c>
      <c r="I44">
        <f t="shared" si="29"/>
        <v>2519</v>
      </c>
      <c r="J44">
        <f t="shared" si="41"/>
        <v>146</v>
      </c>
      <c r="K44">
        <f t="shared" si="30"/>
        <v>2.7050236152855303E-2</v>
      </c>
      <c r="L44">
        <f t="shared" si="31"/>
        <v>0.43215972520395018</v>
      </c>
      <c r="M44">
        <f t="shared" si="32"/>
        <v>0.54079003864319453</v>
      </c>
      <c r="N44">
        <f t="shared" si="52"/>
        <v>4.1004723057106056E-2</v>
      </c>
      <c r="O44">
        <f t="shared" si="33"/>
        <v>4.7619047619047616E-2</v>
      </c>
      <c r="P44">
        <f t="shared" si="34"/>
        <v>1.9374068554396422E-2</v>
      </c>
      <c r="Q44">
        <f t="shared" si="35"/>
        <v>5.7959507741167128E-2</v>
      </c>
      <c r="R44">
        <f t="shared" si="36"/>
        <v>1119.9807646068766</v>
      </c>
      <c r="S44">
        <f t="shared" si="37"/>
        <v>30.295744169271462</v>
      </c>
      <c r="T44">
        <f t="shared" si="38"/>
        <v>484.01057946621785</v>
      </c>
      <c r="U44">
        <f t="shared" si="39"/>
        <v>605.67444097138741</v>
      </c>
      <c r="V44" s="12">
        <v>20996</v>
      </c>
      <c r="W44" s="1">
        <f t="shared" si="42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7"/>
        <v>639</v>
      </c>
      <c r="AB44" s="29">
        <f t="shared" si="53"/>
        <v>0.76314536102114694</v>
      </c>
      <c r="AC44" s="32">
        <f t="shared" si="4"/>
        <v>-180</v>
      </c>
      <c r="AD44" s="1">
        <f t="shared" si="43"/>
        <v>4973</v>
      </c>
      <c r="AE44" s="1">
        <f t="shared" si="48"/>
        <v>220</v>
      </c>
      <c r="AF44" s="29">
        <f t="shared" si="5"/>
        <v>0.23685463897885312</v>
      </c>
      <c r="AG44" s="32">
        <f t="shared" si="6"/>
        <v>-7</v>
      </c>
      <c r="AH44" s="34">
        <f t="shared" si="7"/>
        <v>1195.7201250300554</v>
      </c>
      <c r="AI44" s="14">
        <v>2133</v>
      </c>
      <c r="AJ44" s="2">
        <f t="shared" si="49"/>
        <v>123</v>
      </c>
      <c r="AK44" s="2">
        <f t="shared" si="8"/>
        <v>1.0611940298507463</v>
      </c>
      <c r="AL44" s="34">
        <f t="shared" si="9"/>
        <v>512.86366915123835</v>
      </c>
      <c r="AM44" s="14"/>
      <c r="AN44" s="2">
        <f t="shared" si="50"/>
        <v>0</v>
      </c>
      <c r="AO44" s="2">
        <f t="shared" si="44"/>
        <v>0</v>
      </c>
      <c r="AP44" s="34">
        <f t="shared" si="10"/>
        <v>0</v>
      </c>
      <c r="AQ44" s="14">
        <v>266</v>
      </c>
      <c r="AR44" s="2">
        <f t="shared" si="45"/>
        <v>7</v>
      </c>
      <c r="AS44" s="2">
        <f t="shared" si="11"/>
        <v>1.027027027027027</v>
      </c>
      <c r="AT44" s="34">
        <f t="shared" si="12"/>
        <v>63.957682135128643</v>
      </c>
      <c r="AU44" s="14">
        <v>98</v>
      </c>
      <c r="AV44">
        <f t="shared" si="46"/>
        <v>0</v>
      </c>
      <c r="AW44">
        <f t="shared" si="13"/>
        <v>1</v>
      </c>
      <c r="AX44" s="35">
        <f t="shared" si="14"/>
        <v>23.563356576100023</v>
      </c>
      <c r="AY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AZ44" s="31">
        <f t="shared" si="15"/>
        <v>130</v>
      </c>
      <c r="BA44" s="35">
        <f t="shared" si="16"/>
        <v>5.4921841994085341E-2</v>
      </c>
      <c r="BB44" s="35">
        <f t="shared" si="17"/>
        <v>600.38470786246694</v>
      </c>
      <c r="BC44" s="47">
        <v>233</v>
      </c>
      <c r="BD44" s="50">
        <f t="shared" si="18"/>
        <v>16</v>
      </c>
      <c r="BE44" s="14">
        <v>2025</v>
      </c>
      <c r="BF44" s="50">
        <f t="shared" si="19"/>
        <v>71</v>
      </c>
      <c r="BG44" s="14">
        <v>1729</v>
      </c>
      <c r="BH44" s="50">
        <f t="shared" si="20"/>
        <v>66</v>
      </c>
      <c r="BI44" s="14">
        <v>569</v>
      </c>
      <c r="BJ44" s="50">
        <f t="shared" si="21"/>
        <v>32</v>
      </c>
      <c r="BK44" s="14">
        <v>102</v>
      </c>
      <c r="BL44" s="50">
        <f t="shared" si="22"/>
        <v>6</v>
      </c>
      <c r="BM44" s="17"/>
      <c r="BN44" s="24">
        <f t="shared" si="23"/>
        <v>0</v>
      </c>
      <c r="BO44" s="17"/>
      <c r="BP44" s="24">
        <f t="shared" si="24"/>
        <v>0</v>
      </c>
      <c r="BQ44" s="17"/>
      <c r="BR44" s="24">
        <f t="shared" si="25"/>
        <v>0</v>
      </c>
      <c r="BS44" s="17"/>
      <c r="BT44" s="24">
        <f t="shared" si="26"/>
        <v>0</v>
      </c>
      <c r="BU44" s="20"/>
      <c r="BV44" s="27">
        <f t="shared" si="27"/>
        <v>0</v>
      </c>
    </row>
    <row r="45" spans="1:74">
      <c r="A45" s="3">
        <v>43942</v>
      </c>
      <c r="B45">
        <v>43942</v>
      </c>
      <c r="C45" s="10">
        <v>4821</v>
      </c>
      <c r="D45">
        <f t="shared" si="28"/>
        <v>163</v>
      </c>
      <c r="E45" s="10">
        <v>136</v>
      </c>
      <c r="F45">
        <f t="shared" si="54"/>
        <v>10</v>
      </c>
      <c r="G45" s="10">
        <v>2040</v>
      </c>
      <c r="H45">
        <f t="shared" si="55"/>
        <v>27</v>
      </c>
      <c r="I45">
        <f t="shared" si="29"/>
        <v>2645</v>
      </c>
      <c r="J45">
        <f t="shared" si="41"/>
        <v>126</v>
      </c>
      <c r="K45">
        <f t="shared" si="30"/>
        <v>2.8209914955403443E-2</v>
      </c>
      <c r="L45">
        <f t="shared" si="31"/>
        <v>0.42314872433105166</v>
      </c>
      <c r="M45">
        <f t="shared" si="32"/>
        <v>0.54864136071354486</v>
      </c>
      <c r="N45">
        <f t="shared" si="52"/>
        <v>3.3810412777432068E-2</v>
      </c>
      <c r="O45">
        <f t="shared" si="33"/>
        <v>7.3529411764705885E-2</v>
      </c>
      <c r="P45">
        <f t="shared" si="34"/>
        <v>1.3235294117647059E-2</v>
      </c>
      <c r="Q45">
        <f t="shared" si="35"/>
        <v>4.7637051039697544E-2</v>
      </c>
      <c r="R45">
        <f t="shared" si="36"/>
        <v>1159.1728780956962</v>
      </c>
      <c r="S45">
        <f t="shared" si="37"/>
        <v>32.700168309689829</v>
      </c>
      <c r="T45">
        <f t="shared" si="38"/>
        <v>490.50252464534748</v>
      </c>
      <c r="U45">
        <f t="shared" si="39"/>
        <v>635.97018514065883</v>
      </c>
      <c r="V45" s="12">
        <v>21902</v>
      </c>
      <c r="W45" s="1">
        <f t="shared" si="42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7"/>
        <v>708</v>
      </c>
      <c r="AB45" s="29">
        <f t="shared" si="53"/>
        <v>0.76390283992329466</v>
      </c>
      <c r="AC45" s="32">
        <f t="shared" si="4"/>
        <v>69</v>
      </c>
      <c r="AD45" s="1">
        <f t="shared" si="43"/>
        <v>5171</v>
      </c>
      <c r="AE45" s="1">
        <f t="shared" si="48"/>
        <v>198</v>
      </c>
      <c r="AF45" s="29">
        <f t="shared" si="5"/>
        <v>0.23609716007670534</v>
      </c>
      <c r="AG45" s="32">
        <f t="shared" si="6"/>
        <v>-22</v>
      </c>
      <c r="AH45" s="34">
        <f t="shared" si="7"/>
        <v>1243.327723010339</v>
      </c>
      <c r="AI45" s="14">
        <v>4094</v>
      </c>
      <c r="AJ45" s="2">
        <f t="shared" si="49"/>
        <v>1961</v>
      </c>
      <c r="AK45" s="2">
        <f t="shared" si="8"/>
        <v>1.9193624003750587</v>
      </c>
      <c r="AL45" s="34">
        <f t="shared" si="9"/>
        <v>984.37124308728062</v>
      </c>
      <c r="AM45" s="14"/>
      <c r="AN45" s="2">
        <f t="shared" si="50"/>
        <v>0</v>
      </c>
      <c r="AO45" s="2">
        <f t="shared" si="44"/>
        <v>0</v>
      </c>
      <c r="AP45" s="34">
        <f t="shared" si="10"/>
        <v>0</v>
      </c>
      <c r="AQ45" s="14">
        <v>261</v>
      </c>
      <c r="AR45" s="2">
        <f t="shared" si="45"/>
        <v>-5</v>
      </c>
      <c r="AS45" s="2">
        <f t="shared" si="11"/>
        <v>0.98120300751879697</v>
      </c>
      <c r="AT45" s="34">
        <f t="shared" si="12"/>
        <v>62.755470064919457</v>
      </c>
      <c r="AU45" s="14">
        <v>94</v>
      </c>
      <c r="AV45">
        <f t="shared" si="46"/>
        <v>-4</v>
      </c>
      <c r="AW45">
        <f t="shared" si="13"/>
        <v>0.95918367346938771</v>
      </c>
      <c r="AX45" s="35">
        <f t="shared" si="14"/>
        <v>22.601586919932679</v>
      </c>
      <c r="AY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AZ45" s="31">
        <f t="shared" si="15"/>
        <v>1952</v>
      </c>
      <c r="BA45" s="35">
        <f t="shared" si="16"/>
        <v>0.78173808570284342</v>
      </c>
      <c r="BB45" s="35">
        <f t="shared" si="17"/>
        <v>1069.7283000721327</v>
      </c>
      <c r="BC45" s="47">
        <v>242</v>
      </c>
      <c r="BD45" s="50">
        <f t="shared" si="18"/>
        <v>9</v>
      </c>
      <c r="BE45" s="14">
        <v>2105</v>
      </c>
      <c r="BF45" s="50">
        <f t="shared" si="19"/>
        <v>80</v>
      </c>
      <c r="BG45" s="14">
        <v>1783</v>
      </c>
      <c r="BH45" s="50">
        <f t="shared" si="20"/>
        <v>54</v>
      </c>
      <c r="BI45" s="14">
        <v>584</v>
      </c>
      <c r="BJ45" s="50">
        <f t="shared" si="21"/>
        <v>15</v>
      </c>
      <c r="BK45" s="14">
        <v>107</v>
      </c>
      <c r="BL45" s="50">
        <f t="shared" si="22"/>
        <v>5</v>
      </c>
      <c r="BM45" s="17"/>
      <c r="BN45" s="24">
        <f t="shared" si="23"/>
        <v>0</v>
      </c>
      <c r="BO45" s="17"/>
      <c r="BP45" s="24">
        <f t="shared" si="24"/>
        <v>0</v>
      </c>
      <c r="BQ45" s="17"/>
      <c r="BR45" s="24">
        <f t="shared" si="25"/>
        <v>0</v>
      </c>
      <c r="BS45" s="17"/>
      <c r="BT45" s="24">
        <f t="shared" si="26"/>
        <v>0</v>
      </c>
      <c r="BU45" s="20"/>
      <c r="BV45" s="27">
        <f t="shared" si="27"/>
        <v>0</v>
      </c>
    </row>
    <row r="46" spans="1:74">
      <c r="A46" s="3">
        <v>43943</v>
      </c>
      <c r="B46">
        <v>43943</v>
      </c>
      <c r="C46" s="10">
        <v>4992</v>
      </c>
      <c r="D46">
        <f t="shared" si="28"/>
        <v>171</v>
      </c>
      <c r="E46" s="10">
        <v>141</v>
      </c>
      <c r="F46">
        <f t="shared" si="54"/>
        <v>5</v>
      </c>
      <c r="G46" s="10">
        <v>2482</v>
      </c>
      <c r="H46">
        <f t="shared" si="55"/>
        <v>442</v>
      </c>
      <c r="I46">
        <f t="shared" si="29"/>
        <v>2369</v>
      </c>
      <c r="J46">
        <f t="shared" si="41"/>
        <v>-276</v>
      </c>
      <c r="K46">
        <f t="shared" si="30"/>
        <v>2.8245192307692308E-2</v>
      </c>
      <c r="L46">
        <f t="shared" si="31"/>
        <v>0.49719551282051283</v>
      </c>
      <c r="M46">
        <f t="shared" si="32"/>
        <v>0.47455929487179488</v>
      </c>
      <c r="N46">
        <f t="shared" si="52"/>
        <v>3.4254807692307696E-2</v>
      </c>
      <c r="O46">
        <f t="shared" si="33"/>
        <v>3.5460992907801421E-2</v>
      </c>
      <c r="P46">
        <f t="shared" si="34"/>
        <v>0.17808219178082191</v>
      </c>
      <c r="Q46">
        <f t="shared" si="35"/>
        <v>-0.11650485436893204</v>
      </c>
      <c r="R46">
        <f t="shared" si="36"/>
        <v>1200.2885308968503</v>
      </c>
      <c r="S46">
        <f t="shared" si="37"/>
        <v>33.902380379899014</v>
      </c>
      <c r="T46">
        <f t="shared" si="38"/>
        <v>596.77807165183947</v>
      </c>
      <c r="U46">
        <f t="shared" si="39"/>
        <v>569.60807886511179</v>
      </c>
      <c r="V46" s="12">
        <v>22702</v>
      </c>
      <c r="W46" s="1">
        <f t="shared" si="42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7"/>
        <v>611</v>
      </c>
      <c r="AB46" s="29">
        <f t="shared" si="53"/>
        <v>0.76389745396881337</v>
      </c>
      <c r="AC46" s="32">
        <f t="shared" si="4"/>
        <v>-97</v>
      </c>
      <c r="AD46" s="1">
        <f t="shared" si="43"/>
        <v>5360</v>
      </c>
      <c r="AE46" s="1">
        <f t="shared" si="48"/>
        <v>189</v>
      </c>
      <c r="AF46" s="29">
        <f t="shared" si="5"/>
        <v>0.23610254603118669</v>
      </c>
      <c r="AG46" s="32">
        <f t="shared" si="6"/>
        <v>-9</v>
      </c>
      <c r="AH46" s="34">
        <f t="shared" si="7"/>
        <v>1288.7713392642463</v>
      </c>
      <c r="AI46" s="14">
        <v>4237</v>
      </c>
      <c r="AJ46" s="2">
        <f t="shared" si="49"/>
        <v>143</v>
      </c>
      <c r="AK46" s="2">
        <f t="shared" si="8"/>
        <v>1.0349291646311676</v>
      </c>
      <c r="AL46" s="34">
        <f t="shared" si="9"/>
        <v>1018.7545082952633</v>
      </c>
      <c r="AM46" s="14"/>
      <c r="AN46" s="2">
        <f t="shared" si="50"/>
        <v>0</v>
      </c>
      <c r="AO46" s="2">
        <f t="shared" si="44"/>
        <v>0</v>
      </c>
      <c r="AP46" s="34">
        <f t="shared" si="10"/>
        <v>0</v>
      </c>
      <c r="AQ46" s="14">
        <v>259</v>
      </c>
      <c r="AR46" s="2">
        <f t="shared" si="45"/>
        <v>-2</v>
      </c>
      <c r="AS46" s="2">
        <f t="shared" si="11"/>
        <v>0.9923371647509579</v>
      </c>
      <c r="AT46" s="34">
        <f t="shared" si="12"/>
        <v>62.274585236835783</v>
      </c>
      <c r="AU46" s="14">
        <v>97</v>
      </c>
      <c r="AV46">
        <f t="shared" si="46"/>
        <v>3</v>
      </c>
      <c r="AW46">
        <f t="shared" si="13"/>
        <v>1.0319148936170213</v>
      </c>
      <c r="AX46" s="35">
        <f t="shared" si="14"/>
        <v>23.32291416205819</v>
      </c>
      <c r="AY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6" s="31">
        <f t="shared" si="15"/>
        <v>144</v>
      </c>
      <c r="BA46" s="35">
        <f t="shared" si="16"/>
        <v>3.2366824005394472E-2</v>
      </c>
      <c r="BB46" s="35">
        <f t="shared" si="17"/>
        <v>1104.3520076941572</v>
      </c>
      <c r="BC46" s="47">
        <v>254</v>
      </c>
      <c r="BD46" s="50">
        <f t="shared" si="18"/>
        <v>12</v>
      </c>
      <c r="BE46" s="14">
        <v>2194</v>
      </c>
      <c r="BF46" s="50">
        <f t="shared" si="19"/>
        <v>89</v>
      </c>
      <c r="BG46" s="14">
        <v>1833</v>
      </c>
      <c r="BH46" s="50">
        <f t="shared" si="20"/>
        <v>50</v>
      </c>
      <c r="BI46" s="14">
        <v>600</v>
      </c>
      <c r="BJ46" s="50">
        <f t="shared" si="21"/>
        <v>16</v>
      </c>
      <c r="BK46" s="14">
        <v>111</v>
      </c>
      <c r="BL46" s="50">
        <f t="shared" si="22"/>
        <v>4</v>
      </c>
      <c r="BM46" s="17"/>
      <c r="BN46" s="24">
        <f t="shared" si="23"/>
        <v>0</v>
      </c>
      <c r="BO46" s="17"/>
      <c r="BP46" s="24">
        <f t="shared" si="24"/>
        <v>0</v>
      </c>
      <c r="BQ46" s="17"/>
      <c r="BR46" s="24">
        <f t="shared" si="25"/>
        <v>0</v>
      </c>
      <c r="BS46" s="17"/>
      <c r="BT46" s="24">
        <f t="shared" si="26"/>
        <v>0</v>
      </c>
      <c r="BU46" s="20"/>
      <c r="BV46" s="27">
        <f t="shared" si="27"/>
        <v>0</v>
      </c>
    </row>
    <row r="47" spans="1:74">
      <c r="A47" s="3">
        <v>43944</v>
      </c>
      <c r="B47">
        <v>43944</v>
      </c>
      <c r="C47" s="10">
        <v>5166</v>
      </c>
      <c r="D47">
        <f t="shared" si="28"/>
        <v>174</v>
      </c>
      <c r="E47" s="10">
        <v>146</v>
      </c>
      <c r="F47">
        <f t="shared" si="54"/>
        <v>5</v>
      </c>
      <c r="G47" s="10">
        <v>2531</v>
      </c>
      <c r="H47">
        <f t="shared" si="55"/>
        <v>49</v>
      </c>
      <c r="I47">
        <f t="shared" si="29"/>
        <v>2489</v>
      </c>
      <c r="J47">
        <f t="shared" si="41"/>
        <v>120</v>
      </c>
      <c r="K47">
        <f t="shared" si="30"/>
        <v>2.8261711188540456E-2</v>
      </c>
      <c r="L47">
        <f t="shared" si="31"/>
        <v>0.48993418505613628</v>
      </c>
      <c r="M47">
        <f t="shared" si="32"/>
        <v>0.48180410375532329</v>
      </c>
      <c r="N47">
        <f t="shared" si="52"/>
        <v>3.3681765389082463E-2</v>
      </c>
      <c r="O47">
        <f t="shared" si="33"/>
        <v>3.4246575342465752E-2</v>
      </c>
      <c r="P47">
        <f t="shared" si="34"/>
        <v>1.9359936783879889E-2</v>
      </c>
      <c r="Q47">
        <f t="shared" si="35"/>
        <v>4.8212133386902369E-2</v>
      </c>
      <c r="R47">
        <f t="shared" si="36"/>
        <v>1242.12551094013</v>
      </c>
      <c r="S47">
        <f t="shared" si="37"/>
        <v>35.1045924501082</v>
      </c>
      <c r="T47">
        <f t="shared" si="38"/>
        <v>608.55974993988946</v>
      </c>
      <c r="U47">
        <f t="shared" si="39"/>
        <v>598.46116855013224</v>
      </c>
      <c r="V47" s="12">
        <v>23534</v>
      </c>
      <c r="W47" s="1">
        <f t="shared" si="42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7"/>
        <v>636</v>
      </c>
      <c r="AB47" s="29">
        <f t="shared" si="53"/>
        <v>0.76391603637290728</v>
      </c>
      <c r="AC47" s="32">
        <f t="shared" si="4"/>
        <v>25</v>
      </c>
      <c r="AD47" s="1">
        <f t="shared" si="43"/>
        <v>5556</v>
      </c>
      <c r="AE47" s="1">
        <f t="shared" si="48"/>
        <v>196</v>
      </c>
      <c r="AF47" s="29">
        <f t="shared" si="5"/>
        <v>0.23608396362709272</v>
      </c>
      <c r="AG47" s="32">
        <f t="shared" si="6"/>
        <v>7</v>
      </c>
      <c r="AH47" s="34">
        <f t="shared" si="7"/>
        <v>1335.8980524164463</v>
      </c>
      <c r="AI47" s="14">
        <v>4393</v>
      </c>
      <c r="AJ47" s="2">
        <f t="shared" si="49"/>
        <v>156</v>
      </c>
      <c r="AK47" s="2">
        <f t="shared" si="8"/>
        <v>1.0368185036582487</v>
      </c>
      <c r="AL47" s="34">
        <f t="shared" si="9"/>
        <v>1056.2635248857898</v>
      </c>
      <c r="AM47" s="14"/>
      <c r="AN47" s="2">
        <f t="shared" si="50"/>
        <v>0</v>
      </c>
      <c r="AO47" s="2">
        <f t="shared" si="44"/>
        <v>0</v>
      </c>
      <c r="AP47" s="34">
        <f t="shared" si="10"/>
        <v>0</v>
      </c>
      <c r="AQ47" s="14">
        <v>263</v>
      </c>
      <c r="AR47" s="2">
        <f t="shared" si="45"/>
        <v>4</v>
      </c>
      <c r="AS47" s="2">
        <f t="shared" si="11"/>
        <v>1.0154440154440154</v>
      </c>
      <c r="AT47" s="34">
        <f t="shared" si="12"/>
        <v>63.236354893003131</v>
      </c>
      <c r="AU47" s="14">
        <v>93</v>
      </c>
      <c r="AV47">
        <f t="shared" si="46"/>
        <v>-4</v>
      </c>
      <c r="AW47">
        <f t="shared" si="13"/>
        <v>0.95876288659793818</v>
      </c>
      <c r="AX47" s="35">
        <f t="shared" si="14"/>
        <v>22.361144505890842</v>
      </c>
      <c r="AY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AZ47" s="31">
        <f t="shared" si="15"/>
        <v>156</v>
      </c>
      <c r="BA47" s="35">
        <f t="shared" si="16"/>
        <v>3.3964728935336384E-2</v>
      </c>
      <c r="BB47" s="35">
        <f t="shared" si="17"/>
        <v>1141.8610242846839</v>
      </c>
      <c r="BC47" s="47">
        <v>277</v>
      </c>
      <c r="BD47" s="50">
        <f t="shared" si="18"/>
        <v>23</v>
      </c>
      <c r="BE47" s="14">
        <v>2280</v>
      </c>
      <c r="BF47" s="50">
        <f t="shared" si="19"/>
        <v>86</v>
      </c>
      <c r="BG47" s="14">
        <v>1885</v>
      </c>
      <c r="BH47" s="50">
        <f t="shared" si="20"/>
        <v>52</v>
      </c>
      <c r="BI47" s="14">
        <v>608</v>
      </c>
      <c r="BJ47" s="50">
        <f t="shared" si="21"/>
        <v>8</v>
      </c>
      <c r="BK47" s="14">
        <v>116</v>
      </c>
      <c r="BL47" s="50">
        <f t="shared" si="22"/>
        <v>5</v>
      </c>
      <c r="BM47" s="17"/>
      <c r="BN47" s="24">
        <f t="shared" si="23"/>
        <v>0</v>
      </c>
      <c r="BO47" s="17"/>
      <c r="BP47" s="24">
        <f t="shared" si="24"/>
        <v>0</v>
      </c>
      <c r="BQ47" s="17"/>
      <c r="BR47" s="24">
        <f t="shared" si="25"/>
        <v>0</v>
      </c>
      <c r="BS47" s="17"/>
      <c r="BT47" s="24">
        <f t="shared" si="26"/>
        <v>0</v>
      </c>
      <c r="BU47" s="20"/>
      <c r="BV47" s="27">
        <f t="shared" si="27"/>
        <v>0</v>
      </c>
    </row>
    <row r="48" spans="1:74">
      <c r="A48" s="3">
        <v>43945</v>
      </c>
      <c r="B48">
        <v>43945</v>
      </c>
      <c r="C48" s="10">
        <v>5338</v>
      </c>
      <c r="D48">
        <f t="shared" si="28"/>
        <v>172</v>
      </c>
      <c r="E48" s="10">
        <v>154</v>
      </c>
      <c r="F48">
        <f t="shared" si="54"/>
        <v>8</v>
      </c>
      <c r="G48" s="10">
        <v>2546</v>
      </c>
      <c r="H48">
        <f t="shared" si="55"/>
        <v>15</v>
      </c>
      <c r="I48">
        <f t="shared" si="29"/>
        <v>2638</v>
      </c>
      <c r="J48">
        <f t="shared" si="41"/>
        <v>149</v>
      </c>
      <c r="K48">
        <f t="shared" si="30"/>
        <v>2.8849756463094792E-2</v>
      </c>
      <c r="L48">
        <f t="shared" si="31"/>
        <v>0.47695766204571</v>
      </c>
      <c r="M48">
        <f t="shared" si="32"/>
        <v>0.49419258149119522</v>
      </c>
      <c r="N48">
        <f t="shared" si="52"/>
        <v>3.2221805919820157E-2</v>
      </c>
      <c r="O48">
        <f t="shared" si="33"/>
        <v>5.1948051948051951E-2</v>
      </c>
      <c r="P48">
        <f t="shared" si="34"/>
        <v>5.8915946582875096E-3</v>
      </c>
      <c r="Q48">
        <f t="shared" si="35"/>
        <v>5.6482183472327523E-2</v>
      </c>
      <c r="R48">
        <f t="shared" si="36"/>
        <v>1283.4816061553258</v>
      </c>
      <c r="S48">
        <f t="shared" si="37"/>
        <v>37.028131762442897</v>
      </c>
      <c r="T48">
        <f t="shared" si="38"/>
        <v>612.16638615051693</v>
      </c>
      <c r="U48">
        <f t="shared" si="39"/>
        <v>634.28708824236594</v>
      </c>
      <c r="V48" s="12">
        <v>24304</v>
      </c>
      <c r="W48" s="1">
        <f t="shared" si="42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7"/>
        <v>587</v>
      </c>
      <c r="AB48" s="29">
        <f t="shared" si="53"/>
        <v>0.76386603028308098</v>
      </c>
      <c r="AC48" s="32">
        <f t="shared" si="4"/>
        <v>-49</v>
      </c>
      <c r="AD48" s="1">
        <f t="shared" si="43"/>
        <v>5739</v>
      </c>
      <c r="AE48" s="1">
        <f t="shared" si="48"/>
        <v>183</v>
      </c>
      <c r="AF48" s="29">
        <f t="shared" si="5"/>
        <v>0.23613396971691902</v>
      </c>
      <c r="AG48" s="32">
        <f t="shared" si="6"/>
        <v>-13</v>
      </c>
      <c r="AH48" s="34">
        <f t="shared" si="7"/>
        <v>1379.8990141861025</v>
      </c>
      <c r="AI48" s="14">
        <v>4524</v>
      </c>
      <c r="AJ48" s="2">
        <f t="shared" si="49"/>
        <v>131</v>
      </c>
      <c r="AK48" s="2">
        <f t="shared" si="8"/>
        <v>1.0298201684498065</v>
      </c>
      <c r="AL48" s="34">
        <f t="shared" si="9"/>
        <v>1087.7614811252706</v>
      </c>
      <c r="AM48" s="14"/>
      <c r="AN48" s="2">
        <f t="shared" si="50"/>
        <v>0</v>
      </c>
      <c r="AO48" s="2">
        <f t="shared" si="44"/>
        <v>0</v>
      </c>
      <c r="AP48" s="34">
        <f t="shared" si="10"/>
        <v>0</v>
      </c>
      <c r="AQ48" s="14">
        <v>254</v>
      </c>
      <c r="AR48" s="2">
        <f t="shared" si="45"/>
        <v>-9</v>
      </c>
      <c r="AS48" s="2">
        <f t="shared" si="11"/>
        <v>0.96577946768060841</v>
      </c>
      <c r="AT48" s="34">
        <f t="shared" si="12"/>
        <v>61.072373166626598</v>
      </c>
      <c r="AU48" s="14">
        <v>87</v>
      </c>
      <c r="AV48">
        <f t="shared" si="46"/>
        <v>-6</v>
      </c>
      <c r="AW48">
        <f t="shared" si="13"/>
        <v>0.93548387096774188</v>
      </c>
      <c r="AX48" s="35">
        <f t="shared" si="14"/>
        <v>20.918490021639819</v>
      </c>
      <c r="AY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AZ48" s="31">
        <f t="shared" si="15"/>
        <v>116</v>
      </c>
      <c r="BA48" s="35">
        <f t="shared" si="16"/>
        <v>2.4426194988418616E-2</v>
      </c>
      <c r="BB48" s="35">
        <f t="shared" si="17"/>
        <v>1169.7523443135369</v>
      </c>
      <c r="BC48" s="47">
        <v>287</v>
      </c>
      <c r="BD48" s="50">
        <f t="shared" si="18"/>
        <v>10</v>
      </c>
      <c r="BE48" s="14">
        <v>2357</v>
      </c>
      <c r="BF48" s="50">
        <f t="shared" si="19"/>
        <v>77</v>
      </c>
      <c r="BG48" s="14">
        <v>1944</v>
      </c>
      <c r="BH48" s="50">
        <f t="shared" si="20"/>
        <v>59</v>
      </c>
      <c r="BI48" s="14">
        <v>631</v>
      </c>
      <c r="BJ48" s="50">
        <f t="shared" si="21"/>
        <v>23</v>
      </c>
      <c r="BK48" s="14">
        <v>119</v>
      </c>
      <c r="BL48" s="50">
        <f t="shared" si="22"/>
        <v>3</v>
      </c>
      <c r="BM48" s="17"/>
      <c r="BN48" s="24">
        <f t="shared" si="23"/>
        <v>0</v>
      </c>
      <c r="BO48" s="17"/>
      <c r="BP48" s="24">
        <f t="shared" si="24"/>
        <v>0</v>
      </c>
      <c r="BQ48" s="17"/>
      <c r="BR48" s="24">
        <f t="shared" si="25"/>
        <v>0</v>
      </c>
      <c r="BS48" s="17"/>
      <c r="BT48" s="24">
        <f t="shared" si="26"/>
        <v>0</v>
      </c>
      <c r="BU48" s="20"/>
      <c r="BV48" s="27">
        <f t="shared" si="27"/>
        <v>0</v>
      </c>
    </row>
    <row r="49" spans="1:74">
      <c r="A49" s="3">
        <v>43946</v>
      </c>
      <c r="B49">
        <v>43946</v>
      </c>
      <c r="C49" s="10">
        <v>5538</v>
      </c>
      <c r="D49">
        <f t="shared" si="28"/>
        <v>200</v>
      </c>
      <c r="E49" s="10">
        <v>159</v>
      </c>
      <c r="F49">
        <f t="shared" si="54"/>
        <v>5</v>
      </c>
      <c r="G49" s="10">
        <v>2762</v>
      </c>
      <c r="H49">
        <f t="shared" si="55"/>
        <v>216</v>
      </c>
      <c r="I49">
        <f t="shared" si="29"/>
        <v>2617</v>
      </c>
      <c r="J49">
        <f t="shared" si="41"/>
        <v>-21</v>
      </c>
      <c r="K49">
        <f t="shared" si="30"/>
        <v>2.8710725893824486E-2</v>
      </c>
      <c r="L49">
        <f t="shared" si="31"/>
        <v>0.49873600577825927</v>
      </c>
      <c r="M49">
        <f t="shared" si="32"/>
        <v>0.47255326832791622</v>
      </c>
      <c r="N49">
        <f t="shared" si="52"/>
        <v>3.6114120621162878E-2</v>
      </c>
      <c r="O49">
        <f t="shared" si="33"/>
        <v>3.1446540880503145E-2</v>
      </c>
      <c r="P49">
        <f t="shared" si="34"/>
        <v>7.8204199855177403E-2</v>
      </c>
      <c r="Q49">
        <f t="shared" si="35"/>
        <v>-8.0244554833779139E-3</v>
      </c>
      <c r="R49">
        <f t="shared" si="36"/>
        <v>1331.5700889636933</v>
      </c>
      <c r="S49">
        <f t="shared" si="37"/>
        <v>38.230343832652082</v>
      </c>
      <c r="T49">
        <f t="shared" si="38"/>
        <v>664.10194758355374</v>
      </c>
      <c r="U49">
        <f t="shared" si="39"/>
        <v>629.23779754748739</v>
      </c>
      <c r="V49" s="12">
        <v>25400</v>
      </c>
      <c r="W49" s="1">
        <f t="shared" si="42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7"/>
        <v>835</v>
      </c>
      <c r="AB49" s="29">
        <f t="shared" si="53"/>
        <v>0.76377952755905509</v>
      </c>
      <c r="AC49" s="32">
        <f t="shared" si="4"/>
        <v>248</v>
      </c>
      <c r="AD49" s="1">
        <f t="shared" si="43"/>
        <v>6000</v>
      </c>
      <c r="AE49" s="1">
        <f t="shared" si="48"/>
        <v>261</v>
      </c>
      <c r="AF49" s="29">
        <f t="shared" si="5"/>
        <v>0.23622047244094488</v>
      </c>
      <c r="AG49" s="32">
        <f t="shared" si="6"/>
        <v>78</v>
      </c>
      <c r="AH49" s="34">
        <f t="shared" si="7"/>
        <v>1442.654484251022</v>
      </c>
      <c r="AI49" s="14">
        <v>4696</v>
      </c>
      <c r="AJ49" s="2">
        <f t="shared" si="49"/>
        <v>172</v>
      </c>
      <c r="AK49" s="2">
        <f t="shared" si="8"/>
        <v>1.0380194518125552</v>
      </c>
      <c r="AL49" s="34">
        <f t="shared" si="9"/>
        <v>1129.1175763404665</v>
      </c>
      <c r="AM49" s="14"/>
      <c r="AN49" s="2">
        <f t="shared" si="50"/>
        <v>0</v>
      </c>
      <c r="AO49" s="2">
        <f t="shared" si="44"/>
        <v>0</v>
      </c>
      <c r="AP49" s="34">
        <f t="shared" si="10"/>
        <v>0</v>
      </c>
      <c r="AQ49" s="14">
        <v>260</v>
      </c>
      <c r="AR49" s="2">
        <f t="shared" si="45"/>
        <v>6</v>
      </c>
      <c r="AS49" s="2">
        <f t="shared" si="11"/>
        <v>1.0236220472440944</v>
      </c>
      <c r="AT49" s="34">
        <f t="shared" si="12"/>
        <v>62.51502765087762</v>
      </c>
      <c r="AU49" s="14">
        <v>85</v>
      </c>
      <c r="AV49">
        <f t="shared" si="46"/>
        <v>-2</v>
      </c>
      <c r="AW49">
        <f t="shared" si="13"/>
        <v>0.97701149425287359</v>
      </c>
      <c r="AX49" s="35">
        <f t="shared" si="14"/>
        <v>20.437605193556145</v>
      </c>
      <c r="AY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AZ49" s="31">
        <f t="shared" si="15"/>
        <v>176</v>
      </c>
      <c r="BA49" s="35">
        <f t="shared" si="16"/>
        <v>3.6176772867420347E-2</v>
      </c>
      <c r="BB49" s="35">
        <f t="shared" si="17"/>
        <v>1212.0702091849002</v>
      </c>
      <c r="BC49" s="47">
        <v>313</v>
      </c>
      <c r="BD49" s="50">
        <f t="shared" si="18"/>
        <v>26</v>
      </c>
      <c r="BE49" s="14">
        <v>2448</v>
      </c>
      <c r="BF49" s="50">
        <f t="shared" si="19"/>
        <v>91</v>
      </c>
      <c r="BG49" s="14">
        <v>2009</v>
      </c>
      <c r="BH49" s="50">
        <f t="shared" si="20"/>
        <v>65</v>
      </c>
      <c r="BI49" s="14">
        <v>645</v>
      </c>
      <c r="BJ49" s="50">
        <f t="shared" si="21"/>
        <v>14</v>
      </c>
      <c r="BK49" s="14">
        <v>123</v>
      </c>
      <c r="BL49" s="50">
        <f t="shared" si="22"/>
        <v>4</v>
      </c>
      <c r="BM49" s="17"/>
      <c r="BN49" s="24">
        <f t="shared" si="23"/>
        <v>0</v>
      </c>
      <c r="BO49" s="17"/>
      <c r="BP49" s="24">
        <f t="shared" si="24"/>
        <v>0</v>
      </c>
      <c r="BQ49" s="17"/>
      <c r="BR49" s="24">
        <f t="shared" si="25"/>
        <v>0</v>
      </c>
      <c r="BS49" s="17"/>
      <c r="BT49" s="24">
        <f t="shared" si="26"/>
        <v>0</v>
      </c>
      <c r="BU49" s="20"/>
      <c r="BV49" s="27">
        <f t="shared" si="27"/>
        <v>0</v>
      </c>
    </row>
    <row r="50" spans="1:74">
      <c r="A50" s="3">
        <v>43947</v>
      </c>
      <c r="B50">
        <v>43947</v>
      </c>
      <c r="C50" s="10">
        <v>5779</v>
      </c>
      <c r="D50">
        <f t="shared" si="28"/>
        <v>241</v>
      </c>
      <c r="E50" s="10">
        <v>165</v>
      </c>
      <c r="F50">
        <f t="shared" si="54"/>
        <v>6</v>
      </c>
      <c r="G50" s="10">
        <v>2824</v>
      </c>
      <c r="H50">
        <f t="shared" si="55"/>
        <v>62</v>
      </c>
      <c r="I50">
        <f t="shared" si="29"/>
        <v>2790</v>
      </c>
      <c r="J50">
        <f t="shared" si="41"/>
        <v>173</v>
      </c>
      <c r="K50">
        <f t="shared" si="30"/>
        <v>2.8551652535040665E-2</v>
      </c>
      <c r="L50">
        <f t="shared" si="31"/>
        <v>0.48866585914518085</v>
      </c>
      <c r="M50">
        <f t="shared" si="32"/>
        <v>0.48278248831977849</v>
      </c>
      <c r="N50">
        <f t="shared" si="52"/>
        <v>4.1702716732998787E-2</v>
      </c>
      <c r="O50">
        <f t="shared" si="33"/>
        <v>3.6363636363636362E-2</v>
      </c>
      <c r="P50">
        <f t="shared" si="34"/>
        <v>2.1954674220963172E-2</v>
      </c>
      <c r="Q50">
        <f t="shared" si="35"/>
        <v>6.2007168458781362E-2</v>
      </c>
      <c r="R50">
        <f t="shared" si="36"/>
        <v>1389.516710747776</v>
      </c>
      <c r="S50">
        <f t="shared" si="37"/>
        <v>39.672998316903104</v>
      </c>
      <c r="T50">
        <f t="shared" si="38"/>
        <v>679.00937725414769</v>
      </c>
      <c r="U50">
        <f t="shared" si="39"/>
        <v>670.83433517672518</v>
      </c>
      <c r="V50" s="12">
        <v>26642</v>
      </c>
      <c r="W50" s="1">
        <f t="shared" si="42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7"/>
        <v>944</v>
      </c>
      <c r="AB50" s="29">
        <f t="shared" si="53"/>
        <v>0.76360633586067117</v>
      </c>
      <c r="AC50" s="32">
        <f t="shared" si="4"/>
        <v>109</v>
      </c>
      <c r="AD50" s="1">
        <f t="shared" si="43"/>
        <v>6298</v>
      </c>
      <c r="AE50" s="1">
        <f t="shared" si="48"/>
        <v>298</v>
      </c>
      <c r="AF50" s="29">
        <f t="shared" si="5"/>
        <v>0.23639366413932889</v>
      </c>
      <c r="AG50" s="32">
        <f t="shared" si="6"/>
        <v>37</v>
      </c>
      <c r="AH50" s="34">
        <f t="shared" si="7"/>
        <v>1514.3063236354894</v>
      </c>
      <c r="AI50" s="14">
        <v>4906</v>
      </c>
      <c r="AJ50" s="2">
        <f t="shared" si="49"/>
        <v>210</v>
      </c>
      <c r="AK50" s="2">
        <f t="shared" si="8"/>
        <v>1.0447189097103917</v>
      </c>
      <c r="AL50" s="34">
        <f t="shared" si="9"/>
        <v>1179.6104832892522</v>
      </c>
      <c r="AM50" s="14"/>
      <c r="AN50" s="2">
        <f t="shared" si="50"/>
        <v>0</v>
      </c>
      <c r="AO50" s="2">
        <f t="shared" si="44"/>
        <v>0</v>
      </c>
      <c r="AP50" s="34">
        <f t="shared" si="10"/>
        <v>0</v>
      </c>
      <c r="AQ50" s="14">
        <v>251</v>
      </c>
      <c r="AR50" s="2">
        <f t="shared" si="45"/>
        <v>-9</v>
      </c>
      <c r="AS50" s="2">
        <f t="shared" si="11"/>
        <v>0.9653846153846154</v>
      </c>
      <c r="AT50" s="34">
        <f t="shared" si="12"/>
        <v>60.351045924501086</v>
      </c>
      <c r="AU50" s="14">
        <v>88</v>
      </c>
      <c r="AV50">
        <f t="shared" si="46"/>
        <v>3</v>
      </c>
      <c r="AW50">
        <f t="shared" si="13"/>
        <v>1.0352941176470589</v>
      </c>
      <c r="AX50" s="35">
        <f t="shared" si="14"/>
        <v>21.158932435681656</v>
      </c>
      <c r="AY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AZ50" s="31">
        <f t="shared" si="15"/>
        <v>204</v>
      </c>
      <c r="BA50" s="35">
        <f t="shared" si="16"/>
        <v>4.0468161079150959E-2</v>
      </c>
      <c r="BB50" s="35">
        <f t="shared" si="17"/>
        <v>1261.1204616494351</v>
      </c>
      <c r="BC50" s="47">
        <v>338</v>
      </c>
      <c r="BD50" s="50">
        <f t="shared" si="18"/>
        <v>25</v>
      </c>
      <c r="BE50" s="14">
        <v>2569</v>
      </c>
      <c r="BF50" s="50">
        <f t="shared" si="19"/>
        <v>121</v>
      </c>
      <c r="BG50" s="14">
        <v>2087</v>
      </c>
      <c r="BH50" s="50">
        <f t="shared" si="20"/>
        <v>78</v>
      </c>
      <c r="BI50" s="14">
        <v>660</v>
      </c>
      <c r="BJ50" s="50">
        <f t="shared" si="21"/>
        <v>15</v>
      </c>
      <c r="BK50" s="14">
        <v>125</v>
      </c>
      <c r="BL50" s="50">
        <f t="shared" si="22"/>
        <v>2</v>
      </c>
      <c r="BM50" s="17"/>
      <c r="BN50" s="24">
        <f t="shared" si="23"/>
        <v>0</v>
      </c>
      <c r="BO50" s="17"/>
      <c r="BP50" s="24">
        <f t="shared" si="24"/>
        <v>0</v>
      </c>
      <c r="BQ50" s="17"/>
      <c r="BR50" s="24">
        <f t="shared" si="25"/>
        <v>0</v>
      </c>
      <c r="BS50" s="17"/>
      <c r="BT50" s="24">
        <f t="shared" si="26"/>
        <v>0</v>
      </c>
      <c r="BU50" s="20"/>
      <c r="BV50" s="27">
        <f t="shared" si="27"/>
        <v>0</v>
      </c>
    </row>
    <row r="51" spans="1:74">
      <c r="A51" s="3">
        <v>43948</v>
      </c>
      <c r="B51">
        <v>43948</v>
      </c>
      <c r="C51" s="10">
        <v>6021</v>
      </c>
      <c r="D51">
        <f t="shared" si="28"/>
        <v>242</v>
      </c>
      <c r="E51" s="10">
        <v>167</v>
      </c>
      <c r="F51">
        <f t="shared" si="54"/>
        <v>2</v>
      </c>
      <c r="G51" s="10">
        <v>2910</v>
      </c>
      <c r="H51">
        <f t="shared" si="55"/>
        <v>86</v>
      </c>
      <c r="I51">
        <f t="shared" si="29"/>
        <v>2944</v>
      </c>
      <c r="J51">
        <f t="shared" si="41"/>
        <v>154</v>
      </c>
      <c r="K51">
        <f t="shared" si="30"/>
        <v>2.7736256435808005E-2</v>
      </c>
      <c r="L51">
        <f t="shared" si="31"/>
        <v>0.48330842052815148</v>
      </c>
      <c r="M51">
        <f t="shared" si="32"/>
        <v>0.4889553230360405</v>
      </c>
      <c r="N51">
        <f t="shared" si="52"/>
        <v>4.0192659026739741E-2</v>
      </c>
      <c r="O51">
        <f t="shared" si="33"/>
        <v>1.1976047904191617E-2</v>
      </c>
      <c r="P51">
        <f t="shared" si="34"/>
        <v>2.9553264604810996E-2</v>
      </c>
      <c r="Q51">
        <f t="shared" si="35"/>
        <v>5.2309782608695655E-2</v>
      </c>
      <c r="R51">
        <f t="shared" si="36"/>
        <v>1447.7037749459005</v>
      </c>
      <c r="S51">
        <f t="shared" si="37"/>
        <v>40.153883144986779</v>
      </c>
      <c r="T51">
        <f t="shared" si="38"/>
        <v>699.68742486174563</v>
      </c>
      <c r="U51">
        <f t="shared" si="39"/>
        <v>707.86246693916814</v>
      </c>
      <c r="V51" s="12">
        <v>27834</v>
      </c>
      <c r="W51" s="1">
        <f t="shared" si="42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7"/>
        <v>856</v>
      </c>
      <c r="AB51" s="29">
        <f t="shared" si="53"/>
        <v>0.76165840339153557</v>
      </c>
      <c r="AC51" s="32">
        <f t="shared" si="4"/>
        <v>-88</v>
      </c>
      <c r="AD51" s="1">
        <f t="shared" si="43"/>
        <v>6634</v>
      </c>
      <c r="AE51" s="1">
        <f t="shared" si="48"/>
        <v>336</v>
      </c>
      <c r="AF51" s="29">
        <f t="shared" si="5"/>
        <v>0.23834159660846446</v>
      </c>
      <c r="AG51" s="32">
        <f t="shared" si="6"/>
        <v>38</v>
      </c>
      <c r="AH51" s="34">
        <f t="shared" si="7"/>
        <v>1595.0949747535467</v>
      </c>
      <c r="AI51" s="14">
        <v>5044</v>
      </c>
      <c r="AJ51" s="2">
        <f t="shared" si="49"/>
        <v>138</v>
      </c>
      <c r="AK51" s="2">
        <f t="shared" si="8"/>
        <v>1.0281288218507949</v>
      </c>
      <c r="AL51" s="34">
        <f t="shared" si="9"/>
        <v>1212.7915364270257</v>
      </c>
      <c r="AM51" s="14"/>
      <c r="AN51" s="2">
        <f t="shared" si="50"/>
        <v>0</v>
      </c>
      <c r="AO51" s="2">
        <f t="shared" si="44"/>
        <v>0</v>
      </c>
      <c r="AP51" s="34">
        <f t="shared" si="10"/>
        <v>0</v>
      </c>
      <c r="AQ51" s="14">
        <v>266</v>
      </c>
      <c r="AR51" s="2">
        <f t="shared" si="45"/>
        <v>15</v>
      </c>
      <c r="AS51" s="2">
        <f t="shared" si="11"/>
        <v>1.0597609561752988</v>
      </c>
      <c r="AT51" s="34">
        <f t="shared" si="12"/>
        <v>63.957682135128643</v>
      </c>
      <c r="AU51" s="14">
        <v>89</v>
      </c>
      <c r="AV51">
        <f t="shared" si="46"/>
        <v>1</v>
      </c>
      <c r="AW51">
        <f t="shared" si="13"/>
        <v>1.0113636363636365</v>
      </c>
      <c r="AX51" s="35">
        <f t="shared" si="14"/>
        <v>21.399374849723493</v>
      </c>
      <c r="AY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AZ51" s="31">
        <f t="shared" si="15"/>
        <v>154</v>
      </c>
      <c r="BA51" s="35">
        <f t="shared" si="16"/>
        <v>2.9361296472831269E-2</v>
      </c>
      <c r="BB51" s="35">
        <f t="shared" si="17"/>
        <v>1298.148593411878</v>
      </c>
      <c r="BC51" s="47">
        <v>352</v>
      </c>
      <c r="BD51" s="50">
        <f t="shared" si="18"/>
        <v>14</v>
      </c>
      <c r="BE51" s="14">
        <v>2675</v>
      </c>
      <c r="BF51" s="50">
        <f t="shared" si="19"/>
        <v>106</v>
      </c>
      <c r="BG51" s="14">
        <v>2173</v>
      </c>
      <c r="BH51" s="50">
        <f t="shared" si="20"/>
        <v>86</v>
      </c>
      <c r="BI51" s="14">
        <v>693</v>
      </c>
      <c r="BJ51" s="50">
        <f t="shared" si="21"/>
        <v>33</v>
      </c>
      <c r="BK51" s="14">
        <v>128</v>
      </c>
      <c r="BL51" s="50">
        <f t="shared" si="22"/>
        <v>3</v>
      </c>
      <c r="BM51" s="17"/>
      <c r="BN51" s="24">
        <f t="shared" si="23"/>
        <v>0</v>
      </c>
      <c r="BO51" s="17"/>
      <c r="BP51" s="24">
        <f t="shared" si="24"/>
        <v>0</v>
      </c>
      <c r="BQ51" s="17"/>
      <c r="BR51" s="24">
        <f t="shared" si="25"/>
        <v>0</v>
      </c>
      <c r="BS51" s="17"/>
      <c r="BT51" s="24">
        <f t="shared" si="26"/>
        <v>0</v>
      </c>
      <c r="BU51" s="20"/>
      <c r="BV51" s="27">
        <f t="shared" si="27"/>
        <v>0</v>
      </c>
    </row>
    <row r="52" spans="1:74">
      <c r="A52" s="3">
        <v>43949</v>
      </c>
      <c r="B52">
        <v>43949</v>
      </c>
      <c r="C52" s="10">
        <v>6200</v>
      </c>
      <c r="D52">
        <f t="shared" si="28"/>
        <v>179</v>
      </c>
      <c r="E52" s="10">
        <v>167</v>
      </c>
      <c r="F52">
        <f t="shared" si="54"/>
        <v>0</v>
      </c>
      <c r="G52" s="10">
        <v>2939</v>
      </c>
      <c r="H52">
        <f t="shared" si="55"/>
        <v>29</v>
      </c>
      <c r="I52">
        <f t="shared" si="29"/>
        <v>3094</v>
      </c>
      <c r="J52">
        <f t="shared" si="41"/>
        <v>150</v>
      </c>
      <c r="K52">
        <f t="shared" si="30"/>
        <v>2.6935483870967742E-2</v>
      </c>
      <c r="L52">
        <f t="shared" si="31"/>
        <v>0.47403225806451615</v>
      </c>
      <c r="M52">
        <f t="shared" si="32"/>
        <v>0.49903225806451612</v>
      </c>
      <c r="N52">
        <f t="shared" si="52"/>
        <v>2.8870967741935483E-2</v>
      </c>
      <c r="O52">
        <f t="shared" si="33"/>
        <v>0</v>
      </c>
      <c r="P52">
        <f t="shared" si="34"/>
        <v>9.8673018033344669E-3</v>
      </c>
      <c r="Q52">
        <f t="shared" si="35"/>
        <v>4.8480930833872012E-2</v>
      </c>
      <c r="R52">
        <f t="shared" si="36"/>
        <v>1490.7429670593895</v>
      </c>
      <c r="S52">
        <f t="shared" si="37"/>
        <v>40.153883144986779</v>
      </c>
      <c r="T52">
        <f t="shared" si="38"/>
        <v>706.66025486895887</v>
      </c>
      <c r="U52">
        <f t="shared" si="39"/>
        <v>743.92882904544365</v>
      </c>
      <c r="V52" s="12">
        <v>28795</v>
      </c>
      <c r="W52" s="1">
        <f t="shared" si="42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7"/>
        <v>734</v>
      </c>
      <c r="AB52" s="29">
        <f t="shared" si="53"/>
        <v>0.76172946692134047</v>
      </c>
      <c r="AC52" s="32">
        <f t="shared" si="4"/>
        <v>-122</v>
      </c>
      <c r="AD52" s="1">
        <f t="shared" si="43"/>
        <v>6861</v>
      </c>
      <c r="AE52" s="1">
        <f t="shared" si="48"/>
        <v>227</v>
      </c>
      <c r="AF52" s="29">
        <f t="shared" si="5"/>
        <v>0.2382705330786595</v>
      </c>
      <c r="AG52" s="32">
        <f t="shared" si="6"/>
        <v>-109</v>
      </c>
      <c r="AH52" s="34">
        <f t="shared" si="7"/>
        <v>1649.6754027410436</v>
      </c>
      <c r="AI52" s="14">
        <v>5182</v>
      </c>
      <c r="AJ52" s="2">
        <f t="shared" si="49"/>
        <v>138</v>
      </c>
      <c r="AK52" s="2">
        <f t="shared" si="8"/>
        <v>1.0273592386994448</v>
      </c>
      <c r="AL52" s="34">
        <f t="shared" si="9"/>
        <v>1245.9725895647994</v>
      </c>
      <c r="AM52" s="14"/>
      <c r="AN52" s="2">
        <f t="shared" si="50"/>
        <v>0</v>
      </c>
      <c r="AO52" s="2">
        <f t="shared" si="44"/>
        <v>0</v>
      </c>
      <c r="AP52" s="34">
        <f t="shared" si="10"/>
        <v>0</v>
      </c>
      <c r="AQ52" s="14">
        <v>270</v>
      </c>
      <c r="AR52" s="2">
        <f t="shared" si="45"/>
        <v>4</v>
      </c>
      <c r="AS52" s="2">
        <f t="shared" si="11"/>
        <v>1.0150375939849625</v>
      </c>
      <c r="AT52" s="34">
        <f t="shared" si="12"/>
        <v>64.919451791295984</v>
      </c>
      <c r="AU52" s="14">
        <v>88</v>
      </c>
      <c r="AV52">
        <f t="shared" si="46"/>
        <v>-1</v>
      </c>
      <c r="AW52">
        <f t="shared" si="13"/>
        <v>0.9887640449438202</v>
      </c>
      <c r="AX52" s="35">
        <f t="shared" si="14"/>
        <v>21.158932435681656</v>
      </c>
      <c r="AY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AZ52" s="31">
        <f t="shared" si="15"/>
        <v>141</v>
      </c>
      <c r="BA52" s="35">
        <f t="shared" si="16"/>
        <v>2.6115947397666234E-2</v>
      </c>
      <c r="BB52" s="35">
        <f t="shared" si="17"/>
        <v>1332.0509737917769</v>
      </c>
      <c r="BC52" s="47">
        <v>369</v>
      </c>
      <c r="BD52" s="50">
        <f t="shared" si="18"/>
        <v>17</v>
      </c>
      <c r="BE52" s="14">
        <v>2764</v>
      </c>
      <c r="BF52" s="50">
        <f t="shared" si="19"/>
        <v>89</v>
      </c>
      <c r="BG52" s="14">
        <v>2231</v>
      </c>
      <c r="BH52" s="50">
        <f t="shared" si="20"/>
        <v>58</v>
      </c>
      <c r="BI52" s="14">
        <v>707</v>
      </c>
      <c r="BJ52" s="50">
        <f t="shared" si="21"/>
        <v>14</v>
      </c>
      <c r="BK52" s="14">
        <v>129</v>
      </c>
      <c r="BL52" s="50">
        <f t="shared" si="22"/>
        <v>1</v>
      </c>
      <c r="BM52" s="17"/>
      <c r="BN52" s="24">
        <f t="shared" si="23"/>
        <v>0</v>
      </c>
      <c r="BO52" s="17"/>
      <c r="BP52" s="24">
        <f t="shared" si="24"/>
        <v>0</v>
      </c>
      <c r="BQ52" s="17"/>
      <c r="BR52" s="24">
        <f t="shared" si="25"/>
        <v>0</v>
      </c>
      <c r="BS52" s="17"/>
      <c r="BT52" s="24">
        <f t="shared" si="26"/>
        <v>0</v>
      </c>
      <c r="BU52" s="20"/>
      <c r="BV52" s="27">
        <f t="shared" si="27"/>
        <v>0</v>
      </c>
    </row>
    <row r="53" spans="1:74">
      <c r="A53" s="3">
        <v>43950</v>
      </c>
      <c r="B53">
        <v>43950</v>
      </c>
      <c r="C53" s="10">
        <v>6378</v>
      </c>
      <c r="D53">
        <f t="shared" si="28"/>
        <v>178</v>
      </c>
      <c r="E53" s="10">
        <v>178</v>
      </c>
      <c r="F53">
        <f t="shared" si="54"/>
        <v>11</v>
      </c>
      <c r="G53" s="10">
        <v>3011</v>
      </c>
      <c r="H53">
        <f t="shared" si="55"/>
        <v>72</v>
      </c>
      <c r="I53">
        <f t="shared" si="29"/>
        <v>3189</v>
      </c>
      <c r="J53">
        <f t="shared" si="41"/>
        <v>95</v>
      </c>
      <c r="K53">
        <f t="shared" si="30"/>
        <v>2.7908435246158672E-2</v>
      </c>
      <c r="L53">
        <f t="shared" si="31"/>
        <v>0.47209156475384134</v>
      </c>
      <c r="M53">
        <f t="shared" si="32"/>
        <v>0.5</v>
      </c>
      <c r="N53">
        <f t="shared" si="52"/>
        <v>2.7908435246158672E-2</v>
      </c>
      <c r="O53">
        <f t="shared" si="33"/>
        <v>6.1797752808988762E-2</v>
      </c>
      <c r="P53">
        <f t="shared" si="34"/>
        <v>2.391232148787778E-2</v>
      </c>
      <c r="Q53">
        <f t="shared" si="35"/>
        <v>2.9789902790843526E-2</v>
      </c>
      <c r="R53">
        <f t="shared" si="36"/>
        <v>1533.5417167588364</v>
      </c>
      <c r="S53">
        <f t="shared" si="37"/>
        <v>42.798749699446986</v>
      </c>
      <c r="T53">
        <f t="shared" si="38"/>
        <v>723.97210867997114</v>
      </c>
      <c r="U53">
        <f t="shared" si="39"/>
        <v>766.7708583794182</v>
      </c>
      <c r="V53" s="12">
        <v>29837</v>
      </c>
      <c r="W53" s="1">
        <f t="shared" si="42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7"/>
        <v>833</v>
      </c>
      <c r="AB53" s="29">
        <f t="shared" si="53"/>
        <v>0.76304588262895068</v>
      </c>
      <c r="AC53" s="32">
        <f t="shared" si="4"/>
        <v>99</v>
      </c>
      <c r="AD53" s="1">
        <f t="shared" si="43"/>
        <v>7070</v>
      </c>
      <c r="AE53" s="1">
        <f t="shared" si="48"/>
        <v>209</v>
      </c>
      <c r="AF53" s="29">
        <f t="shared" si="5"/>
        <v>0.23695411737104938</v>
      </c>
      <c r="AG53" s="32">
        <f t="shared" si="6"/>
        <v>-18</v>
      </c>
      <c r="AH53" s="34">
        <f t="shared" si="7"/>
        <v>1699.9278672757875</v>
      </c>
      <c r="AI53" s="14">
        <v>5306</v>
      </c>
      <c r="AJ53" s="2">
        <f t="shared" si="49"/>
        <v>124</v>
      </c>
      <c r="AK53" s="2">
        <f t="shared" si="8"/>
        <v>1.0239289849478965</v>
      </c>
      <c r="AL53" s="34">
        <f t="shared" si="9"/>
        <v>1275.787448905987</v>
      </c>
      <c r="AM53" s="14"/>
      <c r="AN53" s="2">
        <f t="shared" si="50"/>
        <v>0</v>
      </c>
      <c r="AO53" s="2">
        <f t="shared" si="44"/>
        <v>0</v>
      </c>
      <c r="AP53" s="34">
        <f t="shared" si="10"/>
        <v>0</v>
      </c>
      <c r="AQ53" s="14">
        <v>275</v>
      </c>
      <c r="AR53" s="2">
        <f t="shared" si="45"/>
        <v>5</v>
      </c>
      <c r="AS53" s="2">
        <f t="shared" si="11"/>
        <v>1.0185185185185186</v>
      </c>
      <c r="AT53" s="34">
        <f t="shared" si="12"/>
        <v>66.121663861505169</v>
      </c>
      <c r="AU53" s="14">
        <v>92</v>
      </c>
      <c r="AV53">
        <f t="shared" si="46"/>
        <v>4</v>
      </c>
      <c r="AW53">
        <f t="shared" si="13"/>
        <v>1.0454545454545454</v>
      </c>
      <c r="AX53" s="35">
        <f t="shared" si="14"/>
        <v>22.120702091849004</v>
      </c>
      <c r="AY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AZ53" s="31">
        <f t="shared" si="15"/>
        <v>133</v>
      </c>
      <c r="BA53" s="35">
        <f t="shared" si="16"/>
        <v>2.4007220216606499E-2</v>
      </c>
      <c r="BB53" s="35">
        <f t="shared" si="17"/>
        <v>1364.0298148593413</v>
      </c>
      <c r="BC53" s="47">
        <v>385</v>
      </c>
      <c r="BD53" s="50">
        <f t="shared" si="18"/>
        <v>16</v>
      </c>
      <c r="BE53" s="14">
        <v>2847</v>
      </c>
      <c r="BF53" s="50">
        <f t="shared" si="19"/>
        <v>83</v>
      </c>
      <c r="BG53" s="14">
        <v>2287</v>
      </c>
      <c r="BH53" s="50">
        <f t="shared" si="20"/>
        <v>56</v>
      </c>
      <c r="BI53" s="14">
        <v>728</v>
      </c>
      <c r="BJ53" s="50">
        <f t="shared" si="21"/>
        <v>21</v>
      </c>
      <c r="BK53" s="14">
        <v>131</v>
      </c>
      <c r="BL53" s="50">
        <f t="shared" si="22"/>
        <v>2</v>
      </c>
      <c r="BM53" s="17"/>
      <c r="BN53" s="24">
        <f t="shared" si="23"/>
        <v>0</v>
      </c>
      <c r="BO53" s="17"/>
      <c r="BP53" s="24">
        <f t="shared" si="24"/>
        <v>0</v>
      </c>
      <c r="BQ53" s="17"/>
      <c r="BR53" s="24">
        <f t="shared" si="25"/>
        <v>0</v>
      </c>
      <c r="BS53" s="17"/>
      <c r="BT53" s="24">
        <f t="shared" si="26"/>
        <v>0</v>
      </c>
      <c r="BU53" s="20"/>
      <c r="BV53" s="27">
        <f t="shared" si="27"/>
        <v>0</v>
      </c>
    </row>
    <row r="54" spans="1:74">
      <c r="A54" s="3">
        <v>43951</v>
      </c>
      <c r="B54">
        <v>43951</v>
      </c>
      <c r="C54" s="10">
        <v>6532</v>
      </c>
      <c r="D54">
        <f t="shared" si="28"/>
        <v>154</v>
      </c>
      <c r="E54" s="10">
        <v>188</v>
      </c>
      <c r="F54">
        <f t="shared" si="54"/>
        <v>10</v>
      </c>
      <c r="G54" s="10">
        <v>3060</v>
      </c>
      <c r="H54">
        <f t="shared" si="55"/>
        <v>49</v>
      </c>
      <c r="I54">
        <f t="shared" si="29"/>
        <v>3284</v>
      </c>
      <c r="J54">
        <f t="shared" si="41"/>
        <v>95</v>
      </c>
      <c r="K54">
        <f t="shared" si="30"/>
        <v>2.878138395590937E-2</v>
      </c>
      <c r="L54">
        <f t="shared" si="31"/>
        <v>0.46846295162278018</v>
      </c>
      <c r="M54">
        <f t="shared" si="32"/>
        <v>0.50275566442131048</v>
      </c>
      <c r="N54">
        <f t="shared" si="52"/>
        <v>2.3576240048989588E-2</v>
      </c>
      <c r="O54">
        <f t="shared" si="33"/>
        <v>5.3191489361702128E-2</v>
      </c>
      <c r="P54">
        <f t="shared" si="34"/>
        <v>1.6013071895424835E-2</v>
      </c>
      <c r="Q54">
        <f t="shared" si="35"/>
        <v>2.8928136419001219E-2</v>
      </c>
      <c r="R54">
        <f t="shared" si="36"/>
        <v>1570.5698485212793</v>
      </c>
      <c r="S54">
        <f t="shared" si="37"/>
        <v>45.203173839865357</v>
      </c>
      <c r="T54">
        <f t="shared" si="38"/>
        <v>735.75378696802125</v>
      </c>
      <c r="U54">
        <f t="shared" si="39"/>
        <v>789.61288771339264</v>
      </c>
      <c r="V54" s="12">
        <v>30749</v>
      </c>
      <c r="W54" s="1">
        <f t="shared" si="42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7"/>
        <v>730</v>
      </c>
      <c r="AB54" s="29">
        <f t="shared" si="53"/>
        <v>0.764154931867703</v>
      </c>
      <c r="AC54" s="32">
        <f t="shared" si="4"/>
        <v>-103</v>
      </c>
      <c r="AD54" s="1">
        <f t="shared" si="43"/>
        <v>7252</v>
      </c>
      <c r="AE54" s="1">
        <f t="shared" si="48"/>
        <v>182</v>
      </c>
      <c r="AF54" s="29">
        <f t="shared" si="5"/>
        <v>0.235845068132297</v>
      </c>
      <c r="AG54" s="32">
        <f t="shared" si="6"/>
        <v>-27</v>
      </c>
      <c r="AH54" s="34">
        <f t="shared" si="7"/>
        <v>1743.688386631402</v>
      </c>
      <c r="AI54" s="14">
        <v>2916</v>
      </c>
      <c r="AJ54" s="2">
        <f t="shared" si="49"/>
        <v>-2390</v>
      </c>
      <c r="AK54" s="2">
        <f t="shared" si="8"/>
        <v>0.54956652845834908</v>
      </c>
      <c r="AL54" s="34">
        <f t="shared" si="9"/>
        <v>701.13007934599671</v>
      </c>
      <c r="AM54" s="14"/>
      <c r="AN54" s="2">
        <f t="shared" si="50"/>
        <v>0</v>
      </c>
      <c r="AO54" s="2">
        <f t="shared" si="44"/>
        <v>0</v>
      </c>
      <c r="AP54" s="34">
        <f t="shared" si="10"/>
        <v>0</v>
      </c>
      <c r="AQ54" s="14">
        <v>282</v>
      </c>
      <c r="AR54" s="2">
        <f t="shared" si="45"/>
        <v>7</v>
      </c>
      <c r="AS54" s="2">
        <f t="shared" si="11"/>
        <v>1.0254545454545454</v>
      </c>
      <c r="AT54" s="34">
        <f t="shared" si="12"/>
        <v>67.804760759798029</v>
      </c>
      <c r="AU54" s="14">
        <v>86</v>
      </c>
      <c r="AV54">
        <f t="shared" si="46"/>
        <v>-6</v>
      </c>
      <c r="AW54">
        <f t="shared" si="13"/>
        <v>0.93478260869565222</v>
      </c>
      <c r="AX54" s="35">
        <f t="shared" si="14"/>
        <v>20.678047607597982</v>
      </c>
      <c r="AY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AZ54" s="31">
        <f t="shared" si="15"/>
        <v>-2389</v>
      </c>
      <c r="BA54" s="35">
        <f t="shared" si="16"/>
        <v>-0.42111757447558612</v>
      </c>
      <c r="BB54" s="35">
        <f t="shared" si="17"/>
        <v>789.61288771339264</v>
      </c>
      <c r="BC54" s="47">
        <v>402</v>
      </c>
      <c r="BD54" s="50">
        <f t="shared" si="18"/>
        <v>17</v>
      </c>
      <c r="BE54" s="14">
        <v>2920</v>
      </c>
      <c r="BF54" s="50">
        <f t="shared" si="19"/>
        <v>73</v>
      </c>
      <c r="BG54" s="14">
        <v>2328</v>
      </c>
      <c r="BH54" s="50">
        <f t="shared" si="20"/>
        <v>41</v>
      </c>
      <c r="BI54" s="14">
        <v>750</v>
      </c>
      <c r="BJ54" s="50">
        <f t="shared" si="21"/>
        <v>22</v>
      </c>
      <c r="BK54" s="14">
        <v>132</v>
      </c>
      <c r="BL54" s="50">
        <f t="shared" si="22"/>
        <v>1</v>
      </c>
      <c r="BM54" s="17"/>
      <c r="BN54" s="24">
        <f t="shared" si="23"/>
        <v>0</v>
      </c>
      <c r="BO54" s="17"/>
      <c r="BP54" s="24">
        <f t="shared" si="24"/>
        <v>0</v>
      </c>
      <c r="BQ54" s="17"/>
      <c r="BR54" s="24">
        <f t="shared" si="25"/>
        <v>0</v>
      </c>
      <c r="BS54" s="17"/>
      <c r="BT54" s="24">
        <f t="shared" si="26"/>
        <v>0</v>
      </c>
      <c r="BU54" s="20"/>
      <c r="BV54" s="27">
        <f t="shared" si="27"/>
        <v>0</v>
      </c>
    </row>
    <row r="55" spans="1:74">
      <c r="A55" s="3">
        <v>43952</v>
      </c>
      <c r="B55">
        <v>43952</v>
      </c>
      <c r="C55" s="10">
        <v>6720</v>
      </c>
      <c r="D55">
        <f t="shared" si="28"/>
        <v>188</v>
      </c>
      <c r="E55" s="10">
        <v>192</v>
      </c>
      <c r="F55">
        <f t="shared" si="54"/>
        <v>4</v>
      </c>
      <c r="G55" s="10">
        <v>3106</v>
      </c>
      <c r="H55">
        <f t="shared" si="55"/>
        <v>46</v>
      </c>
      <c r="I55">
        <f t="shared" si="29"/>
        <v>3422</v>
      </c>
      <c r="J55">
        <f t="shared" si="41"/>
        <v>138</v>
      </c>
      <c r="K55">
        <f t="shared" si="30"/>
        <v>2.8571428571428571E-2</v>
      </c>
      <c r="L55">
        <f t="shared" si="31"/>
        <v>0.46220238095238098</v>
      </c>
      <c r="M55">
        <f t="shared" si="32"/>
        <v>0.50922619047619044</v>
      </c>
      <c r="N55">
        <f t="shared" si="52"/>
        <v>2.7976190476190477E-2</v>
      </c>
      <c r="O55">
        <f t="shared" si="33"/>
        <v>2.0833333333333332E-2</v>
      </c>
      <c r="P55">
        <f t="shared" si="34"/>
        <v>1.4810045074050225E-2</v>
      </c>
      <c r="Q55">
        <f t="shared" si="35"/>
        <v>4.0327293980128583E-2</v>
      </c>
      <c r="R55">
        <f t="shared" si="36"/>
        <v>1615.7730223611445</v>
      </c>
      <c r="S55">
        <f t="shared" si="37"/>
        <v>46.164943496032706</v>
      </c>
      <c r="T55">
        <f t="shared" si="38"/>
        <v>746.81413801394569</v>
      </c>
      <c r="U55">
        <f t="shared" si="39"/>
        <v>822.79394085116621</v>
      </c>
      <c r="V55" s="12">
        <v>31895</v>
      </c>
      <c r="W55" s="1">
        <f t="shared" si="42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7"/>
        <v>860</v>
      </c>
      <c r="AB55" s="29">
        <f t="shared" si="53"/>
        <v>0.76366201598996708</v>
      </c>
      <c r="AC55" s="32">
        <f t="shared" si="4"/>
        <v>130</v>
      </c>
      <c r="AD55" s="1">
        <f t="shared" si="43"/>
        <v>7538</v>
      </c>
      <c r="AE55" s="1">
        <f t="shared" si="48"/>
        <v>286</v>
      </c>
      <c r="AF55" s="29">
        <f t="shared" si="5"/>
        <v>0.23633798401003292</v>
      </c>
      <c r="AG55" s="32">
        <f t="shared" si="6"/>
        <v>104</v>
      </c>
      <c r="AH55" s="34">
        <f t="shared" si="7"/>
        <v>1812.4549170473672</v>
      </c>
      <c r="AI55" s="14">
        <v>3061</v>
      </c>
      <c r="AJ55" s="2">
        <f t="shared" si="49"/>
        <v>145</v>
      </c>
      <c r="AK55" s="2">
        <f t="shared" si="8"/>
        <v>1.0497256515775035</v>
      </c>
      <c r="AL55" s="34">
        <f t="shared" si="9"/>
        <v>735.99422938206305</v>
      </c>
      <c r="AM55" s="14"/>
      <c r="AN55" s="2">
        <f t="shared" si="50"/>
        <v>0</v>
      </c>
      <c r="AO55" s="2">
        <f t="shared" si="44"/>
        <v>0</v>
      </c>
      <c r="AP55" s="34">
        <f t="shared" si="10"/>
        <v>0</v>
      </c>
      <c r="AQ55" s="14">
        <v>276</v>
      </c>
      <c r="AR55" s="2">
        <f t="shared" si="45"/>
        <v>-6</v>
      </c>
      <c r="AS55" s="2">
        <f t="shared" si="11"/>
        <v>0.97872340425531912</v>
      </c>
      <c r="AT55" s="34">
        <f t="shared" si="12"/>
        <v>66.362106275547006</v>
      </c>
      <c r="AU55" s="14">
        <v>85</v>
      </c>
      <c r="AV55">
        <f t="shared" si="46"/>
        <v>-1</v>
      </c>
      <c r="AW55">
        <f t="shared" si="13"/>
        <v>0.98837209302325579</v>
      </c>
      <c r="AX55" s="35">
        <f t="shared" si="14"/>
        <v>20.437605193556145</v>
      </c>
      <c r="AY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AZ55" s="31">
        <f t="shared" si="15"/>
        <v>138</v>
      </c>
      <c r="BA55" s="35">
        <f t="shared" si="16"/>
        <v>4.2021924482338609E-2</v>
      </c>
      <c r="BB55" s="35">
        <f t="shared" si="17"/>
        <v>822.79394085116621</v>
      </c>
      <c r="BC55" s="47">
        <v>414</v>
      </c>
      <c r="BD55" s="50">
        <f t="shared" si="18"/>
        <v>12</v>
      </c>
      <c r="BE55" s="14">
        <v>3023</v>
      </c>
      <c r="BF55" s="50">
        <f t="shared" si="19"/>
        <v>103</v>
      </c>
      <c r="BG55" s="14">
        <v>2377</v>
      </c>
      <c r="BH55" s="50">
        <f t="shared" si="20"/>
        <v>49</v>
      </c>
      <c r="BI55" s="14">
        <v>769</v>
      </c>
      <c r="BJ55" s="50">
        <f t="shared" si="21"/>
        <v>19</v>
      </c>
      <c r="BK55" s="14">
        <v>137</v>
      </c>
      <c r="BL55" s="50">
        <f t="shared" si="22"/>
        <v>5</v>
      </c>
      <c r="BM55" s="17"/>
      <c r="BN55" s="24">
        <f t="shared" si="23"/>
        <v>0</v>
      </c>
      <c r="BO55" s="17"/>
      <c r="BP55" s="24">
        <f t="shared" si="24"/>
        <v>0</v>
      </c>
      <c r="BQ55" s="17"/>
      <c r="BR55" s="24">
        <f t="shared" si="25"/>
        <v>0</v>
      </c>
      <c r="BS55" s="17"/>
      <c r="BT55" s="24">
        <f t="shared" si="26"/>
        <v>0</v>
      </c>
      <c r="BU55" s="20"/>
      <c r="BV55" s="27">
        <f t="shared" si="27"/>
        <v>0</v>
      </c>
    </row>
    <row r="56" spans="1:74">
      <c r="A56" s="3">
        <v>43953</v>
      </c>
      <c r="B56">
        <v>43953</v>
      </c>
      <c r="C56" s="10">
        <v>7090</v>
      </c>
      <c r="D56">
        <f t="shared" si="28"/>
        <v>370</v>
      </c>
      <c r="E56" s="10">
        <v>197</v>
      </c>
      <c r="F56">
        <f t="shared" si="54"/>
        <v>5</v>
      </c>
      <c r="G56" s="10">
        <v>3144</v>
      </c>
      <c r="H56">
        <f t="shared" si="55"/>
        <v>38</v>
      </c>
      <c r="I56">
        <f t="shared" si="29"/>
        <v>3749</v>
      </c>
      <c r="J56">
        <f t="shared" si="41"/>
        <v>327</v>
      </c>
      <c r="K56">
        <f t="shared" si="30"/>
        <v>2.778561354019746E-2</v>
      </c>
      <c r="L56">
        <f t="shared" si="31"/>
        <v>0.44344146685472496</v>
      </c>
      <c r="M56">
        <f t="shared" si="32"/>
        <v>0.52877291960507755</v>
      </c>
      <c r="N56">
        <f t="shared" si="52"/>
        <v>5.2186177715091681E-2</v>
      </c>
      <c r="O56">
        <f t="shared" si="33"/>
        <v>2.5380710659898477E-2</v>
      </c>
      <c r="P56">
        <f t="shared" si="34"/>
        <v>1.2086513994910942E-2</v>
      </c>
      <c r="Q56">
        <f t="shared" si="35"/>
        <v>8.722325953587623E-2</v>
      </c>
      <c r="R56">
        <f t="shared" si="36"/>
        <v>1704.7367155566242</v>
      </c>
      <c r="S56">
        <f t="shared" si="37"/>
        <v>47.367155566241884</v>
      </c>
      <c r="T56">
        <f t="shared" si="38"/>
        <v>755.95094974753545</v>
      </c>
      <c r="U56">
        <f t="shared" si="39"/>
        <v>901.41861024284685</v>
      </c>
      <c r="V56" s="12">
        <v>33354</v>
      </c>
      <c r="W56" s="1">
        <f t="shared" si="42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7"/>
        <v>1097</v>
      </c>
      <c r="AB56" s="29">
        <f t="shared" si="53"/>
        <v>0.7631468489536487</v>
      </c>
      <c r="AC56" s="32">
        <f t="shared" si="4"/>
        <v>237</v>
      </c>
      <c r="AD56" s="1">
        <f t="shared" si="43"/>
        <v>7900</v>
      </c>
      <c r="AE56" s="1">
        <f t="shared" si="48"/>
        <v>362</v>
      </c>
      <c r="AF56" s="29">
        <f t="shared" si="5"/>
        <v>0.23685315104635127</v>
      </c>
      <c r="AG56" s="32">
        <f t="shared" si="6"/>
        <v>76</v>
      </c>
      <c r="AH56" s="34">
        <f t="shared" si="7"/>
        <v>1899.4950709305122</v>
      </c>
      <c r="AI56" s="14">
        <v>3375</v>
      </c>
      <c r="AJ56" s="2">
        <f t="shared" si="49"/>
        <v>314</v>
      </c>
      <c r="AK56" s="2">
        <f t="shared" si="8"/>
        <v>1.1025808559294348</v>
      </c>
      <c r="AL56" s="34">
        <f t="shared" si="9"/>
        <v>811.49314739119984</v>
      </c>
      <c r="AM56" s="14">
        <v>1067</v>
      </c>
      <c r="AN56" s="2">
        <f t="shared" si="50"/>
        <v>1067</v>
      </c>
      <c r="AO56" s="2">
        <f t="shared" si="44"/>
        <v>0</v>
      </c>
      <c r="AP56" s="34">
        <f t="shared" si="10"/>
        <v>256.55205578264008</v>
      </c>
      <c r="AQ56" s="14">
        <v>285</v>
      </c>
      <c r="AR56" s="2">
        <f t="shared" si="45"/>
        <v>9</v>
      </c>
      <c r="AS56" s="2">
        <f t="shared" si="11"/>
        <v>1.0326086956521738</v>
      </c>
      <c r="AT56" s="34">
        <f t="shared" si="12"/>
        <v>68.52608800192354</v>
      </c>
      <c r="AU56" s="14">
        <v>89</v>
      </c>
      <c r="AV56">
        <f t="shared" si="46"/>
        <v>4</v>
      </c>
      <c r="AW56">
        <f t="shared" si="13"/>
        <v>1.0470588235294118</v>
      </c>
      <c r="AX56" s="35">
        <f t="shared" si="14"/>
        <v>21.399374849723493</v>
      </c>
      <c r="AY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AZ56" s="31">
        <f t="shared" si="15"/>
        <v>1394</v>
      </c>
      <c r="BA56" s="35">
        <f t="shared" si="16"/>
        <v>0.40736411455289306</v>
      </c>
      <c r="BB56" s="35">
        <f t="shared" si="17"/>
        <v>1157.9706660254869</v>
      </c>
      <c r="BC56" s="47">
        <v>443</v>
      </c>
      <c r="BD56" s="50">
        <f t="shared" si="18"/>
        <v>29</v>
      </c>
      <c r="BE56" s="14">
        <v>3206</v>
      </c>
      <c r="BF56" s="50">
        <f t="shared" si="19"/>
        <v>183</v>
      </c>
      <c r="BG56" s="14">
        <v>2489</v>
      </c>
      <c r="BH56" s="50">
        <f t="shared" si="20"/>
        <v>112</v>
      </c>
      <c r="BI56" s="14">
        <v>800</v>
      </c>
      <c r="BJ56" s="50">
        <f t="shared" si="21"/>
        <v>31</v>
      </c>
      <c r="BK56" s="14">
        <v>152</v>
      </c>
      <c r="BL56" s="50">
        <f t="shared" si="22"/>
        <v>15</v>
      </c>
      <c r="BM56" s="17"/>
      <c r="BN56" s="24">
        <f t="shared" si="23"/>
        <v>0</v>
      </c>
      <c r="BO56" s="17"/>
      <c r="BP56" s="24">
        <f t="shared" si="24"/>
        <v>0</v>
      </c>
      <c r="BQ56" s="17"/>
      <c r="BR56" s="24">
        <f t="shared" si="25"/>
        <v>0</v>
      </c>
      <c r="BS56" s="17"/>
      <c r="BT56" s="24">
        <f t="shared" si="26"/>
        <v>0</v>
      </c>
      <c r="BU56" s="20"/>
      <c r="BV56" s="27">
        <f t="shared" si="27"/>
        <v>0</v>
      </c>
    </row>
    <row r="57" spans="1:74">
      <c r="A57" s="3">
        <v>43954</v>
      </c>
      <c r="B57">
        <v>43954</v>
      </c>
      <c r="C57" s="10">
        <v>7197</v>
      </c>
      <c r="D57">
        <f t="shared" si="28"/>
        <v>107</v>
      </c>
      <c r="E57" s="10">
        <v>197</v>
      </c>
      <c r="F57">
        <f t="shared" si="54"/>
        <v>0</v>
      </c>
      <c r="G57" s="10">
        <v>3144</v>
      </c>
      <c r="H57">
        <f t="shared" si="55"/>
        <v>0</v>
      </c>
      <c r="I57">
        <f t="shared" si="29"/>
        <v>3856</v>
      </c>
      <c r="J57">
        <f t="shared" si="41"/>
        <v>107</v>
      </c>
      <c r="K57">
        <f t="shared" si="30"/>
        <v>2.7372516326247046E-2</v>
      </c>
      <c r="L57">
        <f t="shared" si="31"/>
        <v>0.43684868695289703</v>
      </c>
      <c r="M57">
        <f t="shared" si="32"/>
        <v>0.53577879672085593</v>
      </c>
      <c r="N57">
        <f t="shared" si="52"/>
        <v>1.4867305821870224E-2</v>
      </c>
      <c r="O57">
        <f t="shared" si="33"/>
        <v>0</v>
      </c>
      <c r="P57">
        <f t="shared" si="34"/>
        <v>0</v>
      </c>
      <c r="Q57">
        <f t="shared" si="35"/>
        <v>2.7748962655601658E-2</v>
      </c>
      <c r="R57">
        <f t="shared" si="36"/>
        <v>1730.4640538591009</v>
      </c>
      <c r="S57">
        <f t="shared" si="37"/>
        <v>47.367155566241884</v>
      </c>
      <c r="T57">
        <f t="shared" si="38"/>
        <v>755.95094974753545</v>
      </c>
      <c r="U57">
        <f t="shared" si="39"/>
        <v>927.14594854532345</v>
      </c>
      <c r="V57" s="12">
        <v>34459</v>
      </c>
      <c r="W57" s="1">
        <f t="shared" si="42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7"/>
        <v>890</v>
      </c>
      <c r="AB57" s="29">
        <f t="shared" si="53"/>
        <v>0.76450274238950633</v>
      </c>
      <c r="AC57" s="32">
        <f t="shared" si="4"/>
        <v>-207</v>
      </c>
      <c r="AD57" s="1">
        <f t="shared" si="43"/>
        <v>8115</v>
      </c>
      <c r="AE57" s="1">
        <f t="shared" si="48"/>
        <v>215</v>
      </c>
      <c r="AF57" s="29">
        <f t="shared" si="5"/>
        <v>0.23549725761049364</v>
      </c>
      <c r="AG57" s="32">
        <f t="shared" si="6"/>
        <v>-147</v>
      </c>
      <c r="AH57" s="34">
        <f t="shared" si="7"/>
        <v>1951.1901899495072</v>
      </c>
      <c r="AI57" s="14">
        <v>3480</v>
      </c>
      <c r="AJ57" s="2">
        <f t="shared" si="49"/>
        <v>105</v>
      </c>
      <c r="AK57" s="2">
        <f t="shared" si="8"/>
        <v>1.0311111111111111</v>
      </c>
      <c r="AL57" s="34">
        <f t="shared" si="9"/>
        <v>836.73960086559271</v>
      </c>
      <c r="AM57" s="14">
        <v>1095</v>
      </c>
      <c r="AN57" s="2">
        <f t="shared" si="50"/>
        <v>28</v>
      </c>
      <c r="AO57" s="2">
        <f t="shared" si="44"/>
        <v>1.0262417994376758</v>
      </c>
      <c r="AP57" s="34">
        <f t="shared" si="10"/>
        <v>263.28444337581152</v>
      </c>
      <c r="AQ57" s="14">
        <v>282</v>
      </c>
      <c r="AR57" s="2">
        <f t="shared" si="45"/>
        <v>-3</v>
      </c>
      <c r="AS57" s="2">
        <f t="shared" si="11"/>
        <v>0.98947368421052628</v>
      </c>
      <c r="AT57" s="34">
        <f t="shared" si="12"/>
        <v>67.804760759798029</v>
      </c>
      <c r="AU57" s="14">
        <v>91</v>
      </c>
      <c r="AV57">
        <f t="shared" si="46"/>
        <v>2</v>
      </c>
      <c r="AW57">
        <f t="shared" si="13"/>
        <v>1.0224719101123596</v>
      </c>
      <c r="AX57" s="35">
        <f t="shared" si="14"/>
        <v>21.880259677807167</v>
      </c>
      <c r="AY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AZ57" s="31">
        <f t="shared" si="15"/>
        <v>132</v>
      </c>
      <c r="BA57" s="35">
        <f t="shared" si="16"/>
        <v>2.7408637873754152E-2</v>
      </c>
      <c r="BB57" s="35">
        <f t="shared" si="17"/>
        <v>1189.7090646790095</v>
      </c>
      <c r="BC57" s="47">
        <v>443</v>
      </c>
      <c r="BD57" s="50">
        <f t="shared" si="18"/>
        <v>0</v>
      </c>
      <c r="BE57" s="14">
        <v>3263</v>
      </c>
      <c r="BF57" s="50">
        <f t="shared" si="19"/>
        <v>57</v>
      </c>
      <c r="BG57" s="14">
        <v>2522</v>
      </c>
      <c r="BH57" s="50">
        <f t="shared" si="20"/>
        <v>33</v>
      </c>
      <c r="BI57" s="14">
        <v>813</v>
      </c>
      <c r="BJ57" s="50">
        <f t="shared" si="21"/>
        <v>13</v>
      </c>
      <c r="BK57" s="14">
        <v>156</v>
      </c>
      <c r="BL57" s="50">
        <f t="shared" si="22"/>
        <v>4</v>
      </c>
      <c r="BM57" s="17"/>
      <c r="BN57" s="24">
        <f t="shared" si="23"/>
        <v>0</v>
      </c>
      <c r="BO57" s="17"/>
      <c r="BP57" s="24">
        <f t="shared" si="24"/>
        <v>0</v>
      </c>
      <c r="BQ57" s="17"/>
      <c r="BR57" s="24">
        <f t="shared" si="25"/>
        <v>0</v>
      </c>
      <c r="BS57" s="17"/>
      <c r="BT57" s="24">
        <f t="shared" si="26"/>
        <v>0</v>
      </c>
      <c r="BU57" s="20"/>
      <c r="BV57" s="27">
        <f t="shared" si="27"/>
        <v>0</v>
      </c>
    </row>
    <row r="58" spans="1:74">
      <c r="A58" s="3">
        <v>43955</v>
      </c>
      <c r="B58">
        <v>43955</v>
      </c>
      <c r="C58" s="10">
        <v>7387</v>
      </c>
      <c r="D58">
        <f t="shared" si="28"/>
        <v>190</v>
      </c>
      <c r="E58" s="10">
        <v>200</v>
      </c>
      <c r="F58">
        <f t="shared" si="54"/>
        <v>3</v>
      </c>
      <c r="G58" s="10">
        <v>3229</v>
      </c>
      <c r="H58">
        <f t="shared" si="55"/>
        <v>85</v>
      </c>
      <c r="I58">
        <f t="shared" si="29"/>
        <v>3958</v>
      </c>
      <c r="J58">
        <f t="shared" si="41"/>
        <v>102</v>
      </c>
      <c r="K58">
        <f t="shared" si="30"/>
        <v>2.7074590496818735E-2</v>
      </c>
      <c r="L58">
        <f t="shared" si="31"/>
        <v>0.43711926357113851</v>
      </c>
      <c r="M58">
        <f t="shared" si="32"/>
        <v>0.53580614593204279</v>
      </c>
      <c r="N58">
        <f t="shared" si="52"/>
        <v>2.5720860971977798E-2</v>
      </c>
      <c r="O58">
        <f t="shared" si="33"/>
        <v>1.4999999999999999E-2</v>
      </c>
      <c r="P58">
        <f t="shared" si="34"/>
        <v>2.6323939300092906E-2</v>
      </c>
      <c r="Q58">
        <f t="shared" si="35"/>
        <v>2.5770591207680646E-2</v>
      </c>
      <c r="R58">
        <f t="shared" si="36"/>
        <v>1776.1481125270498</v>
      </c>
      <c r="S58">
        <f t="shared" si="37"/>
        <v>48.088482808367395</v>
      </c>
      <c r="T58">
        <f t="shared" si="38"/>
        <v>776.38855494109168</v>
      </c>
      <c r="U58">
        <f t="shared" si="39"/>
        <v>951.67107477759077</v>
      </c>
      <c r="V58" s="12">
        <v>35556</v>
      </c>
      <c r="W58" s="1">
        <f t="shared" si="42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7"/>
        <v>801</v>
      </c>
      <c r="AB58" s="29">
        <f t="shared" si="53"/>
        <v>0.76344358195522555</v>
      </c>
      <c r="AC58" s="32">
        <f t="shared" si="4"/>
        <v>-89</v>
      </c>
      <c r="AD58" s="1">
        <f t="shared" si="43"/>
        <v>8411</v>
      </c>
      <c r="AE58" s="1">
        <f t="shared" si="48"/>
        <v>296</v>
      </c>
      <c r="AF58" s="29">
        <f t="shared" si="5"/>
        <v>0.23655641804477445</v>
      </c>
      <c r="AG58" s="32">
        <f t="shared" si="6"/>
        <v>81</v>
      </c>
      <c r="AH58" s="34">
        <f t="shared" si="7"/>
        <v>2022.3611445058909</v>
      </c>
      <c r="AI58" s="14">
        <v>3574</v>
      </c>
      <c r="AJ58" s="2">
        <f t="shared" si="49"/>
        <v>94</v>
      </c>
      <c r="AK58" s="2">
        <f t="shared" si="8"/>
        <v>1.0270114942528736</v>
      </c>
      <c r="AL58" s="34">
        <f t="shared" si="9"/>
        <v>859.34118778552545</v>
      </c>
      <c r="AM58" s="14">
        <v>1070</v>
      </c>
      <c r="AN58" s="2">
        <f t="shared" si="50"/>
        <v>-25</v>
      </c>
      <c r="AO58" s="2">
        <f t="shared" si="44"/>
        <v>0.97716894977168944</v>
      </c>
      <c r="AP58" s="34">
        <f t="shared" si="10"/>
        <v>257.27338302476556</v>
      </c>
      <c r="AQ58" s="14">
        <v>288</v>
      </c>
      <c r="AR58" s="2">
        <f t="shared" si="45"/>
        <v>6</v>
      </c>
      <c r="AS58" s="2">
        <f t="shared" si="11"/>
        <v>1.0212765957446808</v>
      </c>
      <c r="AT58" s="34">
        <f t="shared" si="12"/>
        <v>69.247415244049051</v>
      </c>
      <c r="AU58" s="14">
        <v>93</v>
      </c>
      <c r="AV58">
        <f t="shared" si="46"/>
        <v>2</v>
      </c>
      <c r="AW58">
        <f t="shared" si="13"/>
        <v>1.0219780219780219</v>
      </c>
      <c r="AX58" s="35">
        <f t="shared" si="14"/>
        <v>22.361144505890842</v>
      </c>
      <c r="AY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AZ58" s="31">
        <f t="shared" si="15"/>
        <v>77</v>
      </c>
      <c r="BA58" s="35">
        <f t="shared" si="16"/>
        <v>1.5561843168957154E-2</v>
      </c>
      <c r="BB58" s="35">
        <f t="shared" si="17"/>
        <v>1208.2231305602309</v>
      </c>
      <c r="BC58" s="47">
        <v>469</v>
      </c>
      <c r="BD58" s="50">
        <f t="shared" si="18"/>
        <v>26</v>
      </c>
      <c r="BE58" s="14">
        <v>3352</v>
      </c>
      <c r="BF58" s="50">
        <f t="shared" si="19"/>
        <v>89</v>
      </c>
      <c r="BG58" s="14">
        <v>2563</v>
      </c>
      <c r="BH58" s="50">
        <f t="shared" si="20"/>
        <v>41</v>
      </c>
      <c r="BI58" s="14">
        <v>841</v>
      </c>
      <c r="BJ58" s="50">
        <f t="shared" si="21"/>
        <v>28</v>
      </c>
      <c r="BK58" s="14">
        <v>162</v>
      </c>
      <c r="BL58" s="50">
        <f t="shared" si="22"/>
        <v>6</v>
      </c>
      <c r="BM58" s="17"/>
      <c r="BN58" s="24">
        <f t="shared" si="23"/>
        <v>0</v>
      </c>
      <c r="BO58" s="17"/>
      <c r="BP58" s="24">
        <f t="shared" si="24"/>
        <v>0</v>
      </c>
      <c r="BQ58" s="17"/>
      <c r="BR58" s="24">
        <f t="shared" si="25"/>
        <v>0</v>
      </c>
      <c r="BS58" s="17"/>
      <c r="BT58" s="24">
        <f t="shared" si="26"/>
        <v>0</v>
      </c>
      <c r="BU58" s="20"/>
      <c r="BV58" s="27">
        <f t="shared" si="27"/>
        <v>0</v>
      </c>
    </row>
    <row r="59" spans="1:74">
      <c r="A59" s="3">
        <v>43956</v>
      </c>
      <c r="B59">
        <v>43956</v>
      </c>
      <c r="C59" s="10">
        <v>7523</v>
      </c>
      <c r="D59">
        <f t="shared" si="28"/>
        <v>136</v>
      </c>
      <c r="E59" s="10">
        <v>210</v>
      </c>
      <c r="F59">
        <f t="shared" si="54"/>
        <v>10</v>
      </c>
      <c r="G59" s="10">
        <v>4441</v>
      </c>
      <c r="H59">
        <f t="shared" si="55"/>
        <v>1212</v>
      </c>
      <c r="I59">
        <f t="shared" si="29"/>
        <v>2872</v>
      </c>
      <c r="J59">
        <f t="shared" si="41"/>
        <v>-1086</v>
      </c>
      <c r="K59">
        <f t="shared" si="30"/>
        <v>2.7914395852718332E-2</v>
      </c>
      <c r="L59">
        <f t="shared" si="31"/>
        <v>0.59032300943772431</v>
      </c>
      <c r="M59">
        <f t="shared" si="32"/>
        <v>0.38176259470955737</v>
      </c>
      <c r="N59">
        <f t="shared" si="52"/>
        <v>1.8077894456998537E-2</v>
      </c>
      <c r="O59">
        <f t="shared" si="33"/>
        <v>4.7619047619047616E-2</v>
      </c>
      <c r="P59">
        <f t="shared" si="34"/>
        <v>0.27291150641747353</v>
      </c>
      <c r="Q59">
        <f t="shared" si="35"/>
        <v>-0.37813370473537605</v>
      </c>
      <c r="R59">
        <f t="shared" si="36"/>
        <v>1808.8482808367396</v>
      </c>
      <c r="S59">
        <f t="shared" si="37"/>
        <v>50.492906948785766</v>
      </c>
      <c r="T59">
        <f t="shared" si="38"/>
        <v>1067.804760759798</v>
      </c>
      <c r="U59">
        <f t="shared" si="39"/>
        <v>690.55061312815587</v>
      </c>
      <c r="V59" s="12">
        <v>36483</v>
      </c>
      <c r="W59" s="1">
        <f t="shared" si="42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7"/>
        <v>779</v>
      </c>
      <c r="AB59" s="29">
        <f t="shared" si="53"/>
        <v>0.76539758243565492</v>
      </c>
      <c r="AC59" s="32">
        <f t="shared" si="4"/>
        <v>-22</v>
      </c>
      <c r="AD59" s="1">
        <f t="shared" si="43"/>
        <v>8559</v>
      </c>
      <c r="AE59" s="1">
        <f t="shared" si="48"/>
        <v>148</v>
      </c>
      <c r="AF59" s="29">
        <f t="shared" si="5"/>
        <v>0.23460241756434505</v>
      </c>
      <c r="AG59" s="32">
        <f t="shared" si="6"/>
        <v>-148</v>
      </c>
      <c r="AH59" s="34">
        <f t="shared" si="7"/>
        <v>2057.9466217840827</v>
      </c>
      <c r="AI59" s="14">
        <v>2506</v>
      </c>
      <c r="AJ59" s="2">
        <f t="shared" si="49"/>
        <v>-1068</v>
      </c>
      <c r="AK59" s="2">
        <f t="shared" si="8"/>
        <v>0.70117515388919982</v>
      </c>
      <c r="AL59" s="34">
        <f t="shared" si="9"/>
        <v>602.54868958884344</v>
      </c>
      <c r="AM59" s="14">
        <v>1056</v>
      </c>
      <c r="AN59" s="2">
        <f t="shared" si="50"/>
        <v>-14</v>
      </c>
      <c r="AO59" s="2">
        <f t="shared" si="44"/>
        <v>0.98691588785046724</v>
      </c>
      <c r="AP59" s="34">
        <f t="shared" si="10"/>
        <v>253.90718922817987</v>
      </c>
      <c r="AQ59" s="14">
        <v>278</v>
      </c>
      <c r="AR59" s="2">
        <f t="shared" si="45"/>
        <v>-10</v>
      </c>
      <c r="AS59" s="2">
        <f t="shared" si="11"/>
        <v>0.96527777777777779</v>
      </c>
      <c r="AT59" s="34">
        <f t="shared" si="12"/>
        <v>66.842991103630681</v>
      </c>
      <c r="AU59" s="14">
        <v>88</v>
      </c>
      <c r="AV59">
        <f t="shared" si="46"/>
        <v>-5</v>
      </c>
      <c r="AW59">
        <f t="shared" si="13"/>
        <v>0.94623655913978499</v>
      </c>
      <c r="AX59" s="35">
        <f t="shared" si="14"/>
        <v>21.158932435681656</v>
      </c>
      <c r="AY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AZ59" s="31">
        <f t="shared" si="15"/>
        <v>-1097</v>
      </c>
      <c r="BA59" s="35">
        <f t="shared" si="16"/>
        <v>-0.21830845771144278</v>
      </c>
      <c r="BB59" s="35">
        <f t="shared" si="17"/>
        <v>944.45780235633572</v>
      </c>
      <c r="BC59" s="47">
        <v>502</v>
      </c>
      <c r="BD59" s="50">
        <f t="shared" si="18"/>
        <v>33</v>
      </c>
      <c r="BE59" s="14">
        <v>3401</v>
      </c>
      <c r="BF59" s="50">
        <f t="shared" si="19"/>
        <v>49</v>
      </c>
      <c r="BG59" s="14">
        <v>2597</v>
      </c>
      <c r="BH59" s="50">
        <f t="shared" si="20"/>
        <v>34</v>
      </c>
      <c r="BI59" s="14">
        <v>858</v>
      </c>
      <c r="BJ59" s="50">
        <f t="shared" si="21"/>
        <v>17</v>
      </c>
      <c r="BK59" s="14">
        <v>165</v>
      </c>
      <c r="BL59" s="50">
        <f t="shared" si="22"/>
        <v>3</v>
      </c>
      <c r="BM59" s="17"/>
      <c r="BN59" s="24">
        <f t="shared" si="23"/>
        <v>0</v>
      </c>
      <c r="BO59" s="17"/>
      <c r="BP59" s="24">
        <f t="shared" si="24"/>
        <v>0</v>
      </c>
      <c r="BQ59" s="17"/>
      <c r="BR59" s="24">
        <f t="shared" si="25"/>
        <v>0</v>
      </c>
      <c r="BS59" s="17"/>
      <c r="BT59" s="24">
        <f t="shared" si="26"/>
        <v>0</v>
      </c>
      <c r="BU59" s="20"/>
      <c r="BV59" s="27">
        <f t="shared" si="27"/>
        <v>0</v>
      </c>
    </row>
    <row r="60" spans="1:74">
      <c r="A60" s="3">
        <v>43957</v>
      </c>
      <c r="B60">
        <v>43957</v>
      </c>
      <c r="C60" s="10">
        <v>7731</v>
      </c>
      <c r="D60">
        <f t="shared" si="28"/>
        <v>208</v>
      </c>
      <c r="E60" s="10">
        <v>218</v>
      </c>
      <c r="F60">
        <f t="shared" si="54"/>
        <v>8</v>
      </c>
      <c r="G60" s="10">
        <v>4477</v>
      </c>
      <c r="H60">
        <f t="shared" si="55"/>
        <v>36</v>
      </c>
      <c r="I60">
        <f t="shared" si="29"/>
        <v>3036</v>
      </c>
      <c r="J60">
        <f t="shared" si="41"/>
        <v>164</v>
      </c>
      <c r="K60">
        <f t="shared" si="30"/>
        <v>2.8198163238908291E-2</v>
      </c>
      <c r="L60">
        <f t="shared" si="31"/>
        <v>0.57909714137886437</v>
      </c>
      <c r="M60">
        <f t="shared" si="32"/>
        <v>0.39270469538222741</v>
      </c>
      <c r="N60">
        <f t="shared" si="52"/>
        <v>2.6904669512352864E-2</v>
      </c>
      <c r="O60">
        <f t="shared" si="33"/>
        <v>3.669724770642202E-2</v>
      </c>
      <c r="P60">
        <f t="shared" si="34"/>
        <v>8.0410989501898591E-3</v>
      </c>
      <c r="Q60">
        <f t="shared" si="35"/>
        <v>5.4018445322793152E-2</v>
      </c>
      <c r="R60">
        <f t="shared" si="36"/>
        <v>1858.8603029574417</v>
      </c>
      <c r="S60">
        <f t="shared" si="37"/>
        <v>52.416446261120463</v>
      </c>
      <c r="T60">
        <f t="shared" si="38"/>
        <v>1076.4606876653042</v>
      </c>
      <c r="U60">
        <f t="shared" si="39"/>
        <v>729.98316903101716</v>
      </c>
      <c r="V60" s="12">
        <v>38014</v>
      </c>
      <c r="W60" s="1">
        <f t="shared" si="42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7"/>
        <v>1204</v>
      </c>
      <c r="AB60" s="29">
        <f t="shared" si="53"/>
        <v>0.7662440153627611</v>
      </c>
      <c r="AC60" s="32">
        <f t="shared" si="4"/>
        <v>425</v>
      </c>
      <c r="AD60" s="1">
        <f t="shared" si="43"/>
        <v>8886</v>
      </c>
      <c r="AE60" s="1">
        <f t="shared" si="48"/>
        <v>327</v>
      </c>
      <c r="AF60" s="29">
        <f t="shared" si="5"/>
        <v>0.2337559846372389</v>
      </c>
      <c r="AG60" s="32">
        <f t="shared" si="6"/>
        <v>179</v>
      </c>
      <c r="AH60" s="34">
        <f t="shared" si="7"/>
        <v>2136.5712911757637</v>
      </c>
      <c r="AI60" s="14">
        <v>2678</v>
      </c>
      <c r="AJ60" s="2">
        <f t="shared" si="49"/>
        <v>172</v>
      </c>
      <c r="AK60" s="2">
        <f t="shared" si="8"/>
        <v>1.0686352753391859</v>
      </c>
      <c r="AL60" s="34">
        <f t="shared" si="9"/>
        <v>643.90478480403942</v>
      </c>
      <c r="AM60" s="14">
        <v>996</v>
      </c>
      <c r="AN60" s="2">
        <f t="shared" si="50"/>
        <v>-60</v>
      </c>
      <c r="AO60" s="2">
        <f t="shared" si="44"/>
        <v>0.94318181818181823</v>
      </c>
      <c r="AP60" s="34">
        <f t="shared" si="10"/>
        <v>239.48064438566965</v>
      </c>
      <c r="AQ60" s="14">
        <v>270</v>
      </c>
      <c r="AR60" s="2">
        <f t="shared" si="45"/>
        <v>-8</v>
      </c>
      <c r="AS60" s="2">
        <f t="shared" si="11"/>
        <v>0.97122302158273377</v>
      </c>
      <c r="AT60" s="34">
        <f t="shared" si="12"/>
        <v>64.919451791295984</v>
      </c>
      <c r="AU60" s="14">
        <v>88</v>
      </c>
      <c r="AV60">
        <f t="shared" si="46"/>
        <v>0</v>
      </c>
      <c r="AW60">
        <f t="shared" si="13"/>
        <v>1</v>
      </c>
      <c r="AX60" s="35">
        <f t="shared" si="14"/>
        <v>21.158932435681656</v>
      </c>
      <c r="AY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AZ60" s="31">
        <f t="shared" si="15"/>
        <v>104</v>
      </c>
      <c r="BA60" s="35">
        <f t="shared" si="16"/>
        <v>2.6476578411405296E-2</v>
      </c>
      <c r="BB60" s="35">
        <f t="shared" si="17"/>
        <v>969.46381341668678</v>
      </c>
      <c r="BC60" s="47">
        <v>512</v>
      </c>
      <c r="BD60" s="50">
        <f t="shared" si="18"/>
        <v>10</v>
      </c>
      <c r="BE60" s="14">
        <v>3500</v>
      </c>
      <c r="BF60" s="50">
        <f t="shared" si="19"/>
        <v>99</v>
      </c>
      <c r="BG60" s="14">
        <v>2671</v>
      </c>
      <c r="BH60" s="50">
        <f t="shared" si="20"/>
        <v>74</v>
      </c>
      <c r="BI60" s="14">
        <v>880</v>
      </c>
      <c r="BJ60" s="50">
        <f t="shared" si="21"/>
        <v>22</v>
      </c>
      <c r="BK60" s="14">
        <v>168</v>
      </c>
      <c r="BL60" s="50">
        <f t="shared" si="22"/>
        <v>3</v>
      </c>
      <c r="BM60" s="17"/>
      <c r="BN60" s="24">
        <f t="shared" si="23"/>
        <v>0</v>
      </c>
      <c r="BO60" s="17"/>
      <c r="BP60" s="24">
        <f t="shared" si="24"/>
        <v>0</v>
      </c>
      <c r="BQ60" s="17"/>
      <c r="BR60" s="24">
        <f t="shared" si="25"/>
        <v>0</v>
      </c>
      <c r="BS60" s="17"/>
      <c r="BT60" s="24">
        <f t="shared" si="26"/>
        <v>0</v>
      </c>
      <c r="BU60" s="20"/>
      <c r="BV60" s="27">
        <f t="shared" si="27"/>
        <v>0</v>
      </c>
    </row>
    <row r="61" spans="1:74">
      <c r="A61" s="3">
        <v>43958</v>
      </c>
      <c r="B61">
        <v>43958</v>
      </c>
      <c r="C61" s="10">
        <v>7868</v>
      </c>
      <c r="D61">
        <f t="shared" si="28"/>
        <v>137</v>
      </c>
      <c r="E61" s="10">
        <v>225</v>
      </c>
      <c r="F61">
        <f t="shared" si="54"/>
        <v>7</v>
      </c>
      <c r="G61" s="10">
        <v>4504</v>
      </c>
      <c r="H61">
        <f t="shared" si="55"/>
        <v>27</v>
      </c>
      <c r="I61">
        <f t="shared" si="29"/>
        <v>3139</v>
      </c>
      <c r="J61">
        <f t="shared" si="41"/>
        <v>103</v>
      </c>
      <c r="K61">
        <f t="shared" si="30"/>
        <v>2.8596847991865786E-2</v>
      </c>
      <c r="L61">
        <f t="shared" si="31"/>
        <v>0.57244534824605997</v>
      </c>
      <c r="M61">
        <f t="shared" si="32"/>
        <v>0.39895780376207424</v>
      </c>
      <c r="N61">
        <f t="shared" si="52"/>
        <v>1.7412302999491612E-2</v>
      </c>
      <c r="O61">
        <f t="shared" si="33"/>
        <v>3.111111111111111E-2</v>
      </c>
      <c r="P61">
        <f t="shared" si="34"/>
        <v>5.994671403197158E-3</v>
      </c>
      <c r="Q61">
        <f t="shared" si="35"/>
        <v>3.2812997769990443E-2</v>
      </c>
      <c r="R61">
        <f t="shared" si="36"/>
        <v>1891.8009136811734</v>
      </c>
      <c r="S61">
        <f t="shared" si="37"/>
        <v>54.099543159413322</v>
      </c>
      <c r="T61">
        <f t="shared" si="38"/>
        <v>1082.9526328444338</v>
      </c>
      <c r="U61">
        <f t="shared" si="39"/>
        <v>754.74873767732629</v>
      </c>
      <c r="V61" s="12">
        <v>39093</v>
      </c>
      <c r="W61" s="1">
        <f t="shared" si="42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7"/>
        <v>907</v>
      </c>
      <c r="AB61" s="29">
        <f t="shared" si="53"/>
        <v>0.76829611439388124</v>
      </c>
      <c r="AC61" s="32">
        <f t="shared" si="4"/>
        <v>-297</v>
      </c>
      <c r="AD61" s="1">
        <f t="shared" si="43"/>
        <v>9058</v>
      </c>
      <c r="AE61" s="1">
        <f t="shared" si="48"/>
        <v>172</v>
      </c>
      <c r="AF61" s="29">
        <f t="shared" si="5"/>
        <v>0.23170388560611874</v>
      </c>
      <c r="AG61" s="32">
        <f t="shared" si="6"/>
        <v>-155</v>
      </c>
      <c r="AH61" s="34">
        <f t="shared" si="7"/>
        <v>2177.9273863909593</v>
      </c>
      <c r="AI61" s="14">
        <v>2804</v>
      </c>
      <c r="AJ61" s="2">
        <f t="shared" si="49"/>
        <v>126</v>
      </c>
      <c r="AK61" s="2">
        <f t="shared" si="8"/>
        <v>1.0470500373412994</v>
      </c>
      <c r="AL61" s="34">
        <f t="shared" si="9"/>
        <v>674.20052897331095</v>
      </c>
      <c r="AM61" s="14">
        <v>937</v>
      </c>
      <c r="AN61" s="2">
        <f t="shared" si="50"/>
        <v>-59</v>
      </c>
      <c r="AO61" s="2">
        <f t="shared" si="44"/>
        <v>0.94076305220883538</v>
      </c>
      <c r="AP61" s="34">
        <f t="shared" si="10"/>
        <v>225.29454195720126</v>
      </c>
      <c r="AQ61" s="14">
        <v>250</v>
      </c>
      <c r="AR61" s="2">
        <f t="shared" si="45"/>
        <v>-20</v>
      </c>
      <c r="AS61" s="2">
        <f t="shared" si="11"/>
        <v>0.92592592592592593</v>
      </c>
      <c r="AT61" s="34">
        <f t="shared" si="12"/>
        <v>60.110603510459249</v>
      </c>
      <c r="AU61" s="14">
        <v>85</v>
      </c>
      <c r="AV61">
        <f t="shared" si="46"/>
        <v>-3</v>
      </c>
      <c r="AW61">
        <f t="shared" si="13"/>
        <v>0.96590909090909094</v>
      </c>
      <c r="AX61" s="35">
        <f t="shared" si="14"/>
        <v>20.437605193556145</v>
      </c>
      <c r="AY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AZ61" s="31">
        <f t="shared" si="15"/>
        <v>44</v>
      </c>
      <c r="BA61" s="35">
        <f t="shared" si="16"/>
        <v>1.0912698412698412E-2</v>
      </c>
      <c r="BB61" s="35">
        <f t="shared" si="17"/>
        <v>980.04327963452761</v>
      </c>
      <c r="BC61" s="47">
        <v>537</v>
      </c>
      <c r="BD61" s="50">
        <f t="shared" si="18"/>
        <v>25</v>
      </c>
      <c r="BE61" s="14">
        <v>3559</v>
      </c>
      <c r="BF61" s="50">
        <f t="shared" si="19"/>
        <v>59</v>
      </c>
      <c r="BG61" s="14">
        <v>2708</v>
      </c>
      <c r="BH61" s="50">
        <f t="shared" si="20"/>
        <v>37</v>
      </c>
      <c r="BI61" s="14">
        <v>895</v>
      </c>
      <c r="BJ61" s="50">
        <f t="shared" si="21"/>
        <v>15</v>
      </c>
      <c r="BK61" s="14">
        <v>169</v>
      </c>
      <c r="BL61" s="50">
        <f t="shared" si="22"/>
        <v>1</v>
      </c>
      <c r="BM61" s="17"/>
      <c r="BN61" s="24">
        <f t="shared" si="23"/>
        <v>0</v>
      </c>
      <c r="BO61" s="17"/>
      <c r="BP61" s="24">
        <f t="shared" si="24"/>
        <v>0</v>
      </c>
      <c r="BQ61" s="17"/>
      <c r="BR61" s="24">
        <f t="shared" si="25"/>
        <v>0</v>
      </c>
      <c r="BS61" s="17"/>
      <c r="BT61" s="24">
        <f t="shared" si="26"/>
        <v>0</v>
      </c>
      <c r="BU61" s="20"/>
      <c r="BV61" s="27">
        <f t="shared" si="27"/>
        <v>0</v>
      </c>
    </row>
    <row r="62" spans="1:74">
      <c r="A62" s="3">
        <v>43959</v>
      </c>
      <c r="B62">
        <v>43959</v>
      </c>
      <c r="C62" s="10">
        <v>8070</v>
      </c>
      <c r="D62">
        <f t="shared" si="28"/>
        <v>202</v>
      </c>
      <c r="E62" s="10">
        <v>231</v>
      </c>
      <c r="F62">
        <f t="shared" si="54"/>
        <v>6</v>
      </c>
      <c r="G62" s="10">
        <v>4500</v>
      </c>
      <c r="H62">
        <f t="shared" si="55"/>
        <v>-4</v>
      </c>
      <c r="I62">
        <f t="shared" si="29"/>
        <v>3339</v>
      </c>
      <c r="J62">
        <f t="shared" si="41"/>
        <v>200</v>
      </c>
      <c r="K62">
        <f t="shared" si="30"/>
        <v>2.862453531598513E-2</v>
      </c>
      <c r="L62">
        <f t="shared" si="31"/>
        <v>0.55762081784386619</v>
      </c>
      <c r="M62">
        <f t="shared" si="32"/>
        <v>0.41375464684014868</v>
      </c>
      <c r="N62">
        <f t="shared" si="52"/>
        <v>2.5030978934324658E-2</v>
      </c>
      <c r="O62">
        <f t="shared" si="33"/>
        <v>2.5974025974025976E-2</v>
      </c>
      <c r="P62">
        <f t="shared" si="34"/>
        <v>-8.8888888888888893E-4</v>
      </c>
      <c r="Q62">
        <f t="shared" si="35"/>
        <v>5.9898173105720279E-2</v>
      </c>
      <c r="R62">
        <f t="shared" si="36"/>
        <v>1940.3702813176246</v>
      </c>
      <c r="S62">
        <f t="shared" si="37"/>
        <v>55.542197643664345</v>
      </c>
      <c r="T62">
        <f t="shared" si="38"/>
        <v>1081.9908631882665</v>
      </c>
      <c r="U62">
        <f t="shared" si="39"/>
        <v>802.83722048569371</v>
      </c>
      <c r="V62" s="12">
        <v>40356</v>
      </c>
      <c r="W62" s="1">
        <f t="shared" si="42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7"/>
        <v>995</v>
      </c>
      <c r="AB62" s="29">
        <f t="shared" si="53"/>
        <v>0.76890673010209143</v>
      </c>
      <c r="AC62" s="32">
        <f t="shared" si="4"/>
        <v>88</v>
      </c>
      <c r="AD62" s="1">
        <f t="shared" si="43"/>
        <v>9326</v>
      </c>
      <c r="AE62" s="1">
        <f t="shared" si="48"/>
        <v>268</v>
      </c>
      <c r="AF62" s="29">
        <f t="shared" si="5"/>
        <v>0.23109326989790863</v>
      </c>
      <c r="AG62" s="32">
        <f t="shared" si="6"/>
        <v>96</v>
      </c>
      <c r="AH62" s="34">
        <f t="shared" si="7"/>
        <v>2242.3659533541718</v>
      </c>
      <c r="AI62" s="14">
        <v>3006</v>
      </c>
      <c r="AJ62" s="2">
        <f t="shared" si="49"/>
        <v>202</v>
      </c>
      <c r="AK62" s="2">
        <f t="shared" si="8"/>
        <v>1.0720399429386591</v>
      </c>
      <c r="AL62" s="34">
        <f t="shared" si="9"/>
        <v>722.76989660976199</v>
      </c>
      <c r="AM62" s="14">
        <v>980</v>
      </c>
      <c r="AN62" s="2">
        <f t="shared" si="50"/>
        <v>43</v>
      </c>
      <c r="AO62" s="2">
        <f t="shared" si="44"/>
        <v>1.0458911419423693</v>
      </c>
      <c r="AP62" s="34">
        <f t="shared" si="10"/>
        <v>235.63356576100026</v>
      </c>
      <c r="AQ62" s="14">
        <v>248</v>
      </c>
      <c r="AR62" s="2">
        <f t="shared" si="45"/>
        <v>-2</v>
      </c>
      <c r="AS62" s="2">
        <f t="shared" si="11"/>
        <v>0.99199999999999999</v>
      </c>
      <c r="AT62" s="34">
        <f t="shared" si="12"/>
        <v>59.629718682375575</v>
      </c>
      <c r="AU62" s="14">
        <v>85</v>
      </c>
      <c r="AV62">
        <f t="shared" si="46"/>
        <v>0</v>
      </c>
      <c r="AW62">
        <f t="shared" si="13"/>
        <v>1</v>
      </c>
      <c r="AX62" s="35">
        <f t="shared" si="14"/>
        <v>20.437605193556145</v>
      </c>
      <c r="AY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AZ62" s="31">
        <f t="shared" si="15"/>
        <v>243</v>
      </c>
      <c r="BA62" s="35">
        <f t="shared" si="16"/>
        <v>5.9617271835132483E-2</v>
      </c>
      <c r="BB62" s="35">
        <f t="shared" si="17"/>
        <v>1038.4707862466939</v>
      </c>
      <c r="BC62" s="47">
        <v>561</v>
      </c>
      <c r="BD62" s="50">
        <f t="shared" si="18"/>
        <v>24</v>
      </c>
      <c r="BE62" s="14">
        <v>3658</v>
      </c>
      <c r="BF62" s="50">
        <f t="shared" si="19"/>
        <v>99</v>
      </c>
      <c r="BG62" s="14">
        <v>2765</v>
      </c>
      <c r="BH62" s="50">
        <f t="shared" si="20"/>
        <v>57</v>
      </c>
      <c r="BI62" s="14">
        <v>912</v>
      </c>
      <c r="BJ62" s="50">
        <f t="shared" si="21"/>
        <v>17</v>
      </c>
      <c r="BK62" s="14">
        <v>174</v>
      </c>
      <c r="BL62" s="50">
        <f t="shared" si="22"/>
        <v>5</v>
      </c>
      <c r="BM62" s="17"/>
      <c r="BN62" s="24">
        <f t="shared" si="23"/>
        <v>0</v>
      </c>
      <c r="BO62" s="17"/>
      <c r="BP62" s="24">
        <f t="shared" si="24"/>
        <v>0</v>
      </c>
      <c r="BQ62" s="17"/>
      <c r="BR62" s="24">
        <f t="shared" si="25"/>
        <v>0</v>
      </c>
      <c r="BS62" s="17"/>
      <c r="BT62" s="24">
        <f t="shared" si="26"/>
        <v>0</v>
      </c>
      <c r="BU62" s="20"/>
      <c r="BV62" s="27">
        <f t="shared" si="27"/>
        <v>0</v>
      </c>
    </row>
    <row r="63" spans="1:74">
      <c r="A63" s="3">
        <v>43960</v>
      </c>
      <c r="B63">
        <v>43960</v>
      </c>
      <c r="C63" s="10">
        <v>8282</v>
      </c>
      <c r="D63">
        <f t="shared" si="28"/>
        <v>212</v>
      </c>
      <c r="E63" s="10">
        <v>237</v>
      </c>
      <c r="F63">
        <f t="shared" si="54"/>
        <v>6</v>
      </c>
      <c r="G63" s="10">
        <v>4501</v>
      </c>
      <c r="H63">
        <f t="shared" si="55"/>
        <v>1</v>
      </c>
      <c r="I63">
        <f t="shared" si="29"/>
        <v>3544</v>
      </c>
      <c r="J63">
        <f t="shared" si="41"/>
        <v>205</v>
      </c>
      <c r="K63">
        <f t="shared" si="30"/>
        <v>2.861627626177252E-2</v>
      </c>
      <c r="L63">
        <f t="shared" si="31"/>
        <v>0.54346776141028741</v>
      </c>
      <c r="M63">
        <f t="shared" si="32"/>
        <v>0.4279159623279401</v>
      </c>
      <c r="N63">
        <f t="shared" si="52"/>
        <v>2.559768171939145E-2</v>
      </c>
      <c r="O63">
        <f t="shared" si="33"/>
        <v>2.5316455696202531E-2</v>
      </c>
      <c r="P63">
        <f t="shared" si="34"/>
        <v>2.2217285047767163E-4</v>
      </c>
      <c r="Q63">
        <f t="shared" si="35"/>
        <v>5.7844243792325056E-2</v>
      </c>
      <c r="R63">
        <f t="shared" si="36"/>
        <v>1991.344073094494</v>
      </c>
      <c r="S63">
        <f t="shared" si="37"/>
        <v>56.984852127915367</v>
      </c>
      <c r="T63">
        <f t="shared" si="38"/>
        <v>1082.2313056023083</v>
      </c>
      <c r="U63">
        <f t="shared" si="39"/>
        <v>852.12791536427028</v>
      </c>
      <c r="V63" s="12">
        <v>41649</v>
      </c>
      <c r="W63" s="1">
        <f t="shared" si="42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7"/>
        <v>1053</v>
      </c>
      <c r="AB63" s="29">
        <f t="shared" si="53"/>
        <v>0.77031861509279931</v>
      </c>
      <c r="AC63" s="32">
        <f t="shared" si="4"/>
        <v>58</v>
      </c>
      <c r="AD63" s="1">
        <f t="shared" si="43"/>
        <v>9566</v>
      </c>
      <c r="AE63" s="1">
        <f t="shared" si="48"/>
        <v>240</v>
      </c>
      <c r="AF63" s="29">
        <f t="shared" si="5"/>
        <v>0.22968138490720066</v>
      </c>
      <c r="AG63" s="32">
        <f t="shared" si="6"/>
        <v>-28</v>
      </c>
      <c r="AH63" s="34">
        <f t="shared" si="7"/>
        <v>2300.0721327242127</v>
      </c>
      <c r="AI63" s="14">
        <v>3218</v>
      </c>
      <c r="AJ63" s="2">
        <f t="shared" si="49"/>
        <v>212</v>
      </c>
      <c r="AK63" s="2">
        <f t="shared" si="8"/>
        <v>1.0705256154357952</v>
      </c>
      <c r="AL63" s="34">
        <f t="shared" si="9"/>
        <v>773.74368838663145</v>
      </c>
      <c r="AM63" s="14">
        <v>996</v>
      </c>
      <c r="AN63" s="2">
        <f t="shared" si="50"/>
        <v>16</v>
      </c>
      <c r="AO63" s="2">
        <f t="shared" si="44"/>
        <v>1.0163265306122449</v>
      </c>
      <c r="AP63" s="34">
        <f t="shared" si="10"/>
        <v>239.48064438566965</v>
      </c>
      <c r="AQ63" s="14">
        <v>241</v>
      </c>
      <c r="AR63" s="2">
        <f t="shared" si="45"/>
        <v>-7</v>
      </c>
      <c r="AS63" s="2">
        <f t="shared" si="11"/>
        <v>0.97177419354838712</v>
      </c>
      <c r="AT63" s="34">
        <f t="shared" si="12"/>
        <v>57.946621784082716</v>
      </c>
      <c r="AU63" s="14">
        <v>85</v>
      </c>
      <c r="AV63">
        <f t="shared" si="46"/>
        <v>0</v>
      </c>
      <c r="AW63">
        <f t="shared" si="13"/>
        <v>1</v>
      </c>
      <c r="AX63" s="35">
        <f t="shared" si="14"/>
        <v>20.437605193556145</v>
      </c>
      <c r="AY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AZ63" s="31">
        <f t="shared" si="15"/>
        <v>221</v>
      </c>
      <c r="BA63" s="35">
        <f t="shared" si="16"/>
        <v>5.116925214169947E-2</v>
      </c>
      <c r="BB63" s="35">
        <f t="shared" si="17"/>
        <v>1091.60855974994</v>
      </c>
      <c r="BC63" s="47">
        <v>587</v>
      </c>
      <c r="BD63" s="50">
        <f t="shared" si="18"/>
        <v>26</v>
      </c>
      <c r="BE63" s="14">
        <v>3760</v>
      </c>
      <c r="BF63" s="50">
        <f t="shared" si="19"/>
        <v>102</v>
      </c>
      <c r="BG63" s="14">
        <v>2830</v>
      </c>
      <c r="BH63" s="50">
        <f t="shared" si="20"/>
        <v>65</v>
      </c>
      <c r="BI63" s="14">
        <v>930</v>
      </c>
      <c r="BJ63" s="50">
        <f t="shared" si="21"/>
        <v>18</v>
      </c>
      <c r="BK63" s="14">
        <v>175</v>
      </c>
      <c r="BL63" s="50">
        <f t="shared" si="22"/>
        <v>1</v>
      </c>
      <c r="BM63" s="17"/>
      <c r="BN63" s="24">
        <f t="shared" si="23"/>
        <v>0</v>
      </c>
      <c r="BO63" s="17"/>
      <c r="BP63" s="24">
        <f t="shared" si="24"/>
        <v>0</v>
      </c>
      <c r="BQ63" s="17"/>
      <c r="BR63" s="24">
        <f t="shared" si="25"/>
        <v>0</v>
      </c>
      <c r="BS63" s="17"/>
      <c r="BT63" s="24">
        <f t="shared" si="26"/>
        <v>0</v>
      </c>
      <c r="BU63" s="20"/>
      <c r="BV63" s="27">
        <f t="shared" si="27"/>
        <v>0</v>
      </c>
    </row>
    <row r="64" spans="1:74">
      <c r="A64" s="3">
        <v>43961</v>
      </c>
      <c r="B64">
        <v>43961</v>
      </c>
      <c r="C64" s="10">
        <v>8448</v>
      </c>
      <c r="D64">
        <f t="shared" si="28"/>
        <v>166</v>
      </c>
      <c r="E64" s="10">
        <v>244</v>
      </c>
      <c r="F64">
        <f t="shared" si="54"/>
        <v>7</v>
      </c>
      <c r="G64" s="10">
        <v>4687</v>
      </c>
      <c r="H64">
        <f t="shared" si="55"/>
        <v>186</v>
      </c>
      <c r="I64">
        <f t="shared" si="29"/>
        <v>3517</v>
      </c>
      <c r="J64">
        <f t="shared" si="41"/>
        <v>-27</v>
      </c>
      <c r="K64">
        <f t="shared" si="30"/>
        <v>2.8882575757575756E-2</v>
      </c>
      <c r="L64">
        <f t="shared" si="31"/>
        <v>0.55480587121212122</v>
      </c>
      <c r="M64">
        <f t="shared" si="32"/>
        <v>0.41631155303030304</v>
      </c>
      <c r="N64">
        <f t="shared" si="52"/>
        <v>1.9649621212121212E-2</v>
      </c>
      <c r="O64">
        <f t="shared" si="33"/>
        <v>2.8688524590163935E-2</v>
      </c>
      <c r="P64">
        <f t="shared" si="34"/>
        <v>3.9684232984851721E-2</v>
      </c>
      <c r="Q64">
        <f t="shared" si="35"/>
        <v>-7.6769974410008527E-3</v>
      </c>
      <c r="R64">
        <f t="shared" si="36"/>
        <v>2031.257513825439</v>
      </c>
      <c r="S64">
        <f t="shared" si="37"/>
        <v>58.667949026208227</v>
      </c>
      <c r="T64">
        <f t="shared" si="38"/>
        <v>1126.95359461409</v>
      </c>
      <c r="U64">
        <f t="shared" si="39"/>
        <v>845.63597018514065</v>
      </c>
      <c r="V64" s="12">
        <v>42657</v>
      </c>
      <c r="W64" s="1">
        <f t="shared" si="42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7"/>
        <v>661</v>
      </c>
      <c r="AB64" s="29">
        <f t="shared" si="53"/>
        <v>0.76761141196052229</v>
      </c>
      <c r="AC64" s="32">
        <f t="shared" si="4"/>
        <v>-392</v>
      </c>
      <c r="AD64" s="1">
        <f t="shared" si="43"/>
        <v>9913</v>
      </c>
      <c r="AE64" s="1">
        <f t="shared" si="48"/>
        <v>347</v>
      </c>
      <c r="AF64" s="29">
        <f t="shared" si="5"/>
        <v>0.23238858803947771</v>
      </c>
      <c r="AG64" s="32">
        <f t="shared" si="6"/>
        <v>107</v>
      </c>
      <c r="AH64" s="34">
        <f t="shared" si="7"/>
        <v>2383.5056503967303</v>
      </c>
      <c r="AI64" s="14">
        <v>3188</v>
      </c>
      <c r="AJ64" s="2">
        <f t="shared" si="49"/>
        <v>-30</v>
      </c>
      <c r="AK64" s="2">
        <f t="shared" si="8"/>
        <v>0.99067743940335617</v>
      </c>
      <c r="AL64" s="34">
        <f t="shared" si="9"/>
        <v>766.53041596537628</v>
      </c>
      <c r="AM64" s="14">
        <v>996</v>
      </c>
      <c r="AN64" s="2">
        <f t="shared" si="50"/>
        <v>0</v>
      </c>
      <c r="AO64" s="2">
        <f t="shared" si="44"/>
        <v>1</v>
      </c>
      <c r="AP64" s="34">
        <f t="shared" si="10"/>
        <v>239.48064438566965</v>
      </c>
      <c r="AQ64" s="14">
        <v>242</v>
      </c>
      <c r="AR64" s="2">
        <f t="shared" si="45"/>
        <v>1</v>
      </c>
      <c r="AS64" s="2">
        <f t="shared" si="11"/>
        <v>1.004149377593361</v>
      </c>
      <c r="AT64" s="34">
        <f t="shared" si="12"/>
        <v>58.187064198124553</v>
      </c>
      <c r="AU64" s="14">
        <v>87</v>
      </c>
      <c r="AV64">
        <f t="shared" si="46"/>
        <v>2</v>
      </c>
      <c r="AW64">
        <f t="shared" si="13"/>
        <v>1.0235294117647058</v>
      </c>
      <c r="AX64" s="35">
        <f t="shared" si="14"/>
        <v>20.918490021639819</v>
      </c>
      <c r="AY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AZ64" s="31">
        <f t="shared" si="15"/>
        <v>-27</v>
      </c>
      <c r="BA64" s="35">
        <f t="shared" si="16"/>
        <v>-5.9471365638766524E-3</v>
      </c>
      <c r="BB64" s="35">
        <f t="shared" si="17"/>
        <v>1085.1166145708103</v>
      </c>
      <c r="BC64" s="47">
        <v>615</v>
      </c>
      <c r="BD64" s="50">
        <f t="shared" si="18"/>
        <v>28</v>
      </c>
      <c r="BE64" s="14">
        <v>3832</v>
      </c>
      <c r="BF64" s="50">
        <f t="shared" si="19"/>
        <v>72</v>
      </c>
      <c r="BG64" s="14">
        <v>2879</v>
      </c>
      <c r="BH64" s="50">
        <f t="shared" si="20"/>
        <v>49</v>
      </c>
      <c r="BI64" s="14">
        <v>942</v>
      </c>
      <c r="BJ64" s="50">
        <f t="shared" si="21"/>
        <v>12</v>
      </c>
      <c r="BK64" s="14">
        <v>180</v>
      </c>
      <c r="BL64" s="50">
        <f t="shared" si="22"/>
        <v>5</v>
      </c>
      <c r="BM64" s="17"/>
      <c r="BN64" s="24">
        <f t="shared" si="23"/>
        <v>0</v>
      </c>
      <c r="BO64" s="17"/>
      <c r="BP64" s="24">
        <f t="shared" si="24"/>
        <v>0</v>
      </c>
      <c r="BQ64" s="17"/>
      <c r="BR64" s="24">
        <f t="shared" si="25"/>
        <v>0</v>
      </c>
      <c r="BS64" s="17"/>
      <c r="BT64" s="24">
        <f t="shared" si="26"/>
        <v>0</v>
      </c>
      <c r="BU64" s="20"/>
      <c r="BV64" s="27">
        <f t="shared" si="27"/>
        <v>0</v>
      </c>
    </row>
    <row r="65" spans="1:74">
      <c r="A65" s="3">
        <v>43962</v>
      </c>
      <c r="B65">
        <v>43962</v>
      </c>
      <c r="C65" s="10">
        <v>8616</v>
      </c>
      <c r="D65">
        <f t="shared" si="28"/>
        <v>168</v>
      </c>
      <c r="E65" s="10">
        <v>249</v>
      </c>
      <c r="F65">
        <f t="shared" si="54"/>
        <v>5</v>
      </c>
      <c r="G65" s="10">
        <v>4687</v>
      </c>
      <c r="H65">
        <f t="shared" si="55"/>
        <v>0</v>
      </c>
      <c r="I65">
        <f t="shared" si="29"/>
        <v>3680</v>
      </c>
      <c r="J65">
        <f t="shared" si="41"/>
        <v>163</v>
      </c>
      <c r="K65">
        <f t="shared" si="30"/>
        <v>2.8899721448467967E-2</v>
      </c>
      <c r="L65">
        <f t="shared" si="31"/>
        <v>0.54398792943361185</v>
      </c>
      <c r="M65">
        <f t="shared" si="32"/>
        <v>0.42711234911792018</v>
      </c>
      <c r="N65">
        <f t="shared" si="52"/>
        <v>1.9498607242339833E-2</v>
      </c>
      <c r="O65">
        <f t="shared" si="33"/>
        <v>2.0080321285140562E-2</v>
      </c>
      <c r="P65">
        <f t="shared" si="34"/>
        <v>0</v>
      </c>
      <c r="Q65">
        <f t="shared" si="35"/>
        <v>4.4293478260869566E-2</v>
      </c>
      <c r="R65">
        <f t="shared" si="36"/>
        <v>2071.6518393844676</v>
      </c>
      <c r="S65">
        <f t="shared" si="37"/>
        <v>59.870161096417412</v>
      </c>
      <c r="T65">
        <f t="shared" si="38"/>
        <v>1126.95359461409</v>
      </c>
      <c r="U65">
        <f t="shared" si="39"/>
        <v>884.82808367396012</v>
      </c>
      <c r="V65" s="12">
        <v>43663</v>
      </c>
      <c r="W65" s="1">
        <f t="shared" si="42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7"/>
        <v>812</v>
      </c>
      <c r="AB65" s="29">
        <f t="shared" si="53"/>
        <v>0.76852254769484463</v>
      </c>
      <c r="AC65" s="32">
        <f t="shared" si="4"/>
        <v>151</v>
      </c>
      <c r="AD65" s="1">
        <f t="shared" si="43"/>
        <v>10107</v>
      </c>
      <c r="AE65" s="1">
        <f t="shared" si="48"/>
        <v>194</v>
      </c>
      <c r="AF65" s="29">
        <f t="shared" si="5"/>
        <v>0.2314774523051554</v>
      </c>
      <c r="AG65" s="32">
        <f t="shared" si="6"/>
        <v>-153</v>
      </c>
      <c r="AH65" s="34">
        <f t="shared" si="7"/>
        <v>2430.1514787208466</v>
      </c>
      <c r="AI65" s="14">
        <v>3346</v>
      </c>
      <c r="AJ65" s="2">
        <f t="shared" si="49"/>
        <v>158</v>
      </c>
      <c r="AK65" s="2">
        <f t="shared" si="8"/>
        <v>1.0495608531994982</v>
      </c>
      <c r="AL65" s="34">
        <f t="shared" si="9"/>
        <v>804.52031738398659</v>
      </c>
      <c r="AM65" s="14">
        <v>838</v>
      </c>
      <c r="AN65" s="2">
        <f t="shared" si="50"/>
        <v>-158</v>
      </c>
      <c r="AO65" s="2">
        <f t="shared" si="44"/>
        <v>0.84136546184738958</v>
      </c>
      <c r="AP65" s="34">
        <f t="shared" si="10"/>
        <v>201.49074296705939</v>
      </c>
      <c r="AQ65" s="14">
        <v>247</v>
      </c>
      <c r="AR65" s="2">
        <f t="shared" si="45"/>
        <v>5</v>
      </c>
      <c r="AS65" s="2">
        <f t="shared" si="11"/>
        <v>1.0206611570247934</v>
      </c>
      <c r="AT65" s="34">
        <f t="shared" si="12"/>
        <v>59.389276268333738</v>
      </c>
      <c r="AU65" s="14">
        <v>87</v>
      </c>
      <c r="AV65">
        <f t="shared" si="46"/>
        <v>0</v>
      </c>
      <c r="AW65">
        <f t="shared" si="13"/>
        <v>1</v>
      </c>
      <c r="AX65" s="35">
        <f t="shared" si="14"/>
        <v>20.918490021639819</v>
      </c>
      <c r="AY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AZ65" s="31">
        <f t="shared" si="15"/>
        <v>5</v>
      </c>
      <c r="BA65" s="35">
        <f t="shared" si="16"/>
        <v>1.1079104808331486E-3</v>
      </c>
      <c r="BB65" s="35">
        <f t="shared" si="17"/>
        <v>1086.3188266410195</v>
      </c>
      <c r="BC65" s="47">
        <v>642</v>
      </c>
      <c r="BD65" s="50">
        <f t="shared" si="18"/>
        <v>27</v>
      </c>
      <c r="BE65" s="14">
        <v>3909</v>
      </c>
      <c r="BF65" s="50">
        <f t="shared" si="19"/>
        <v>77</v>
      </c>
      <c r="BG65" s="14">
        <v>2921</v>
      </c>
      <c r="BH65" s="50">
        <f t="shared" si="20"/>
        <v>42</v>
      </c>
      <c r="BI65" s="14">
        <v>959</v>
      </c>
      <c r="BJ65" s="50">
        <f t="shared" si="21"/>
        <v>17</v>
      </c>
      <c r="BK65" s="14">
        <v>185</v>
      </c>
      <c r="BL65" s="50">
        <f t="shared" si="22"/>
        <v>5</v>
      </c>
      <c r="BM65" s="17"/>
      <c r="BN65" s="24">
        <f t="shared" si="23"/>
        <v>0</v>
      </c>
      <c r="BO65" s="17"/>
      <c r="BP65" s="24">
        <f t="shared" si="24"/>
        <v>0</v>
      </c>
      <c r="BQ65" s="17"/>
      <c r="BR65" s="24">
        <f t="shared" si="25"/>
        <v>0</v>
      </c>
      <c r="BS65" s="17"/>
      <c r="BT65" s="24">
        <f t="shared" si="26"/>
        <v>0</v>
      </c>
      <c r="BU65" s="20"/>
      <c r="BV65" s="27">
        <f t="shared" si="27"/>
        <v>0</v>
      </c>
    </row>
    <row r="66" spans="1:74">
      <c r="A66" s="3">
        <v>43963</v>
      </c>
      <c r="B66">
        <v>43963</v>
      </c>
      <c r="C66" s="10">
        <v>8783</v>
      </c>
      <c r="D66">
        <f t="shared" si="28"/>
        <v>167</v>
      </c>
      <c r="E66" s="10">
        <v>252</v>
      </c>
      <c r="F66">
        <f t="shared" si="54"/>
        <v>3</v>
      </c>
      <c r="G66" s="10">
        <v>6021</v>
      </c>
      <c r="H66">
        <f t="shared" si="55"/>
        <v>1334</v>
      </c>
      <c r="I66">
        <f t="shared" si="29"/>
        <v>2510</v>
      </c>
      <c r="J66">
        <f t="shared" si="41"/>
        <v>-1170</v>
      </c>
      <c r="K66">
        <f t="shared" si="30"/>
        <v>2.869179095980872E-2</v>
      </c>
      <c r="L66">
        <f t="shared" si="31"/>
        <v>0.68552886257542978</v>
      </c>
      <c r="M66">
        <f t="shared" si="32"/>
        <v>0.2857793464647615</v>
      </c>
      <c r="N66">
        <f t="shared" ref="N66:N97" si="56">+IFERROR(D66/C66,"")</f>
        <v>1.9014004326539907E-2</v>
      </c>
      <c r="O66">
        <f t="shared" si="33"/>
        <v>1.1904761904761904E-2</v>
      </c>
      <c r="P66">
        <f t="shared" si="34"/>
        <v>0.22155788075070587</v>
      </c>
      <c r="Q66">
        <f t="shared" si="35"/>
        <v>-0.46613545816733065</v>
      </c>
      <c r="R66">
        <f t="shared" si="36"/>
        <v>2111.8057225294542</v>
      </c>
      <c r="S66">
        <f t="shared" si="37"/>
        <v>60.591488338542923</v>
      </c>
      <c r="T66">
        <f t="shared" si="38"/>
        <v>1447.7037749459005</v>
      </c>
      <c r="U66">
        <f t="shared" si="39"/>
        <v>603.51045924501079</v>
      </c>
      <c r="V66" s="12">
        <v>44561</v>
      </c>
      <c r="W66" s="1">
        <f t="shared" si="42"/>
        <v>898</v>
      </c>
      <c r="X66" s="1">
        <f t="shared" ref="X66:X129" si="57">IFERROR(W66-W65,0)</f>
        <v>-108</v>
      </c>
      <c r="Y66" s="34">
        <f t="shared" ref="Y66:Y129" si="58">IFERROR(V66/4.159,0)</f>
        <v>10714.354412118299</v>
      </c>
      <c r="Z66" s="14">
        <v>34250</v>
      </c>
      <c r="AA66" s="2">
        <f t="shared" si="47"/>
        <v>694</v>
      </c>
      <c r="AB66" s="29">
        <f t="shared" ref="AB66:AB129" si="59">IFERROR(Z66/V66,0)</f>
        <v>0.76860932205291621</v>
      </c>
      <c r="AC66" s="32">
        <f t="shared" ref="AC66:AC129" si="60">IFERROR(AA66-AA65,0)</f>
        <v>-118</v>
      </c>
      <c r="AD66" s="1">
        <f t="shared" si="43"/>
        <v>10311</v>
      </c>
      <c r="AE66" s="1">
        <f t="shared" si="48"/>
        <v>204</v>
      </c>
      <c r="AF66" s="29">
        <f t="shared" ref="AF66:AF129" si="61">IFERROR(AD66/V66,0)</f>
        <v>0.23139067794708376</v>
      </c>
      <c r="AG66" s="32">
        <f t="shared" ref="AG66:AG129" si="62">IFERROR(AE66-AE65,0)</f>
        <v>10</v>
      </c>
      <c r="AH66" s="34">
        <f t="shared" ref="AH66:AH129" si="63">IFERROR(AD66/4.159,0)</f>
        <v>2479.201731185381</v>
      </c>
      <c r="AI66" s="14">
        <v>2135</v>
      </c>
      <c r="AJ66" s="2">
        <f t="shared" si="49"/>
        <v>-1211</v>
      </c>
      <c r="AK66" s="2">
        <f t="shared" ref="AK66:AK129" si="64">IFERROR(AI66/AI65,0)</f>
        <v>0.63807531380753135</v>
      </c>
      <c r="AL66" s="34">
        <f t="shared" ref="AL66:AL129" si="65">IFERROR(AI66/4.159,0)</f>
        <v>513.34455397932197</v>
      </c>
      <c r="AM66" s="14">
        <v>786</v>
      </c>
      <c r="AN66" s="2">
        <f t="shared" si="50"/>
        <v>-52</v>
      </c>
      <c r="AO66" s="2">
        <f t="shared" si="44"/>
        <v>0.93794749403341293</v>
      </c>
      <c r="AP66" s="34">
        <f t="shared" ref="AP66:AP129" si="66">IFERROR(AM66/4.159,0)</f>
        <v>188.98773743688386</v>
      </c>
      <c r="AQ66" s="14">
        <v>295</v>
      </c>
      <c r="AR66" s="2">
        <f t="shared" si="45"/>
        <v>48</v>
      </c>
      <c r="AS66" s="2">
        <f t="shared" ref="AS66:AS129" si="67">IFERROR(AQ66/AQ65,0)</f>
        <v>1.1943319838056681</v>
      </c>
      <c r="AT66" s="34">
        <f t="shared" ref="AT66:AT129" si="68">IFERROR(AQ66/4.159,0)</f>
        <v>70.930512142341911</v>
      </c>
      <c r="AU66" s="14">
        <v>80</v>
      </c>
      <c r="AV66">
        <f t="shared" si="46"/>
        <v>-7</v>
      </c>
      <c r="AW66">
        <f t="shared" ref="AW66:AW129" si="69">IFERROR(AU66/AU65,0)</f>
        <v>0.91954022988505746</v>
      </c>
      <c r="AX66" s="35">
        <f t="shared" ref="AX66:AX129" si="70">IFERROR(AU66/4.159,0)</f>
        <v>19.235393123346959</v>
      </c>
      <c r="AY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AZ66" s="31">
        <f t="shared" ref="AZ66:AZ129" si="71">IFERROR(AY66-AY65,0)</f>
        <v>-1222</v>
      </c>
      <c r="BA66" s="35">
        <f t="shared" ref="BA66:BA129" si="72">IFERROR(AZ66/AY65,0)</f>
        <v>-0.27047366091190794</v>
      </c>
      <c r="BB66" s="35">
        <f t="shared" ref="BB66:BB129" si="73">IFERROR(AY66/4.159,0)</f>
        <v>792.49819668189468</v>
      </c>
      <c r="BC66" s="47">
        <v>659</v>
      </c>
      <c r="BD66" s="50">
        <f t="shared" ref="BD66:BD129" si="74">IFERROR((BC66-BC65), 0)</f>
        <v>17</v>
      </c>
      <c r="BE66" s="14">
        <v>3985</v>
      </c>
      <c r="BF66" s="50">
        <f t="shared" ref="BF66:BF129" si="75">IFERROR((BE66-BE65),0)</f>
        <v>76</v>
      </c>
      <c r="BG66" s="14">
        <v>2966</v>
      </c>
      <c r="BH66" s="50">
        <f t="shared" ref="BH66:BH129" si="76">IFERROR((BG66-BG65),0)</f>
        <v>45</v>
      </c>
      <c r="BI66" s="14">
        <v>982</v>
      </c>
      <c r="BJ66" s="50">
        <f t="shared" ref="BJ66:BJ129" si="77">IFERROR((BI66-BI65),0)</f>
        <v>23</v>
      </c>
      <c r="BK66" s="14">
        <v>191</v>
      </c>
      <c r="BL66" s="50">
        <f t="shared" ref="BL66:BL129" si="78">IFERROR((BK66-BK65),0)</f>
        <v>6</v>
      </c>
      <c r="BM66" s="17"/>
      <c r="BN66" s="24">
        <f t="shared" ref="BN66:BN129" si="79">IFERROR((BM66-BM65),0)</f>
        <v>0</v>
      </c>
      <c r="BO66" s="17"/>
      <c r="BP66" s="24">
        <f t="shared" ref="BP66:BP129" si="80">IFERROR((BO66-BO65),0)</f>
        <v>0</v>
      </c>
      <c r="BQ66" s="17"/>
      <c r="BR66" s="24">
        <f t="shared" ref="BR66:BR129" si="81">IFERROR((BQ66-BQ65),0)</f>
        <v>0</v>
      </c>
      <c r="BS66" s="17"/>
      <c r="BT66" s="24">
        <f t="shared" ref="BT66:BT129" si="82">IFERROR((BS66-BS65),0)</f>
        <v>0</v>
      </c>
      <c r="BU66" s="20"/>
      <c r="BV66" s="27">
        <f t="shared" ref="BV66:BV129" si="83">IFERROR((BU66-BU65),0)</f>
        <v>0</v>
      </c>
    </row>
    <row r="67" spans="1:74">
      <c r="A67" s="3">
        <v>43964</v>
      </c>
      <c r="B67">
        <v>43964</v>
      </c>
      <c r="C67" s="10">
        <v>8944</v>
      </c>
      <c r="D67">
        <f t="shared" ref="D67:D89" si="84">IFERROR(C67-C66,"")</f>
        <v>161</v>
      </c>
      <c r="E67" s="10">
        <v>256</v>
      </c>
      <c r="F67">
        <f t="shared" si="54"/>
        <v>4</v>
      </c>
      <c r="G67" s="10">
        <v>6067</v>
      </c>
      <c r="H67">
        <f t="shared" si="55"/>
        <v>46</v>
      </c>
      <c r="I67">
        <f t="shared" ref="I67:I130" si="85">+IFERROR(C67-E67-G67,"")</f>
        <v>2621</v>
      </c>
      <c r="J67">
        <f t="shared" si="41"/>
        <v>111</v>
      </c>
      <c r="K67">
        <f t="shared" ref="K67:K130" si="86">+IFERROR(E67/C67,"")</f>
        <v>2.8622540250447227E-2</v>
      </c>
      <c r="L67">
        <f t="shared" ref="L67:L130" si="87">+IFERROR(G67/C67,"")</f>
        <v>0.67833184257602863</v>
      </c>
      <c r="M67">
        <f t="shared" ref="M67:M130" si="88">+IFERROR(I67/C67,"")</f>
        <v>0.29304561717352418</v>
      </c>
      <c r="N67">
        <f t="shared" si="56"/>
        <v>1.8000894454382826E-2</v>
      </c>
      <c r="O67">
        <f t="shared" ref="O67:O130" si="89">+IFERROR(F67/E67,"")</f>
        <v>1.5625E-2</v>
      </c>
      <c r="P67">
        <f t="shared" ref="P67:P130" si="90">+IFERROR(H67/G67,"")</f>
        <v>7.5820009889566511E-3</v>
      </c>
      <c r="Q67">
        <f t="shared" ref="Q67:Q130" si="91">+IFERROR(J67/I67,"")</f>
        <v>4.2350247996947733E-2</v>
      </c>
      <c r="R67">
        <f t="shared" ref="R67:R130" si="92">+IFERROR(C67/4.159,"")</f>
        <v>2150.51695119019</v>
      </c>
      <c r="S67">
        <f t="shared" ref="S67:S130" si="93">+IFERROR(E67/4.159,"")</f>
        <v>61.553257994710272</v>
      </c>
      <c r="T67">
        <f t="shared" ref="T67:T130" si="94">+IFERROR(G67/4.159,"")</f>
        <v>1458.764125991825</v>
      </c>
      <c r="U67">
        <f t="shared" ref="U67:U130" si="95">+IFERROR(I67/4.159,"")</f>
        <v>630.19956720365474</v>
      </c>
      <c r="V67" s="12">
        <v>45873</v>
      </c>
      <c r="W67" s="1">
        <f t="shared" si="42"/>
        <v>1312</v>
      </c>
      <c r="X67" s="1">
        <f t="shared" si="57"/>
        <v>414</v>
      </c>
      <c r="Y67" s="34">
        <f t="shared" si="58"/>
        <v>11029.814859341188</v>
      </c>
      <c r="Z67" s="14">
        <v>35358</v>
      </c>
      <c r="AA67" s="2">
        <f t="shared" si="47"/>
        <v>1108</v>
      </c>
      <c r="AB67" s="29">
        <f t="shared" si="59"/>
        <v>0.77078019750179849</v>
      </c>
      <c r="AC67" s="32">
        <f t="shared" si="60"/>
        <v>414</v>
      </c>
      <c r="AD67" s="1">
        <f t="shared" si="43"/>
        <v>10515</v>
      </c>
      <c r="AE67" s="1">
        <f t="shared" si="48"/>
        <v>204</v>
      </c>
      <c r="AF67" s="29">
        <f t="shared" si="61"/>
        <v>0.22921980249820156</v>
      </c>
      <c r="AG67" s="32">
        <f t="shared" si="62"/>
        <v>0</v>
      </c>
      <c r="AH67" s="34">
        <f t="shared" si="63"/>
        <v>2528.2519836499159</v>
      </c>
      <c r="AI67" s="14">
        <v>2248</v>
      </c>
      <c r="AJ67" s="2">
        <f t="shared" si="49"/>
        <v>113</v>
      </c>
      <c r="AK67" s="2">
        <f t="shared" si="64"/>
        <v>1.0529274004683842</v>
      </c>
      <c r="AL67" s="34">
        <f t="shared" si="65"/>
        <v>540.51454676604953</v>
      </c>
      <c r="AM67" s="14">
        <v>773</v>
      </c>
      <c r="AN67" s="2">
        <f t="shared" si="50"/>
        <v>-13</v>
      </c>
      <c r="AO67" s="2">
        <f t="shared" si="44"/>
        <v>0.98346055979643765</v>
      </c>
      <c r="AP67" s="34">
        <f t="shared" si="66"/>
        <v>185.86198605434001</v>
      </c>
      <c r="AQ67" s="14">
        <v>296</v>
      </c>
      <c r="AR67" s="2">
        <f t="shared" si="45"/>
        <v>1</v>
      </c>
      <c r="AS67" s="2">
        <f t="shared" si="67"/>
        <v>1.0033898305084745</v>
      </c>
      <c r="AT67" s="34">
        <f t="shared" si="68"/>
        <v>71.170954556383748</v>
      </c>
      <c r="AU67" s="14">
        <v>77</v>
      </c>
      <c r="AV67">
        <f t="shared" si="46"/>
        <v>-3</v>
      </c>
      <c r="AW67">
        <f t="shared" si="69"/>
        <v>0.96250000000000002</v>
      </c>
      <c r="AX67" s="35">
        <f t="shared" si="70"/>
        <v>18.514065881221448</v>
      </c>
      <c r="AY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AZ67" s="31">
        <f t="shared" si="71"/>
        <v>98</v>
      </c>
      <c r="BA67" s="35">
        <f t="shared" si="72"/>
        <v>2.9733009708737865E-2</v>
      </c>
      <c r="BB67" s="35">
        <f t="shared" si="73"/>
        <v>816.06155325799477</v>
      </c>
      <c r="BC67" s="47">
        <v>686</v>
      </c>
      <c r="BD67" s="50">
        <f t="shared" si="74"/>
        <v>27</v>
      </c>
      <c r="BE67" s="14">
        <v>4050</v>
      </c>
      <c r="BF67" s="50">
        <f t="shared" si="75"/>
        <v>65</v>
      </c>
      <c r="BG67" s="14">
        <v>3015</v>
      </c>
      <c r="BH67" s="50">
        <f t="shared" si="76"/>
        <v>49</v>
      </c>
      <c r="BI67" s="14">
        <v>997</v>
      </c>
      <c r="BJ67" s="50">
        <f t="shared" si="77"/>
        <v>15</v>
      </c>
      <c r="BK67" s="14">
        <v>196</v>
      </c>
      <c r="BL67" s="50">
        <f t="shared" si="78"/>
        <v>5</v>
      </c>
      <c r="BM67" s="17"/>
      <c r="BN67" s="24">
        <f t="shared" si="79"/>
        <v>0</v>
      </c>
      <c r="BO67" s="17"/>
      <c r="BP67" s="24">
        <f t="shared" si="80"/>
        <v>0</v>
      </c>
      <c r="BQ67" s="17"/>
      <c r="BR67" s="24">
        <f t="shared" si="81"/>
        <v>0</v>
      </c>
      <c r="BS67" s="17"/>
      <c r="BT67" s="24">
        <f t="shared" si="82"/>
        <v>0</v>
      </c>
      <c r="BU67" s="20"/>
      <c r="BV67" s="27">
        <f t="shared" si="83"/>
        <v>0</v>
      </c>
    </row>
    <row r="68" spans="1:74">
      <c r="A68" s="3">
        <v>43965</v>
      </c>
      <c r="B68">
        <v>43965</v>
      </c>
      <c r="C68" s="10">
        <v>9118</v>
      </c>
      <c r="D68">
        <f t="shared" si="84"/>
        <v>174</v>
      </c>
      <c r="E68" s="10">
        <v>260</v>
      </c>
      <c r="F68">
        <f t="shared" ref="F68:F99" si="96">E68-E67</f>
        <v>4</v>
      </c>
      <c r="G68" s="10">
        <v>6080</v>
      </c>
      <c r="H68">
        <f t="shared" si="55"/>
        <v>13</v>
      </c>
      <c r="I68">
        <f t="shared" si="85"/>
        <v>2778</v>
      </c>
      <c r="J68">
        <f t="shared" ref="J68:J131" si="97">+IFERROR(I68-I67,"")</f>
        <v>157</v>
      </c>
      <c r="K68">
        <f t="shared" si="86"/>
        <v>2.8515025224830008E-2</v>
      </c>
      <c r="L68">
        <f t="shared" si="87"/>
        <v>0.66681289756525552</v>
      </c>
      <c r="M68">
        <f t="shared" si="88"/>
        <v>0.30467207720991446</v>
      </c>
      <c r="N68">
        <f t="shared" si="56"/>
        <v>1.9083132265847774E-2</v>
      </c>
      <c r="O68">
        <f t="shared" si="89"/>
        <v>1.5384615384615385E-2</v>
      </c>
      <c r="P68">
        <f t="shared" si="90"/>
        <v>2.1381578947368422E-3</v>
      </c>
      <c r="Q68">
        <f t="shared" si="91"/>
        <v>5.6515478761699066E-2</v>
      </c>
      <c r="R68">
        <f t="shared" si="92"/>
        <v>2192.3539312334697</v>
      </c>
      <c r="S68">
        <f t="shared" si="93"/>
        <v>62.51502765087762</v>
      </c>
      <c r="T68">
        <f t="shared" si="94"/>
        <v>1461.889877374369</v>
      </c>
      <c r="U68">
        <f t="shared" si="95"/>
        <v>667.94902620822313</v>
      </c>
      <c r="V68" s="12">
        <v>46898</v>
      </c>
      <c r="W68" s="1">
        <f t="shared" ref="W68:W131" si="98">V68-V67</f>
        <v>1025</v>
      </c>
      <c r="X68" s="1">
        <f t="shared" si="57"/>
        <v>-287</v>
      </c>
      <c r="Y68" s="34">
        <f t="shared" si="58"/>
        <v>11276.268333734071</v>
      </c>
      <c r="Z68" s="14">
        <v>36103</v>
      </c>
      <c r="AA68" s="2">
        <f t="shared" si="47"/>
        <v>745</v>
      </c>
      <c r="AB68" s="29">
        <f t="shared" si="59"/>
        <v>0.76981960851209008</v>
      </c>
      <c r="AC68" s="32">
        <f t="shared" si="60"/>
        <v>-363</v>
      </c>
      <c r="AD68" s="1">
        <f t="shared" ref="AD68:AD131" si="99">V68-Z68</f>
        <v>10795</v>
      </c>
      <c r="AE68" s="1">
        <f t="shared" si="48"/>
        <v>280</v>
      </c>
      <c r="AF68" s="29">
        <f t="shared" si="61"/>
        <v>0.23018039148790992</v>
      </c>
      <c r="AG68" s="32">
        <f t="shared" si="62"/>
        <v>76</v>
      </c>
      <c r="AH68" s="34">
        <f t="shared" si="63"/>
        <v>2595.5758595816305</v>
      </c>
      <c r="AI68" s="14">
        <v>2422</v>
      </c>
      <c r="AJ68" s="2">
        <f t="shared" si="49"/>
        <v>174</v>
      </c>
      <c r="AK68" s="2">
        <f t="shared" si="64"/>
        <v>1.0774021352313168</v>
      </c>
      <c r="AL68" s="34">
        <f t="shared" si="65"/>
        <v>582.35152680932924</v>
      </c>
      <c r="AM68" s="14">
        <v>737</v>
      </c>
      <c r="AN68" s="2">
        <f t="shared" si="50"/>
        <v>-36</v>
      </c>
      <c r="AO68" s="2">
        <f t="shared" ref="AO68:AO131" si="100">IFERROR(AM68/AM67,0)</f>
        <v>0.95342820181112553</v>
      </c>
      <c r="AP68" s="34">
        <f t="shared" si="66"/>
        <v>177.20605914883387</v>
      </c>
      <c r="AQ68" s="14">
        <v>284</v>
      </c>
      <c r="AR68" s="2">
        <f t="shared" ref="AR68:AR131" si="101">AQ68-AQ67</f>
        <v>-12</v>
      </c>
      <c r="AS68" s="2">
        <f t="shared" si="67"/>
        <v>0.95945945945945943</v>
      </c>
      <c r="AT68" s="34">
        <f t="shared" si="68"/>
        <v>68.285645587881703</v>
      </c>
      <c r="AU68" s="14">
        <v>72</v>
      </c>
      <c r="AV68">
        <f t="shared" ref="AV68:AV131" si="102">AU68-AU67</f>
        <v>-5</v>
      </c>
      <c r="AW68">
        <f t="shared" si="69"/>
        <v>0.93506493506493504</v>
      </c>
      <c r="AX68" s="35">
        <f t="shared" si="70"/>
        <v>17.311853811012263</v>
      </c>
      <c r="AY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AZ68" s="31">
        <f t="shared" si="71"/>
        <v>121</v>
      </c>
      <c r="BA68" s="35">
        <f t="shared" si="72"/>
        <v>3.5651149086623452E-2</v>
      </c>
      <c r="BB68" s="35">
        <f t="shared" si="73"/>
        <v>845.15508535705703</v>
      </c>
      <c r="BC68" s="47">
        <v>705</v>
      </c>
      <c r="BD68" s="50">
        <f t="shared" si="74"/>
        <v>19</v>
      </c>
      <c r="BE68" s="14">
        <v>4132</v>
      </c>
      <c r="BF68" s="50">
        <f t="shared" si="75"/>
        <v>82</v>
      </c>
      <c r="BG68" s="14">
        <v>3071</v>
      </c>
      <c r="BH68" s="50">
        <f t="shared" si="76"/>
        <v>56</v>
      </c>
      <c r="BI68" s="14">
        <v>1014</v>
      </c>
      <c r="BJ68" s="50">
        <f t="shared" si="77"/>
        <v>17</v>
      </c>
      <c r="BK68" s="14">
        <v>196</v>
      </c>
      <c r="BL68" s="50">
        <f t="shared" si="78"/>
        <v>0</v>
      </c>
      <c r="BM68" s="17"/>
      <c r="BN68" s="24">
        <f t="shared" si="79"/>
        <v>0</v>
      </c>
      <c r="BO68" s="17"/>
      <c r="BP68" s="24">
        <f t="shared" si="80"/>
        <v>0</v>
      </c>
      <c r="BQ68" s="17"/>
      <c r="BR68" s="24">
        <f t="shared" si="81"/>
        <v>0</v>
      </c>
      <c r="BS68" s="17"/>
      <c r="BT68" s="24">
        <f t="shared" si="82"/>
        <v>0</v>
      </c>
      <c r="BU68" s="20"/>
      <c r="BV68" s="27">
        <f t="shared" si="83"/>
        <v>0</v>
      </c>
    </row>
    <row r="69" spans="1:74">
      <c r="A69" s="3">
        <v>43966</v>
      </c>
      <c r="B69">
        <v>43966</v>
      </c>
      <c r="C69" s="10">
        <v>9268</v>
      </c>
      <c r="D69">
        <f t="shared" si="84"/>
        <v>150</v>
      </c>
      <c r="E69" s="10">
        <v>266</v>
      </c>
      <c r="F69">
        <f t="shared" si="96"/>
        <v>6</v>
      </c>
      <c r="G69" s="10">
        <v>6080</v>
      </c>
      <c r="H69">
        <f t="shared" si="55"/>
        <v>0</v>
      </c>
      <c r="I69">
        <f t="shared" si="85"/>
        <v>2922</v>
      </c>
      <c r="J69">
        <f t="shared" si="97"/>
        <v>144</v>
      </c>
      <c r="K69">
        <f t="shared" si="86"/>
        <v>2.8700906344410877E-2</v>
      </c>
      <c r="L69">
        <f t="shared" si="87"/>
        <v>0.65602071644367721</v>
      </c>
      <c r="M69">
        <f t="shared" si="88"/>
        <v>0.31527837721191193</v>
      </c>
      <c r="N69">
        <f t="shared" si="56"/>
        <v>1.6184721622788088E-2</v>
      </c>
      <c r="O69">
        <f t="shared" si="89"/>
        <v>2.2556390977443608E-2</v>
      </c>
      <c r="P69">
        <f t="shared" si="90"/>
        <v>0</v>
      </c>
      <c r="Q69">
        <f t="shared" si="91"/>
        <v>4.9281314168377825E-2</v>
      </c>
      <c r="R69">
        <f t="shared" si="92"/>
        <v>2228.4202933397451</v>
      </c>
      <c r="S69">
        <f t="shared" si="93"/>
        <v>63.957682135128643</v>
      </c>
      <c r="T69">
        <f t="shared" si="94"/>
        <v>1461.889877374369</v>
      </c>
      <c r="U69">
        <f t="shared" si="95"/>
        <v>702.57273383024767</v>
      </c>
      <c r="V69" s="12">
        <v>47768</v>
      </c>
      <c r="W69" s="1">
        <f t="shared" si="98"/>
        <v>870</v>
      </c>
      <c r="X69" s="1">
        <f t="shared" si="57"/>
        <v>-155</v>
      </c>
      <c r="Y69" s="34">
        <f t="shared" si="58"/>
        <v>11485.453233950469</v>
      </c>
      <c r="Z69" s="14">
        <v>36821</v>
      </c>
      <c r="AA69" s="2">
        <f t="shared" ref="AA69:AA132" si="103">Z69-Z68</f>
        <v>718</v>
      </c>
      <c r="AB69" s="29">
        <f t="shared" si="59"/>
        <v>0.77082984424719481</v>
      </c>
      <c r="AC69" s="32">
        <f t="shared" si="60"/>
        <v>-27</v>
      </c>
      <c r="AD69" s="1">
        <f t="shared" si="99"/>
        <v>10947</v>
      </c>
      <c r="AE69" s="1">
        <f t="shared" ref="AE69:AE132" si="104">AD69-AD68</f>
        <v>152</v>
      </c>
      <c r="AF69" s="29">
        <f t="shared" si="61"/>
        <v>0.22917015575280522</v>
      </c>
      <c r="AG69" s="32">
        <f t="shared" si="62"/>
        <v>-128</v>
      </c>
      <c r="AH69" s="34">
        <f t="shared" si="63"/>
        <v>2632.1231065159895</v>
      </c>
      <c r="AI69" s="14">
        <v>2568</v>
      </c>
      <c r="AJ69" s="2">
        <f t="shared" ref="AJ69:AJ132" si="105">AI69-AI68</f>
        <v>146</v>
      </c>
      <c r="AK69" s="2">
        <f t="shared" si="64"/>
        <v>1.0602807597027251</v>
      </c>
      <c r="AL69" s="34">
        <f t="shared" si="65"/>
        <v>617.4561192594374</v>
      </c>
      <c r="AM69" s="14">
        <v>744</v>
      </c>
      <c r="AN69" s="2">
        <f t="shared" si="50"/>
        <v>7</v>
      </c>
      <c r="AO69" s="2">
        <f t="shared" si="100"/>
        <v>1.0094979647218454</v>
      </c>
      <c r="AP69" s="34">
        <f t="shared" si="66"/>
        <v>178.88915604712673</v>
      </c>
      <c r="AQ69" s="14">
        <v>281</v>
      </c>
      <c r="AR69" s="2">
        <f t="shared" si="101"/>
        <v>-3</v>
      </c>
      <c r="AS69" s="2">
        <f t="shared" si="67"/>
        <v>0.98943661971830987</v>
      </c>
      <c r="AT69" s="34">
        <f t="shared" si="68"/>
        <v>67.564318345756192</v>
      </c>
      <c r="AU69" s="14">
        <v>73</v>
      </c>
      <c r="AV69">
        <f t="shared" si="102"/>
        <v>1</v>
      </c>
      <c r="AW69">
        <f t="shared" si="69"/>
        <v>1.0138888888888888</v>
      </c>
      <c r="AX69" s="35">
        <f t="shared" si="70"/>
        <v>17.5522962250541</v>
      </c>
      <c r="AY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AZ69" s="31">
        <f t="shared" si="71"/>
        <v>151</v>
      </c>
      <c r="BA69" s="35">
        <f t="shared" si="72"/>
        <v>4.2958748221906116E-2</v>
      </c>
      <c r="BB69" s="35">
        <f t="shared" si="73"/>
        <v>881.46188987737446</v>
      </c>
      <c r="BC69" s="47">
        <v>740</v>
      </c>
      <c r="BD69" s="50">
        <f t="shared" si="74"/>
        <v>35</v>
      </c>
      <c r="BE69" s="14">
        <v>4195</v>
      </c>
      <c r="BF69" s="50">
        <f t="shared" si="75"/>
        <v>63</v>
      </c>
      <c r="BG69" s="14">
        <v>3102</v>
      </c>
      <c r="BH69" s="50">
        <f t="shared" si="76"/>
        <v>31</v>
      </c>
      <c r="BI69" s="14">
        <v>1033</v>
      </c>
      <c r="BJ69" s="50">
        <f t="shared" si="77"/>
        <v>19</v>
      </c>
      <c r="BK69" s="14">
        <v>198</v>
      </c>
      <c r="BL69" s="50">
        <f t="shared" si="78"/>
        <v>2</v>
      </c>
      <c r="BM69" s="17"/>
      <c r="BN69" s="24">
        <f t="shared" si="79"/>
        <v>0</v>
      </c>
      <c r="BO69" s="17"/>
      <c r="BP69" s="24">
        <f t="shared" si="80"/>
        <v>0</v>
      </c>
      <c r="BQ69" s="17"/>
      <c r="BR69" s="24">
        <f t="shared" si="81"/>
        <v>0</v>
      </c>
      <c r="BS69" s="17"/>
      <c r="BT69" s="24">
        <f t="shared" si="82"/>
        <v>0</v>
      </c>
      <c r="BU69" s="20"/>
      <c r="BV69" s="27">
        <f t="shared" si="83"/>
        <v>0</v>
      </c>
    </row>
    <row r="70" spans="1:74">
      <c r="A70" s="3">
        <v>43967</v>
      </c>
      <c r="B70">
        <v>43967</v>
      </c>
      <c r="C70" s="10">
        <v>9449</v>
      </c>
      <c r="D70">
        <f t="shared" si="84"/>
        <v>181</v>
      </c>
      <c r="E70" s="10">
        <v>269</v>
      </c>
      <c r="F70">
        <f t="shared" si="96"/>
        <v>3</v>
      </c>
      <c r="G70" s="10">
        <v>6081</v>
      </c>
      <c r="H70">
        <f t="shared" si="55"/>
        <v>1</v>
      </c>
      <c r="I70">
        <f t="shared" si="85"/>
        <v>3099</v>
      </c>
      <c r="J70">
        <f t="shared" si="97"/>
        <v>177</v>
      </c>
      <c r="K70">
        <f t="shared" si="86"/>
        <v>2.8468621018097152E-2</v>
      </c>
      <c r="L70">
        <f t="shared" si="87"/>
        <v>0.64356016509683567</v>
      </c>
      <c r="M70">
        <f t="shared" si="88"/>
        <v>0.32797121388506723</v>
      </c>
      <c r="N70">
        <f t="shared" si="56"/>
        <v>1.9155466186898083E-2</v>
      </c>
      <c r="O70">
        <f t="shared" si="89"/>
        <v>1.1152416356877323E-2</v>
      </c>
      <c r="P70">
        <f t="shared" si="90"/>
        <v>1.64446637066272E-4</v>
      </c>
      <c r="Q70">
        <f t="shared" si="91"/>
        <v>5.7115198451113264E-2</v>
      </c>
      <c r="R70">
        <f t="shared" si="92"/>
        <v>2271.9403702813179</v>
      </c>
      <c r="S70">
        <f t="shared" si="93"/>
        <v>64.679009377254147</v>
      </c>
      <c r="T70">
        <f t="shared" si="94"/>
        <v>1462.1303197884108</v>
      </c>
      <c r="U70">
        <f t="shared" si="95"/>
        <v>745.13104111565281</v>
      </c>
      <c r="V70" s="12">
        <v>49104</v>
      </c>
      <c r="W70" s="1">
        <f t="shared" si="98"/>
        <v>1336</v>
      </c>
      <c r="X70" s="1">
        <f t="shared" si="57"/>
        <v>466</v>
      </c>
      <c r="Y70" s="34">
        <f t="shared" si="58"/>
        <v>11806.684299110364</v>
      </c>
      <c r="Z70" s="14">
        <v>37935</v>
      </c>
      <c r="AA70" s="2">
        <f t="shared" si="103"/>
        <v>1114</v>
      </c>
      <c r="AB70" s="29">
        <f t="shared" si="59"/>
        <v>0.77254398826979476</v>
      </c>
      <c r="AC70" s="32">
        <f t="shared" si="60"/>
        <v>396</v>
      </c>
      <c r="AD70" s="1">
        <f t="shared" si="99"/>
        <v>11169</v>
      </c>
      <c r="AE70" s="1">
        <f t="shared" si="104"/>
        <v>222</v>
      </c>
      <c r="AF70" s="29">
        <f t="shared" si="61"/>
        <v>0.22745601173020527</v>
      </c>
      <c r="AG70" s="32">
        <f t="shared" si="62"/>
        <v>70</v>
      </c>
      <c r="AH70" s="34">
        <f t="shared" si="63"/>
        <v>2685.5013224332774</v>
      </c>
      <c r="AI70" s="14">
        <v>2757</v>
      </c>
      <c r="AJ70" s="2">
        <f t="shared" si="105"/>
        <v>189</v>
      </c>
      <c r="AK70" s="2">
        <f t="shared" si="64"/>
        <v>1.0735981308411215</v>
      </c>
      <c r="AL70" s="34">
        <f t="shared" si="65"/>
        <v>662.89973551334458</v>
      </c>
      <c r="AM70" s="14">
        <v>728</v>
      </c>
      <c r="AN70" s="2">
        <f t="shared" ref="AN70:AN133" si="106">AM70-AM69</f>
        <v>-16</v>
      </c>
      <c r="AO70" s="2">
        <f t="shared" si="100"/>
        <v>0.978494623655914</v>
      </c>
      <c r="AP70" s="34">
        <f t="shared" si="66"/>
        <v>175.04207742245734</v>
      </c>
      <c r="AQ70" s="14">
        <v>271</v>
      </c>
      <c r="AR70" s="2">
        <f t="shared" si="101"/>
        <v>-10</v>
      </c>
      <c r="AS70" s="2">
        <f t="shared" si="67"/>
        <v>0.96441281138790036</v>
      </c>
      <c r="AT70" s="34">
        <f t="shared" si="68"/>
        <v>65.159894205337821</v>
      </c>
      <c r="AU70" s="14">
        <v>72</v>
      </c>
      <c r="AV70">
        <f t="shared" si="102"/>
        <v>-1</v>
      </c>
      <c r="AW70">
        <f t="shared" si="69"/>
        <v>0.98630136986301364</v>
      </c>
      <c r="AX70" s="35">
        <f t="shared" si="70"/>
        <v>17.311853811012263</v>
      </c>
      <c r="AY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AZ70" s="31">
        <f t="shared" si="71"/>
        <v>162</v>
      </c>
      <c r="BA70" s="35">
        <f t="shared" si="72"/>
        <v>4.4189852700491E-2</v>
      </c>
      <c r="BB70" s="35">
        <f t="shared" si="73"/>
        <v>920.41356095215201</v>
      </c>
      <c r="BC70" s="47">
        <v>760</v>
      </c>
      <c r="BD70" s="50">
        <f t="shared" si="74"/>
        <v>20</v>
      </c>
      <c r="BE70" s="14">
        <v>4283</v>
      </c>
      <c r="BF70" s="50">
        <f t="shared" si="75"/>
        <v>88</v>
      </c>
      <c r="BG70" s="14">
        <v>3154</v>
      </c>
      <c r="BH70" s="50">
        <f t="shared" si="76"/>
        <v>52</v>
      </c>
      <c r="BI70" s="14">
        <v>1053</v>
      </c>
      <c r="BJ70" s="50">
        <f t="shared" si="77"/>
        <v>20</v>
      </c>
      <c r="BK70" s="14">
        <v>199</v>
      </c>
      <c r="BL70" s="50">
        <f t="shared" si="78"/>
        <v>1</v>
      </c>
      <c r="BM70" s="17"/>
      <c r="BN70" s="24">
        <f t="shared" si="79"/>
        <v>0</v>
      </c>
      <c r="BO70" s="17"/>
      <c r="BP70" s="24">
        <f t="shared" si="80"/>
        <v>0</v>
      </c>
      <c r="BQ70" s="17"/>
      <c r="BR70" s="24">
        <f t="shared" si="81"/>
        <v>0</v>
      </c>
      <c r="BS70" s="17"/>
      <c r="BT70" s="24">
        <f t="shared" si="82"/>
        <v>0</v>
      </c>
      <c r="BU70" s="20"/>
      <c r="BV70" s="27">
        <f t="shared" si="83"/>
        <v>0</v>
      </c>
    </row>
    <row r="71" spans="1:74">
      <c r="A71" s="3">
        <v>43968</v>
      </c>
      <c r="B71">
        <v>43968</v>
      </c>
      <c r="C71" s="10">
        <v>9606</v>
      </c>
      <c r="D71">
        <f t="shared" si="84"/>
        <v>157</v>
      </c>
      <c r="E71" s="10">
        <v>275</v>
      </c>
      <c r="F71">
        <f t="shared" si="96"/>
        <v>6</v>
      </c>
      <c r="G71" s="10">
        <v>6081</v>
      </c>
      <c r="H71">
        <f t="shared" si="55"/>
        <v>0</v>
      </c>
      <c r="I71">
        <f t="shared" si="85"/>
        <v>3250</v>
      </c>
      <c r="J71">
        <f t="shared" si="97"/>
        <v>151</v>
      </c>
      <c r="K71">
        <f t="shared" si="86"/>
        <v>2.8627940870289404E-2</v>
      </c>
      <c r="L71">
        <f t="shared" si="87"/>
        <v>0.63304184884447223</v>
      </c>
      <c r="M71">
        <f t="shared" si="88"/>
        <v>0.33833021028523841</v>
      </c>
      <c r="N71">
        <f t="shared" si="56"/>
        <v>1.6343951696856131E-2</v>
      </c>
      <c r="O71">
        <f t="shared" si="89"/>
        <v>2.181818181818182E-2</v>
      </c>
      <c r="P71">
        <f t="shared" si="90"/>
        <v>0</v>
      </c>
      <c r="Q71">
        <f t="shared" si="91"/>
        <v>4.6461538461538464E-2</v>
      </c>
      <c r="R71">
        <f t="shared" si="92"/>
        <v>2309.6898292858859</v>
      </c>
      <c r="S71">
        <f t="shared" si="93"/>
        <v>66.121663861505169</v>
      </c>
      <c r="T71">
        <f t="shared" si="94"/>
        <v>1462.1303197884108</v>
      </c>
      <c r="U71">
        <f t="shared" si="95"/>
        <v>781.43784563597023</v>
      </c>
      <c r="V71" s="12">
        <v>50348</v>
      </c>
      <c r="W71" s="1">
        <f t="shared" si="98"/>
        <v>1244</v>
      </c>
      <c r="X71" s="1">
        <f t="shared" si="57"/>
        <v>-92</v>
      </c>
      <c r="Y71" s="34">
        <f t="shared" si="58"/>
        <v>12105.794662178409</v>
      </c>
      <c r="Z71" s="14">
        <v>38993</v>
      </c>
      <c r="AA71" s="2">
        <f t="shared" si="103"/>
        <v>1058</v>
      </c>
      <c r="AB71" s="29">
        <f t="shared" si="59"/>
        <v>0.77446969095098117</v>
      </c>
      <c r="AC71" s="32">
        <f t="shared" si="60"/>
        <v>-56</v>
      </c>
      <c r="AD71" s="1">
        <f t="shared" si="99"/>
        <v>11355</v>
      </c>
      <c r="AE71" s="1">
        <f t="shared" si="104"/>
        <v>186</v>
      </c>
      <c r="AF71" s="29">
        <f t="shared" si="61"/>
        <v>0.22553030904901883</v>
      </c>
      <c r="AG71" s="32">
        <f t="shared" si="62"/>
        <v>-36</v>
      </c>
      <c r="AH71" s="34">
        <f t="shared" si="63"/>
        <v>2730.2236114450589</v>
      </c>
      <c r="AI71" s="14">
        <v>2914</v>
      </c>
      <c r="AJ71" s="2">
        <f t="shared" si="105"/>
        <v>157</v>
      </c>
      <c r="AK71" s="2">
        <f t="shared" si="64"/>
        <v>1.0569459557490026</v>
      </c>
      <c r="AL71" s="34">
        <f t="shared" si="65"/>
        <v>700.64919451791297</v>
      </c>
      <c r="AM71" s="14">
        <v>752</v>
      </c>
      <c r="AN71" s="2">
        <f t="shared" si="106"/>
        <v>24</v>
      </c>
      <c r="AO71" s="2">
        <f t="shared" si="100"/>
        <v>1.0329670329670331</v>
      </c>
      <c r="AP71" s="34">
        <f t="shared" si="66"/>
        <v>180.81269535946143</v>
      </c>
      <c r="AQ71" s="14">
        <v>267</v>
      </c>
      <c r="AR71" s="2">
        <f t="shared" si="101"/>
        <v>-4</v>
      </c>
      <c r="AS71" s="2">
        <f t="shared" si="67"/>
        <v>0.98523985239852396</v>
      </c>
      <c r="AT71" s="34">
        <f t="shared" si="68"/>
        <v>64.198124549170473</v>
      </c>
      <c r="AU71" s="14">
        <v>69</v>
      </c>
      <c r="AV71">
        <f t="shared" si="102"/>
        <v>-3</v>
      </c>
      <c r="AW71">
        <f t="shared" si="69"/>
        <v>0.95833333333333337</v>
      </c>
      <c r="AX71" s="35">
        <f t="shared" si="70"/>
        <v>16.590526568886752</v>
      </c>
      <c r="AY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AZ71" s="31">
        <f t="shared" si="71"/>
        <v>174</v>
      </c>
      <c r="BA71" s="35">
        <f t="shared" si="72"/>
        <v>4.5454545454545456E-2</v>
      </c>
      <c r="BB71" s="35">
        <f t="shared" si="73"/>
        <v>962.25054099543161</v>
      </c>
      <c r="BC71" s="47">
        <v>780</v>
      </c>
      <c r="BD71" s="50">
        <f t="shared" si="74"/>
        <v>20</v>
      </c>
      <c r="BE71" s="14">
        <v>4361</v>
      </c>
      <c r="BF71" s="50">
        <f t="shared" si="75"/>
        <v>78</v>
      </c>
      <c r="BG71" s="14">
        <v>3189</v>
      </c>
      <c r="BH71" s="50">
        <f t="shared" si="76"/>
        <v>35</v>
      </c>
      <c r="BI71" s="14">
        <v>1072</v>
      </c>
      <c r="BJ71" s="50">
        <f t="shared" si="77"/>
        <v>19</v>
      </c>
      <c r="BK71" s="14">
        <v>204</v>
      </c>
      <c r="BL71" s="50">
        <f t="shared" si="78"/>
        <v>5</v>
      </c>
      <c r="BM71" s="17"/>
      <c r="BN71" s="24">
        <f t="shared" si="79"/>
        <v>0</v>
      </c>
      <c r="BO71" s="17"/>
      <c r="BP71" s="24">
        <f t="shared" si="80"/>
        <v>0</v>
      </c>
      <c r="BQ71" s="17"/>
      <c r="BR71" s="24">
        <f t="shared" si="81"/>
        <v>0</v>
      </c>
      <c r="BS71" s="17"/>
      <c r="BT71" s="24">
        <f t="shared" si="82"/>
        <v>0</v>
      </c>
      <c r="BU71" s="20"/>
      <c r="BV71" s="27">
        <f t="shared" si="83"/>
        <v>0</v>
      </c>
    </row>
    <row r="72" spans="1:74">
      <c r="A72" s="3">
        <v>43969</v>
      </c>
      <c r="B72">
        <v>43969</v>
      </c>
      <c r="C72" s="10">
        <v>9726</v>
      </c>
      <c r="D72">
        <f t="shared" si="84"/>
        <v>120</v>
      </c>
      <c r="E72" s="10">
        <v>279</v>
      </c>
      <c r="F72">
        <f t="shared" si="96"/>
        <v>4</v>
      </c>
      <c r="G72" s="10">
        <v>6085</v>
      </c>
      <c r="H72">
        <f t="shared" si="55"/>
        <v>4</v>
      </c>
      <c r="I72">
        <f t="shared" si="85"/>
        <v>3362</v>
      </c>
      <c r="J72">
        <f t="shared" si="97"/>
        <v>112</v>
      </c>
      <c r="K72">
        <f t="shared" si="86"/>
        <v>2.8685996298581123E-2</v>
      </c>
      <c r="L72">
        <f t="shared" si="87"/>
        <v>0.6256426074439646</v>
      </c>
      <c r="M72">
        <f t="shared" si="88"/>
        <v>0.34567139625745424</v>
      </c>
      <c r="N72">
        <f t="shared" si="56"/>
        <v>1.2338062924120914E-2</v>
      </c>
      <c r="O72">
        <f t="shared" si="89"/>
        <v>1.4336917562724014E-2</v>
      </c>
      <c r="P72">
        <f t="shared" si="90"/>
        <v>6.5735414954806899E-4</v>
      </c>
      <c r="Q72">
        <f t="shared" si="91"/>
        <v>3.3313503866745982E-2</v>
      </c>
      <c r="R72">
        <f t="shared" si="92"/>
        <v>2338.5429189709066</v>
      </c>
      <c r="S72">
        <f t="shared" si="93"/>
        <v>67.083433517672518</v>
      </c>
      <c r="T72">
        <f t="shared" si="94"/>
        <v>1463.0920894445781</v>
      </c>
      <c r="U72">
        <f t="shared" si="95"/>
        <v>808.36739600865599</v>
      </c>
      <c r="V72" s="12">
        <v>51105</v>
      </c>
      <c r="W72" s="1">
        <f t="shared" si="98"/>
        <v>757</v>
      </c>
      <c r="X72" s="1">
        <f t="shared" si="57"/>
        <v>-487</v>
      </c>
      <c r="Y72" s="34">
        <f t="shared" si="58"/>
        <v>12287.80956960808</v>
      </c>
      <c r="Z72" s="14">
        <v>39589</v>
      </c>
      <c r="AA72" s="2">
        <f t="shared" si="103"/>
        <v>596</v>
      </c>
      <c r="AB72" s="29">
        <f t="shared" si="59"/>
        <v>0.77466001369728987</v>
      </c>
      <c r="AC72" s="32">
        <f t="shared" si="60"/>
        <v>-462</v>
      </c>
      <c r="AD72" s="1">
        <f t="shared" si="99"/>
        <v>11516</v>
      </c>
      <c r="AE72" s="1">
        <f t="shared" si="104"/>
        <v>161</v>
      </c>
      <c r="AF72" s="29">
        <f t="shared" si="61"/>
        <v>0.2253399863027101</v>
      </c>
      <c r="AG72" s="32">
        <f t="shared" si="62"/>
        <v>-25</v>
      </c>
      <c r="AH72" s="34">
        <f t="shared" si="63"/>
        <v>2768.9348401057946</v>
      </c>
      <c r="AI72" s="14">
        <v>3019</v>
      </c>
      <c r="AJ72" s="2">
        <f t="shared" si="105"/>
        <v>105</v>
      </c>
      <c r="AK72" s="2">
        <f t="shared" si="64"/>
        <v>1.0360329444063143</v>
      </c>
      <c r="AL72" s="34">
        <f t="shared" si="65"/>
        <v>725.89564799230584</v>
      </c>
      <c r="AM72" s="14">
        <v>747</v>
      </c>
      <c r="AN72" s="2">
        <f t="shared" si="106"/>
        <v>-5</v>
      </c>
      <c r="AO72" s="2">
        <f t="shared" si="100"/>
        <v>0.99335106382978722</v>
      </c>
      <c r="AP72" s="34">
        <f t="shared" si="66"/>
        <v>179.61048328925224</v>
      </c>
      <c r="AQ72" s="14">
        <v>272</v>
      </c>
      <c r="AR72" s="2">
        <f t="shared" si="101"/>
        <v>5</v>
      </c>
      <c r="AS72" s="2">
        <f t="shared" si="67"/>
        <v>1.0187265917602997</v>
      </c>
      <c r="AT72" s="34">
        <f t="shared" si="68"/>
        <v>65.400336619379658</v>
      </c>
      <c r="AU72" s="14">
        <v>71</v>
      </c>
      <c r="AV72">
        <f t="shared" si="102"/>
        <v>2</v>
      </c>
      <c r="AW72">
        <f t="shared" si="69"/>
        <v>1.0289855072463767</v>
      </c>
      <c r="AX72" s="35">
        <f t="shared" si="70"/>
        <v>17.071411396970426</v>
      </c>
      <c r="AY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AZ72" s="31">
        <f t="shared" si="71"/>
        <v>107</v>
      </c>
      <c r="BA72" s="35">
        <f t="shared" si="72"/>
        <v>2.6736631684157922E-2</v>
      </c>
      <c r="BB72" s="35">
        <f t="shared" si="73"/>
        <v>987.9778792979082</v>
      </c>
      <c r="BC72" s="47">
        <v>806</v>
      </c>
      <c r="BD72" s="50">
        <f t="shared" si="74"/>
        <v>26</v>
      </c>
      <c r="BE72" s="14">
        <v>4407</v>
      </c>
      <c r="BF72" s="50">
        <f t="shared" si="75"/>
        <v>46</v>
      </c>
      <c r="BG72" s="14">
        <v>3216</v>
      </c>
      <c r="BH72" s="50">
        <f t="shared" si="76"/>
        <v>27</v>
      </c>
      <c r="BI72" s="14">
        <v>1092</v>
      </c>
      <c r="BJ72" s="50">
        <f t="shared" si="77"/>
        <v>20</v>
      </c>
      <c r="BK72" s="14">
        <v>205</v>
      </c>
      <c r="BL72" s="50">
        <f t="shared" si="78"/>
        <v>1</v>
      </c>
      <c r="BM72" s="17"/>
      <c r="BN72" s="24">
        <f t="shared" si="79"/>
        <v>0</v>
      </c>
      <c r="BO72" s="17"/>
      <c r="BP72" s="24">
        <f t="shared" si="80"/>
        <v>0</v>
      </c>
      <c r="BQ72" s="17"/>
      <c r="BR72" s="24">
        <f t="shared" si="81"/>
        <v>0</v>
      </c>
      <c r="BS72" s="17"/>
      <c r="BT72" s="24">
        <f t="shared" si="82"/>
        <v>0</v>
      </c>
      <c r="BU72" s="20"/>
      <c r="BV72" s="27">
        <f t="shared" si="83"/>
        <v>0</v>
      </c>
    </row>
    <row r="73" spans="1:74">
      <c r="A73" s="3">
        <v>43970</v>
      </c>
      <c r="B73">
        <v>43970</v>
      </c>
      <c r="C73" s="10">
        <v>9867</v>
      </c>
      <c r="D73">
        <f t="shared" si="84"/>
        <v>141</v>
      </c>
      <c r="E73" s="10">
        <v>281</v>
      </c>
      <c r="F73">
        <f t="shared" si="96"/>
        <v>2</v>
      </c>
      <c r="G73" s="10">
        <v>6194</v>
      </c>
      <c r="H73">
        <f t="shared" si="55"/>
        <v>109</v>
      </c>
      <c r="I73">
        <f t="shared" si="85"/>
        <v>3392</v>
      </c>
      <c r="J73">
        <f t="shared" si="97"/>
        <v>30</v>
      </c>
      <c r="K73">
        <f t="shared" si="86"/>
        <v>2.8478767609202392E-2</v>
      </c>
      <c r="L73">
        <f t="shared" si="87"/>
        <v>0.62774906253167118</v>
      </c>
      <c r="M73">
        <f t="shared" si="88"/>
        <v>0.3437721698591264</v>
      </c>
      <c r="N73">
        <f t="shared" si="56"/>
        <v>1.4290057768318638E-2</v>
      </c>
      <c r="O73">
        <f t="shared" si="89"/>
        <v>7.1174377224199285E-3</v>
      </c>
      <c r="P73">
        <f t="shared" si="90"/>
        <v>1.7597675169518889E-2</v>
      </c>
      <c r="Q73">
        <f t="shared" si="91"/>
        <v>8.8443396226415092E-3</v>
      </c>
      <c r="R73">
        <f t="shared" si="92"/>
        <v>2372.4452993508057</v>
      </c>
      <c r="S73">
        <f t="shared" si="93"/>
        <v>67.564318345756192</v>
      </c>
      <c r="T73">
        <f t="shared" si="94"/>
        <v>1489.3003125751384</v>
      </c>
      <c r="U73">
        <f t="shared" si="95"/>
        <v>815.58066842991104</v>
      </c>
      <c r="V73" s="12">
        <v>52815</v>
      </c>
      <c r="W73" s="1">
        <f t="shared" si="98"/>
        <v>1710</v>
      </c>
      <c r="X73" s="1">
        <f t="shared" si="57"/>
        <v>953</v>
      </c>
      <c r="Y73" s="34">
        <f t="shared" si="58"/>
        <v>12698.966097619621</v>
      </c>
      <c r="Z73" s="14">
        <v>40142</v>
      </c>
      <c r="AA73" s="2">
        <f t="shared" si="103"/>
        <v>553</v>
      </c>
      <c r="AB73" s="29">
        <f t="shared" si="59"/>
        <v>0.76004922843889045</v>
      </c>
      <c r="AC73" s="32">
        <f t="shared" si="60"/>
        <v>-43</v>
      </c>
      <c r="AD73" s="1">
        <f t="shared" si="99"/>
        <v>12673</v>
      </c>
      <c r="AE73" s="1">
        <f t="shared" si="104"/>
        <v>1157</v>
      </c>
      <c r="AF73" s="29">
        <f t="shared" si="61"/>
        <v>0.23995077156110953</v>
      </c>
      <c r="AG73" s="32">
        <f t="shared" si="62"/>
        <v>996</v>
      </c>
      <c r="AH73" s="34">
        <f t="shared" si="63"/>
        <v>3047.1267131522004</v>
      </c>
      <c r="AI73" s="14">
        <v>3055</v>
      </c>
      <c r="AJ73" s="2">
        <f t="shared" si="105"/>
        <v>36</v>
      </c>
      <c r="AK73" s="2">
        <f t="shared" si="64"/>
        <v>1.0119244783040742</v>
      </c>
      <c r="AL73" s="34">
        <f t="shared" si="65"/>
        <v>734.55157489781197</v>
      </c>
      <c r="AM73" s="14">
        <v>682</v>
      </c>
      <c r="AN73" s="2">
        <f t="shared" si="106"/>
        <v>-65</v>
      </c>
      <c r="AO73" s="2">
        <f t="shared" si="100"/>
        <v>0.91298527443105759</v>
      </c>
      <c r="AP73" s="34">
        <f t="shared" si="66"/>
        <v>163.98172637653283</v>
      </c>
      <c r="AQ73" s="14">
        <v>267</v>
      </c>
      <c r="AR73" s="2">
        <f t="shared" si="101"/>
        <v>-5</v>
      </c>
      <c r="AS73" s="2">
        <f t="shared" si="67"/>
        <v>0.98161764705882348</v>
      </c>
      <c r="AT73" s="34">
        <f t="shared" si="68"/>
        <v>64.198124549170473</v>
      </c>
      <c r="AU73" s="14">
        <v>70</v>
      </c>
      <c r="AV73">
        <f t="shared" si="102"/>
        <v>-1</v>
      </c>
      <c r="AW73">
        <f t="shared" si="69"/>
        <v>0.9859154929577465</v>
      </c>
      <c r="AX73" s="35">
        <f t="shared" si="70"/>
        <v>16.830968982928589</v>
      </c>
      <c r="AY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AZ73" s="31">
        <f t="shared" si="71"/>
        <v>-35</v>
      </c>
      <c r="BA73" s="35">
        <f t="shared" si="72"/>
        <v>-8.5178875638841564E-3</v>
      </c>
      <c r="BB73" s="35">
        <f t="shared" si="73"/>
        <v>979.56239480644388</v>
      </c>
      <c r="BC73" s="47">
        <v>835</v>
      </c>
      <c r="BD73" s="50">
        <f t="shared" si="74"/>
        <v>29</v>
      </c>
      <c r="BE73" s="14">
        <v>4471</v>
      </c>
      <c r="BF73" s="50">
        <f t="shared" si="75"/>
        <v>64</v>
      </c>
      <c r="BG73" s="14">
        <v>3252</v>
      </c>
      <c r="BH73" s="50">
        <f t="shared" si="76"/>
        <v>36</v>
      </c>
      <c r="BI73" s="14">
        <v>1104</v>
      </c>
      <c r="BJ73" s="50">
        <f t="shared" si="77"/>
        <v>12</v>
      </c>
      <c r="BK73" s="14">
        <v>205</v>
      </c>
      <c r="BL73" s="50">
        <f t="shared" si="78"/>
        <v>0</v>
      </c>
      <c r="BM73" s="17"/>
      <c r="BN73" s="24">
        <f t="shared" si="79"/>
        <v>0</v>
      </c>
      <c r="BO73" s="17"/>
      <c r="BP73" s="24">
        <f t="shared" si="80"/>
        <v>0</v>
      </c>
      <c r="BQ73" s="17"/>
      <c r="BR73" s="24">
        <f t="shared" si="81"/>
        <v>0</v>
      </c>
      <c r="BS73" s="17"/>
      <c r="BT73" s="24">
        <f t="shared" si="82"/>
        <v>0</v>
      </c>
      <c r="BU73" s="20"/>
      <c r="BV73" s="27">
        <f t="shared" si="83"/>
        <v>0</v>
      </c>
    </row>
    <row r="74" spans="1:74">
      <c r="A74" s="3">
        <v>43971</v>
      </c>
      <c r="B74">
        <v>43971</v>
      </c>
      <c r="C74" s="10">
        <v>9977</v>
      </c>
      <c r="D74">
        <f t="shared" si="84"/>
        <v>110</v>
      </c>
      <c r="E74" s="10">
        <v>287</v>
      </c>
      <c r="F74">
        <f t="shared" si="96"/>
        <v>6</v>
      </c>
      <c r="G74" s="10">
        <v>6194</v>
      </c>
      <c r="H74">
        <f t="shared" si="55"/>
        <v>0</v>
      </c>
      <c r="I74">
        <f t="shared" si="85"/>
        <v>3496</v>
      </c>
      <c r="J74">
        <f t="shared" si="97"/>
        <v>104</v>
      </c>
      <c r="K74">
        <f t="shared" si="86"/>
        <v>2.8766162172997895E-2</v>
      </c>
      <c r="L74">
        <f t="shared" si="87"/>
        <v>0.62082790417961309</v>
      </c>
      <c r="M74">
        <f t="shared" si="88"/>
        <v>0.35040593364738898</v>
      </c>
      <c r="N74">
        <f t="shared" si="56"/>
        <v>1.1025358324145534E-2</v>
      </c>
      <c r="O74">
        <f t="shared" si="89"/>
        <v>2.0905923344947737E-2</v>
      </c>
      <c r="P74">
        <f t="shared" si="90"/>
        <v>0</v>
      </c>
      <c r="Q74">
        <f t="shared" si="91"/>
        <v>2.9748283752860413E-2</v>
      </c>
      <c r="R74">
        <f t="shared" si="92"/>
        <v>2398.8939648954079</v>
      </c>
      <c r="S74">
        <f t="shared" si="93"/>
        <v>69.006972830007214</v>
      </c>
      <c r="T74">
        <f t="shared" si="94"/>
        <v>1489.3003125751384</v>
      </c>
      <c r="U74">
        <f t="shared" si="95"/>
        <v>840.5866794902621</v>
      </c>
      <c r="V74" s="12">
        <v>52641</v>
      </c>
      <c r="W74" s="1">
        <f t="shared" si="98"/>
        <v>-174</v>
      </c>
      <c r="X74" s="1">
        <f t="shared" si="57"/>
        <v>-1884</v>
      </c>
      <c r="Y74" s="34">
        <f t="shared" si="58"/>
        <v>12657.129117576342</v>
      </c>
      <c r="Z74" s="14">
        <v>40821</v>
      </c>
      <c r="AA74" s="2">
        <f t="shared" si="103"/>
        <v>679</v>
      </c>
      <c r="AB74" s="29">
        <f t="shared" si="59"/>
        <v>0.77546019262552002</v>
      </c>
      <c r="AC74" s="32">
        <f t="shared" si="60"/>
        <v>126</v>
      </c>
      <c r="AD74" s="1">
        <f t="shared" si="99"/>
        <v>11820</v>
      </c>
      <c r="AE74" s="1">
        <f t="shared" si="104"/>
        <v>-853</v>
      </c>
      <c r="AF74" s="29">
        <f t="shared" si="61"/>
        <v>0.22453980737447995</v>
      </c>
      <c r="AG74" s="32">
        <f t="shared" si="62"/>
        <v>-2010</v>
      </c>
      <c r="AH74" s="34">
        <f t="shared" si="63"/>
        <v>2842.0293339745131</v>
      </c>
      <c r="AI74" s="14">
        <v>3164</v>
      </c>
      <c r="AJ74" s="2">
        <f t="shared" si="105"/>
        <v>109</v>
      </c>
      <c r="AK74" s="2">
        <f t="shared" si="64"/>
        <v>1.0356792144026186</v>
      </c>
      <c r="AL74" s="34">
        <f t="shared" si="65"/>
        <v>760.75979802837219</v>
      </c>
      <c r="AM74" s="14">
        <v>680</v>
      </c>
      <c r="AN74" s="2">
        <f t="shared" si="106"/>
        <v>-2</v>
      </c>
      <c r="AO74" s="2">
        <f t="shared" si="100"/>
        <v>0.99706744868035191</v>
      </c>
      <c r="AP74" s="34">
        <f t="shared" si="66"/>
        <v>163.50084154844916</v>
      </c>
      <c r="AQ74" s="14">
        <v>264</v>
      </c>
      <c r="AR74" s="2">
        <f t="shared" si="101"/>
        <v>-3</v>
      </c>
      <c r="AS74" s="2">
        <f t="shared" si="67"/>
        <v>0.9887640449438202</v>
      </c>
      <c r="AT74" s="34">
        <f t="shared" si="68"/>
        <v>63.476797307044968</v>
      </c>
      <c r="AU74" s="14">
        <v>68</v>
      </c>
      <c r="AV74">
        <f t="shared" si="102"/>
        <v>-2</v>
      </c>
      <c r="AW74">
        <f t="shared" si="69"/>
        <v>0.97142857142857142</v>
      </c>
      <c r="AX74" s="35">
        <f t="shared" si="70"/>
        <v>16.350084154844915</v>
      </c>
      <c r="AY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AZ74" s="31">
        <f t="shared" si="71"/>
        <v>102</v>
      </c>
      <c r="BA74" s="35">
        <f t="shared" si="72"/>
        <v>2.5036818851251842E-2</v>
      </c>
      <c r="BB74" s="35">
        <f t="shared" si="73"/>
        <v>1004.0875210387113</v>
      </c>
      <c r="BC74" s="47">
        <v>848</v>
      </c>
      <c r="BD74" s="50">
        <f t="shared" si="74"/>
        <v>13</v>
      </c>
      <c r="BE74" s="14">
        <v>4526</v>
      </c>
      <c r="BF74" s="50">
        <f t="shared" si="75"/>
        <v>55</v>
      </c>
      <c r="BG74" s="14">
        <v>3282</v>
      </c>
      <c r="BH74" s="50">
        <f t="shared" si="76"/>
        <v>30</v>
      </c>
      <c r="BI74" s="14">
        <v>1113</v>
      </c>
      <c r="BJ74" s="50">
        <f t="shared" si="77"/>
        <v>9</v>
      </c>
      <c r="BK74" s="14">
        <v>208</v>
      </c>
      <c r="BL74" s="50">
        <f t="shared" si="78"/>
        <v>3</v>
      </c>
      <c r="BM74" s="17"/>
      <c r="BN74" s="24">
        <f t="shared" si="79"/>
        <v>0</v>
      </c>
      <c r="BO74" s="17"/>
      <c r="BP74" s="24">
        <f t="shared" si="80"/>
        <v>0</v>
      </c>
      <c r="BQ74" s="17"/>
      <c r="BR74" s="24">
        <f t="shared" si="81"/>
        <v>0</v>
      </c>
      <c r="BS74" s="17"/>
      <c r="BT74" s="24">
        <f t="shared" si="82"/>
        <v>0</v>
      </c>
      <c r="BU74" s="20"/>
      <c r="BV74" s="27">
        <f t="shared" si="83"/>
        <v>0</v>
      </c>
    </row>
    <row r="75" spans="1:74">
      <c r="A75" s="3">
        <v>43972</v>
      </c>
      <c r="B75">
        <v>43972</v>
      </c>
      <c r="C75" s="10">
        <v>10116</v>
      </c>
      <c r="D75">
        <f t="shared" si="84"/>
        <v>139</v>
      </c>
      <c r="E75" s="10">
        <v>291</v>
      </c>
      <c r="F75">
        <f t="shared" si="96"/>
        <v>4</v>
      </c>
      <c r="G75" s="10">
        <v>6245</v>
      </c>
      <c r="H75">
        <f t="shared" si="55"/>
        <v>51</v>
      </c>
      <c r="I75">
        <f t="shared" si="85"/>
        <v>3580</v>
      </c>
      <c r="J75">
        <f t="shared" si="97"/>
        <v>84</v>
      </c>
      <c r="K75">
        <f t="shared" si="86"/>
        <v>2.8766310794780547E-2</v>
      </c>
      <c r="L75">
        <f t="shared" si="87"/>
        <v>0.61733886911822855</v>
      </c>
      <c r="M75">
        <f t="shared" si="88"/>
        <v>0.35389482008699091</v>
      </c>
      <c r="N75">
        <f t="shared" si="56"/>
        <v>1.3740608936338473E-2</v>
      </c>
      <c r="O75">
        <f t="shared" si="89"/>
        <v>1.3745704467353952E-2</v>
      </c>
      <c r="P75">
        <f t="shared" si="90"/>
        <v>8.1665332265812643E-3</v>
      </c>
      <c r="Q75">
        <f t="shared" si="91"/>
        <v>2.3463687150837988E-2</v>
      </c>
      <c r="R75">
        <f t="shared" si="92"/>
        <v>2432.3154604472229</v>
      </c>
      <c r="S75">
        <f t="shared" si="93"/>
        <v>69.968742486174563</v>
      </c>
      <c r="T75">
        <f t="shared" si="94"/>
        <v>1501.562875691272</v>
      </c>
      <c r="U75">
        <f t="shared" si="95"/>
        <v>860.78384226977641</v>
      </c>
      <c r="V75" s="12">
        <v>53928</v>
      </c>
      <c r="W75" s="1">
        <f t="shared" si="98"/>
        <v>1287</v>
      </c>
      <c r="X75" s="1">
        <f t="shared" si="57"/>
        <v>1461</v>
      </c>
      <c r="Y75" s="34">
        <f t="shared" si="58"/>
        <v>12966.578504448185</v>
      </c>
      <c r="Z75" s="14">
        <v>41932</v>
      </c>
      <c r="AA75" s="2">
        <f t="shared" si="103"/>
        <v>1111</v>
      </c>
      <c r="AB75" s="29">
        <f t="shared" si="59"/>
        <v>0.77755525886367005</v>
      </c>
      <c r="AC75" s="32">
        <f t="shared" si="60"/>
        <v>432</v>
      </c>
      <c r="AD75" s="1">
        <f t="shared" si="99"/>
        <v>11996</v>
      </c>
      <c r="AE75" s="1">
        <f t="shared" si="104"/>
        <v>176</v>
      </c>
      <c r="AF75" s="29">
        <f t="shared" si="61"/>
        <v>0.22244474113632992</v>
      </c>
      <c r="AG75" s="32">
        <f t="shared" si="62"/>
        <v>1029</v>
      </c>
      <c r="AH75" s="34">
        <f t="shared" si="63"/>
        <v>2884.3471988458764</v>
      </c>
      <c r="AI75" s="14">
        <v>3236</v>
      </c>
      <c r="AJ75" s="2">
        <f t="shared" si="105"/>
        <v>72</v>
      </c>
      <c r="AK75" s="2">
        <f t="shared" si="64"/>
        <v>1.02275600505689</v>
      </c>
      <c r="AL75" s="34">
        <f t="shared" si="65"/>
        <v>778.07165183938446</v>
      </c>
      <c r="AM75" s="14">
        <v>649</v>
      </c>
      <c r="AN75" s="2">
        <f t="shared" si="106"/>
        <v>-31</v>
      </c>
      <c r="AO75" s="2">
        <f t="shared" si="100"/>
        <v>0.9544117647058824</v>
      </c>
      <c r="AP75" s="34">
        <f t="shared" si="66"/>
        <v>156.04712671315221</v>
      </c>
      <c r="AQ75" s="14">
        <v>278</v>
      </c>
      <c r="AR75" s="2">
        <f t="shared" si="101"/>
        <v>14</v>
      </c>
      <c r="AS75" s="2">
        <f t="shared" si="67"/>
        <v>1.053030303030303</v>
      </c>
      <c r="AT75" s="34">
        <f t="shared" si="68"/>
        <v>66.842991103630681</v>
      </c>
      <c r="AU75" s="14">
        <v>66</v>
      </c>
      <c r="AV75">
        <f t="shared" si="102"/>
        <v>-2</v>
      </c>
      <c r="AW75">
        <f t="shared" si="69"/>
        <v>0.97058823529411764</v>
      </c>
      <c r="AX75" s="35">
        <f t="shared" si="70"/>
        <v>15.869199326761242</v>
      </c>
      <c r="AY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75" s="31">
        <f t="shared" si="71"/>
        <v>53</v>
      </c>
      <c r="BA75" s="35">
        <f t="shared" si="72"/>
        <v>1.2691570881226053E-2</v>
      </c>
      <c r="BB75" s="35">
        <f t="shared" si="73"/>
        <v>1016.8309689829287</v>
      </c>
      <c r="BC75" s="47">
        <v>868</v>
      </c>
      <c r="BD75" s="50">
        <f t="shared" si="74"/>
        <v>20</v>
      </c>
      <c r="BE75" s="14">
        <v>4587</v>
      </c>
      <c r="BF75" s="50">
        <f t="shared" si="75"/>
        <v>61</v>
      </c>
      <c r="BG75" s="14">
        <v>3320</v>
      </c>
      <c r="BH75" s="50">
        <f t="shared" si="76"/>
        <v>38</v>
      </c>
      <c r="BI75" s="14">
        <v>1131</v>
      </c>
      <c r="BJ75" s="50">
        <f t="shared" si="77"/>
        <v>18</v>
      </c>
      <c r="BK75" s="14">
        <v>210</v>
      </c>
      <c r="BL75" s="50">
        <f t="shared" si="78"/>
        <v>2</v>
      </c>
      <c r="BM75" s="17"/>
      <c r="BN75" s="24">
        <f t="shared" si="79"/>
        <v>0</v>
      </c>
      <c r="BO75" s="17"/>
      <c r="BP75" s="24">
        <f t="shared" si="80"/>
        <v>0</v>
      </c>
      <c r="BQ75" s="17"/>
      <c r="BR75" s="24">
        <f t="shared" si="81"/>
        <v>0</v>
      </c>
      <c r="BS75" s="17"/>
      <c r="BT75" s="24">
        <f t="shared" si="82"/>
        <v>0</v>
      </c>
      <c r="BU75" s="20"/>
      <c r="BV75" s="27">
        <f t="shared" si="83"/>
        <v>0</v>
      </c>
    </row>
    <row r="76" spans="1:74">
      <c r="A76" s="3">
        <v>43973</v>
      </c>
      <c r="B76">
        <v>43973</v>
      </c>
      <c r="C76" s="10">
        <v>10267</v>
      </c>
      <c r="D76">
        <f t="shared" si="84"/>
        <v>151</v>
      </c>
      <c r="E76" s="10">
        <v>295</v>
      </c>
      <c r="F76">
        <f t="shared" si="96"/>
        <v>4</v>
      </c>
      <c r="G76" s="10">
        <v>6275</v>
      </c>
      <c r="H76">
        <f t="shared" si="55"/>
        <v>30</v>
      </c>
      <c r="I76">
        <f t="shared" si="85"/>
        <v>3697</v>
      </c>
      <c r="J76">
        <f t="shared" si="97"/>
        <v>117</v>
      </c>
      <c r="K76">
        <f t="shared" si="86"/>
        <v>2.8732833349566573E-2</v>
      </c>
      <c r="L76">
        <f t="shared" si="87"/>
        <v>0.61118145514756017</v>
      </c>
      <c r="M76">
        <f t="shared" si="88"/>
        <v>0.36008571150287327</v>
      </c>
      <c r="N76">
        <f t="shared" si="56"/>
        <v>1.4707314697574754E-2</v>
      </c>
      <c r="O76">
        <f t="shared" si="89"/>
        <v>1.3559322033898305E-2</v>
      </c>
      <c r="P76">
        <f t="shared" si="90"/>
        <v>4.7808764940239041E-3</v>
      </c>
      <c r="Q76">
        <f t="shared" si="91"/>
        <v>3.1647281579659181E-2</v>
      </c>
      <c r="R76">
        <f t="shared" si="92"/>
        <v>2468.6222649675406</v>
      </c>
      <c r="S76">
        <f t="shared" si="93"/>
        <v>70.930512142341911</v>
      </c>
      <c r="T76">
        <f t="shared" si="94"/>
        <v>1508.7761481125272</v>
      </c>
      <c r="U76">
        <f t="shared" si="95"/>
        <v>888.91560471267132</v>
      </c>
      <c r="V76" s="12">
        <v>55018</v>
      </c>
      <c r="W76" s="1">
        <f t="shared" si="98"/>
        <v>1090</v>
      </c>
      <c r="X76" s="1">
        <f t="shared" si="57"/>
        <v>-197</v>
      </c>
      <c r="Y76" s="34">
        <f t="shared" si="58"/>
        <v>13228.660735753787</v>
      </c>
      <c r="Z76" s="14">
        <v>42806</v>
      </c>
      <c r="AA76" s="2">
        <f t="shared" si="103"/>
        <v>874</v>
      </c>
      <c r="AB76" s="29">
        <f t="shared" si="59"/>
        <v>0.77803627903595185</v>
      </c>
      <c r="AC76" s="32">
        <f t="shared" si="60"/>
        <v>-237</v>
      </c>
      <c r="AD76" s="1">
        <f t="shared" si="99"/>
        <v>12212</v>
      </c>
      <c r="AE76" s="1">
        <f t="shared" si="104"/>
        <v>216</v>
      </c>
      <c r="AF76" s="29">
        <f t="shared" si="61"/>
        <v>0.22196372096404812</v>
      </c>
      <c r="AG76" s="32">
        <f t="shared" si="62"/>
        <v>40</v>
      </c>
      <c r="AH76" s="34">
        <f t="shared" si="63"/>
        <v>2936.2827602789134</v>
      </c>
      <c r="AI76" s="14">
        <v>3358</v>
      </c>
      <c r="AJ76" s="2">
        <f t="shared" si="105"/>
        <v>122</v>
      </c>
      <c r="AK76" s="2">
        <f t="shared" si="64"/>
        <v>1.0377008652657602</v>
      </c>
      <c r="AL76" s="34">
        <f t="shared" si="65"/>
        <v>807.40562635248864</v>
      </c>
      <c r="AM76" s="14">
        <v>621</v>
      </c>
      <c r="AN76" s="2">
        <f t="shared" si="106"/>
        <v>-28</v>
      </c>
      <c r="AO76" s="2">
        <f t="shared" si="100"/>
        <v>0.95685670261941447</v>
      </c>
      <c r="AP76" s="34">
        <f t="shared" si="66"/>
        <v>149.31473911998077</v>
      </c>
      <c r="AQ76" s="14">
        <v>271</v>
      </c>
      <c r="AR76" s="2">
        <f t="shared" si="101"/>
        <v>-7</v>
      </c>
      <c r="AS76" s="2">
        <f t="shared" si="67"/>
        <v>0.97482014388489213</v>
      </c>
      <c r="AT76" s="34">
        <f t="shared" si="68"/>
        <v>65.159894205337821</v>
      </c>
      <c r="AU76" s="14">
        <v>68</v>
      </c>
      <c r="AV76">
        <f t="shared" si="102"/>
        <v>2</v>
      </c>
      <c r="AW76">
        <f t="shared" si="69"/>
        <v>1.0303030303030303</v>
      </c>
      <c r="AX76" s="35">
        <f t="shared" si="70"/>
        <v>16.350084154844915</v>
      </c>
      <c r="AY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AZ76" s="31">
        <f t="shared" si="71"/>
        <v>89</v>
      </c>
      <c r="BA76" s="35">
        <f t="shared" si="72"/>
        <v>2.1045164341451879E-2</v>
      </c>
      <c r="BB76" s="35">
        <f t="shared" si="73"/>
        <v>1038.2303438326521</v>
      </c>
      <c r="BC76" s="47">
        <v>886</v>
      </c>
      <c r="BD76" s="50">
        <f t="shared" si="74"/>
        <v>18</v>
      </c>
      <c r="BE76" s="14">
        <v>4644</v>
      </c>
      <c r="BF76" s="50">
        <f t="shared" si="75"/>
        <v>57</v>
      </c>
      <c r="BG76" s="14">
        <v>3378</v>
      </c>
      <c r="BH76" s="50">
        <f t="shared" si="76"/>
        <v>58</v>
      </c>
      <c r="BI76" s="14">
        <v>1146</v>
      </c>
      <c r="BJ76" s="50">
        <f t="shared" si="77"/>
        <v>15</v>
      </c>
      <c r="BK76" s="14">
        <v>213</v>
      </c>
      <c r="BL76" s="50">
        <f t="shared" si="78"/>
        <v>3</v>
      </c>
      <c r="BM76" s="17"/>
      <c r="BN76" s="24">
        <f t="shared" si="79"/>
        <v>0</v>
      </c>
      <c r="BO76" s="17"/>
      <c r="BP76" s="24">
        <f t="shared" si="80"/>
        <v>0</v>
      </c>
      <c r="BQ76" s="17"/>
      <c r="BR76" s="24">
        <f t="shared" si="81"/>
        <v>0</v>
      </c>
      <c r="BS76" s="17"/>
      <c r="BT76" s="24">
        <f t="shared" si="82"/>
        <v>0</v>
      </c>
      <c r="BU76" s="20"/>
      <c r="BV76" s="27">
        <f t="shared" si="83"/>
        <v>0</v>
      </c>
    </row>
    <row r="77" spans="1:74">
      <c r="A77" s="3">
        <v>43974</v>
      </c>
      <c r="B77">
        <v>43974</v>
      </c>
      <c r="C77" s="10">
        <v>10577</v>
      </c>
      <c r="D77">
        <f t="shared" si="84"/>
        <v>310</v>
      </c>
      <c r="E77" s="10">
        <v>299</v>
      </c>
      <c r="F77">
        <f t="shared" si="96"/>
        <v>4</v>
      </c>
      <c r="G77" s="10">
        <v>6279</v>
      </c>
      <c r="H77">
        <f t="shared" si="55"/>
        <v>4</v>
      </c>
      <c r="I77">
        <f t="shared" si="85"/>
        <v>3999</v>
      </c>
      <c r="J77">
        <f t="shared" si="97"/>
        <v>302</v>
      </c>
      <c r="K77">
        <f t="shared" si="86"/>
        <v>2.8268885317197692E-2</v>
      </c>
      <c r="L77">
        <f t="shared" si="87"/>
        <v>0.59364659166115152</v>
      </c>
      <c r="M77">
        <f t="shared" si="88"/>
        <v>0.37808452302165074</v>
      </c>
      <c r="N77">
        <f t="shared" si="56"/>
        <v>2.9308877753616337E-2</v>
      </c>
      <c r="O77">
        <f t="shared" si="89"/>
        <v>1.3377926421404682E-2</v>
      </c>
      <c r="P77">
        <f t="shared" si="90"/>
        <v>6.3704411530498487E-4</v>
      </c>
      <c r="Q77">
        <f t="shared" si="91"/>
        <v>7.5518879719929988E-2</v>
      </c>
      <c r="R77">
        <f t="shared" si="92"/>
        <v>2543.1594133205099</v>
      </c>
      <c r="S77">
        <f t="shared" si="93"/>
        <v>71.892281798509259</v>
      </c>
      <c r="T77">
        <f t="shared" si="94"/>
        <v>1509.7379177686944</v>
      </c>
      <c r="U77">
        <f t="shared" si="95"/>
        <v>961.52921375330618</v>
      </c>
      <c r="V77" s="12">
        <v>56755</v>
      </c>
      <c r="W77" s="1">
        <f t="shared" si="98"/>
        <v>1737</v>
      </c>
      <c r="X77" s="1">
        <f t="shared" si="57"/>
        <v>647</v>
      </c>
      <c r="Y77" s="34">
        <f t="shared" si="58"/>
        <v>13646.309208944458</v>
      </c>
      <c r="Z77" s="14">
        <v>44165</v>
      </c>
      <c r="AA77" s="2">
        <f t="shared" si="103"/>
        <v>1359</v>
      </c>
      <c r="AB77" s="29">
        <f t="shared" si="59"/>
        <v>0.77816932428860897</v>
      </c>
      <c r="AC77" s="32">
        <f t="shared" si="60"/>
        <v>485</v>
      </c>
      <c r="AD77" s="1">
        <f t="shared" si="99"/>
        <v>12590</v>
      </c>
      <c r="AE77" s="1">
        <f t="shared" si="104"/>
        <v>378</v>
      </c>
      <c r="AF77" s="29">
        <f t="shared" si="61"/>
        <v>0.22183067571139106</v>
      </c>
      <c r="AG77" s="32">
        <f t="shared" si="62"/>
        <v>162</v>
      </c>
      <c r="AH77" s="34">
        <f t="shared" si="63"/>
        <v>3027.1699927867276</v>
      </c>
      <c r="AI77" s="14">
        <v>3668</v>
      </c>
      <c r="AJ77" s="2">
        <f t="shared" si="105"/>
        <v>310</v>
      </c>
      <c r="AK77" s="2">
        <f t="shared" si="64"/>
        <v>1.0923168552709945</v>
      </c>
      <c r="AL77" s="34">
        <f t="shared" si="65"/>
        <v>881.94277470545808</v>
      </c>
      <c r="AM77" s="14">
        <v>590</v>
      </c>
      <c r="AN77" s="2">
        <f t="shared" si="106"/>
        <v>-31</v>
      </c>
      <c r="AO77" s="2">
        <f t="shared" si="100"/>
        <v>0.9500805152979066</v>
      </c>
      <c r="AP77" s="34">
        <f t="shared" si="66"/>
        <v>141.86102428468382</v>
      </c>
      <c r="AQ77" s="14">
        <v>2655</v>
      </c>
      <c r="AR77" s="2">
        <f t="shared" si="101"/>
        <v>2384</v>
      </c>
      <c r="AS77" s="2">
        <f t="shared" si="67"/>
        <v>9.7970479704797047</v>
      </c>
      <c r="AT77" s="34">
        <f t="shared" si="68"/>
        <v>638.37460928107726</v>
      </c>
      <c r="AU77" s="14">
        <v>66</v>
      </c>
      <c r="AV77">
        <f t="shared" si="102"/>
        <v>-2</v>
      </c>
      <c r="AW77">
        <f t="shared" si="69"/>
        <v>0.97058823529411764</v>
      </c>
      <c r="AX77" s="35">
        <f t="shared" si="70"/>
        <v>15.869199326761242</v>
      </c>
      <c r="AY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AZ77" s="31">
        <f t="shared" si="71"/>
        <v>2661</v>
      </c>
      <c r="BA77" s="35">
        <f t="shared" si="72"/>
        <v>0.61625752663270028</v>
      </c>
      <c r="BB77" s="35">
        <f t="shared" si="73"/>
        <v>1678.0476075979805</v>
      </c>
      <c r="BC77" s="47">
        <v>924</v>
      </c>
      <c r="BD77" s="50">
        <f t="shared" si="74"/>
        <v>38</v>
      </c>
      <c r="BE77" s="14">
        <v>4786</v>
      </c>
      <c r="BF77" s="50">
        <f t="shared" si="75"/>
        <v>142</v>
      </c>
      <c r="BG77" s="14">
        <v>3460</v>
      </c>
      <c r="BH77" s="50">
        <f t="shared" si="76"/>
        <v>82</v>
      </c>
      <c r="BI77" s="14">
        <v>1185</v>
      </c>
      <c r="BJ77" s="50">
        <f t="shared" si="77"/>
        <v>39</v>
      </c>
      <c r="BK77" s="14">
        <v>222</v>
      </c>
      <c r="BL77" s="50">
        <f t="shared" si="78"/>
        <v>9</v>
      </c>
      <c r="BM77" s="17"/>
      <c r="BN77" s="24">
        <f t="shared" si="79"/>
        <v>0</v>
      </c>
      <c r="BO77" s="17"/>
      <c r="BP77" s="24">
        <f t="shared" si="80"/>
        <v>0</v>
      </c>
      <c r="BQ77" s="17"/>
      <c r="BR77" s="24">
        <f t="shared" si="81"/>
        <v>0</v>
      </c>
      <c r="BS77" s="17"/>
      <c r="BT77" s="24">
        <f t="shared" si="82"/>
        <v>0</v>
      </c>
      <c r="BU77" s="20"/>
      <c r="BV77" s="27">
        <f t="shared" si="83"/>
        <v>0</v>
      </c>
    </row>
    <row r="78" spans="1:74">
      <c r="A78" s="3">
        <v>43975</v>
      </c>
      <c r="B78">
        <v>43975</v>
      </c>
      <c r="C78" s="10">
        <v>10926</v>
      </c>
      <c r="D78">
        <f t="shared" si="84"/>
        <v>349</v>
      </c>
      <c r="E78" s="10">
        <v>306</v>
      </c>
      <c r="F78">
        <f t="shared" si="96"/>
        <v>7</v>
      </c>
      <c r="G78" s="10">
        <v>6279</v>
      </c>
      <c r="H78">
        <f t="shared" si="55"/>
        <v>0</v>
      </c>
      <c r="I78">
        <f t="shared" si="85"/>
        <v>4341</v>
      </c>
      <c r="J78">
        <f t="shared" si="97"/>
        <v>342</v>
      </c>
      <c r="K78">
        <f t="shared" si="86"/>
        <v>2.800658978583196E-2</v>
      </c>
      <c r="L78">
        <f t="shared" si="87"/>
        <v>0.57468423942888525</v>
      </c>
      <c r="M78">
        <f t="shared" si="88"/>
        <v>0.39730917078528283</v>
      </c>
      <c r="N78">
        <f t="shared" si="56"/>
        <v>3.1942156324363903E-2</v>
      </c>
      <c r="O78">
        <f t="shared" si="89"/>
        <v>2.2875816993464051E-2</v>
      </c>
      <c r="P78">
        <f t="shared" si="90"/>
        <v>0</v>
      </c>
      <c r="Q78">
        <f t="shared" si="91"/>
        <v>7.8783690393918457E-2</v>
      </c>
      <c r="R78">
        <f t="shared" si="92"/>
        <v>2627.0738158211111</v>
      </c>
      <c r="S78">
        <f t="shared" si="93"/>
        <v>73.575378696802119</v>
      </c>
      <c r="T78">
        <f t="shared" si="94"/>
        <v>1509.7379177686944</v>
      </c>
      <c r="U78">
        <f t="shared" si="95"/>
        <v>1043.7605193556144</v>
      </c>
      <c r="V78" s="12">
        <v>58240</v>
      </c>
      <c r="W78" s="1">
        <f t="shared" si="98"/>
        <v>1485</v>
      </c>
      <c r="X78" s="1">
        <f t="shared" si="57"/>
        <v>-252</v>
      </c>
      <c r="Y78" s="34">
        <f t="shared" si="58"/>
        <v>14003.366193796586</v>
      </c>
      <c r="Z78" s="14">
        <v>45272</v>
      </c>
      <c r="AA78" s="2">
        <f t="shared" si="103"/>
        <v>1107</v>
      </c>
      <c r="AB78" s="29">
        <f t="shared" si="59"/>
        <v>0.77733516483516485</v>
      </c>
      <c r="AC78" s="32">
        <f t="shared" si="60"/>
        <v>-252</v>
      </c>
      <c r="AD78" s="1">
        <f t="shared" si="99"/>
        <v>12968</v>
      </c>
      <c r="AE78" s="1">
        <f t="shared" si="104"/>
        <v>378</v>
      </c>
      <c r="AF78" s="29">
        <f t="shared" si="61"/>
        <v>0.22266483516483518</v>
      </c>
      <c r="AG78" s="32">
        <f t="shared" si="62"/>
        <v>0</v>
      </c>
      <c r="AH78" s="34">
        <f t="shared" si="63"/>
        <v>3118.0572252945421</v>
      </c>
      <c r="AI78" s="14">
        <v>4011</v>
      </c>
      <c r="AJ78" s="2">
        <f t="shared" si="105"/>
        <v>343</v>
      </c>
      <c r="AK78" s="2">
        <f t="shared" si="64"/>
        <v>1.0935114503816794</v>
      </c>
      <c r="AL78" s="34">
        <f t="shared" si="65"/>
        <v>964.41452272180823</v>
      </c>
      <c r="AM78" s="14">
        <v>590</v>
      </c>
      <c r="AN78" s="2">
        <f t="shared" si="106"/>
        <v>0</v>
      </c>
      <c r="AO78" s="2">
        <f t="shared" si="100"/>
        <v>1</v>
      </c>
      <c r="AP78" s="34">
        <f t="shared" si="66"/>
        <v>141.86102428468382</v>
      </c>
      <c r="AQ78" s="14">
        <v>266</v>
      </c>
      <c r="AR78" s="2">
        <f t="shared" si="101"/>
        <v>-2389</v>
      </c>
      <c r="AS78" s="2">
        <f t="shared" si="67"/>
        <v>0.10018832391713747</v>
      </c>
      <c r="AT78" s="34">
        <f t="shared" si="68"/>
        <v>63.957682135128643</v>
      </c>
      <c r="AU78" s="14">
        <v>64</v>
      </c>
      <c r="AV78">
        <f t="shared" si="102"/>
        <v>-2</v>
      </c>
      <c r="AW78">
        <f t="shared" si="69"/>
        <v>0.96969696969696972</v>
      </c>
      <c r="AX78" s="35">
        <f t="shared" si="70"/>
        <v>15.388314498677568</v>
      </c>
      <c r="AY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AZ78" s="31">
        <f t="shared" si="71"/>
        <v>-2048</v>
      </c>
      <c r="BA78" s="35">
        <f t="shared" si="72"/>
        <v>-0.29345178392319815</v>
      </c>
      <c r="BB78" s="35">
        <f t="shared" si="73"/>
        <v>1185.6215436402981</v>
      </c>
      <c r="BC78" s="47">
        <v>952</v>
      </c>
      <c r="BD78" s="50">
        <f t="shared" si="74"/>
        <v>28</v>
      </c>
      <c r="BE78" s="14">
        <v>4977</v>
      </c>
      <c r="BF78" s="50">
        <f t="shared" si="75"/>
        <v>191</v>
      </c>
      <c r="BG78" s="14">
        <v>3563</v>
      </c>
      <c r="BH78" s="50">
        <f t="shared" si="76"/>
        <v>103</v>
      </c>
      <c r="BI78" s="14">
        <v>1208</v>
      </c>
      <c r="BJ78" s="50">
        <f t="shared" si="77"/>
        <v>23</v>
      </c>
      <c r="BK78" s="14">
        <v>226</v>
      </c>
      <c r="BL78" s="50">
        <f t="shared" si="78"/>
        <v>4</v>
      </c>
      <c r="BM78" s="17"/>
      <c r="BN78" s="24">
        <f t="shared" si="79"/>
        <v>0</v>
      </c>
      <c r="BO78" s="17"/>
      <c r="BP78" s="24">
        <f t="shared" si="80"/>
        <v>0</v>
      </c>
      <c r="BQ78" s="17"/>
      <c r="BR78" s="24">
        <f t="shared" si="81"/>
        <v>0</v>
      </c>
      <c r="BS78" s="17"/>
      <c r="BT78" s="24">
        <f t="shared" si="82"/>
        <v>0</v>
      </c>
      <c r="BU78" s="20"/>
      <c r="BV78" s="27">
        <f t="shared" si="83"/>
        <v>0</v>
      </c>
    </row>
    <row r="79" spans="1:74" s="7" customFormat="1">
      <c r="A79" s="6">
        <v>43976</v>
      </c>
      <c r="B79" s="7">
        <v>43976</v>
      </c>
      <c r="C79" s="10">
        <v>11183</v>
      </c>
      <c r="D79" s="7">
        <f t="shared" si="84"/>
        <v>257</v>
      </c>
      <c r="E79" s="10">
        <v>310</v>
      </c>
      <c r="F79" s="7">
        <f t="shared" si="96"/>
        <v>4</v>
      </c>
      <c r="G79" s="10">
        <v>6279</v>
      </c>
      <c r="H79" s="7">
        <f t="shared" si="55"/>
        <v>0</v>
      </c>
      <c r="I79" s="7">
        <f t="shared" si="85"/>
        <v>4594</v>
      </c>
      <c r="J79" s="7">
        <f t="shared" si="97"/>
        <v>253</v>
      </c>
      <c r="K79" s="7">
        <f t="shared" si="86"/>
        <v>2.7720647411249216E-2</v>
      </c>
      <c r="L79" s="7">
        <f t="shared" si="87"/>
        <v>0.5614772422426898</v>
      </c>
      <c r="M79" s="7">
        <f t="shared" si="88"/>
        <v>0.41080211034606101</v>
      </c>
      <c r="N79" s="7">
        <f t="shared" si="56"/>
        <v>2.2981310918358221E-2</v>
      </c>
      <c r="O79" s="7">
        <f t="shared" si="89"/>
        <v>1.2903225806451613E-2</v>
      </c>
      <c r="P79" s="7">
        <f t="shared" si="90"/>
        <v>0</v>
      </c>
      <c r="Q79" s="7">
        <f t="shared" si="91"/>
        <v>5.5071832825424466E-2</v>
      </c>
      <c r="R79" s="7">
        <f t="shared" si="92"/>
        <v>2688.8675162298632</v>
      </c>
      <c r="S79" s="7">
        <f t="shared" si="93"/>
        <v>74.537148352969467</v>
      </c>
      <c r="T79" s="7">
        <f t="shared" si="94"/>
        <v>1509.7379177686944</v>
      </c>
      <c r="U79" s="7">
        <f t="shared" si="95"/>
        <v>1104.592450108199</v>
      </c>
      <c r="V79" s="12">
        <v>59339</v>
      </c>
      <c r="W79" s="8">
        <f t="shared" si="98"/>
        <v>1099</v>
      </c>
      <c r="X79" s="8">
        <f t="shared" si="57"/>
        <v>-386</v>
      </c>
      <c r="Y79" s="36">
        <f t="shared" si="58"/>
        <v>14267.612406828564</v>
      </c>
      <c r="Z79" s="14">
        <v>46071</v>
      </c>
      <c r="AA79" s="9">
        <f t="shared" si="103"/>
        <v>799</v>
      </c>
      <c r="AB79" s="30">
        <f t="shared" si="59"/>
        <v>0.77640337720554775</v>
      </c>
      <c r="AC79" s="33">
        <f t="shared" si="60"/>
        <v>-308</v>
      </c>
      <c r="AD79" s="8">
        <f t="shared" si="99"/>
        <v>13268</v>
      </c>
      <c r="AE79" s="8">
        <f t="shared" si="104"/>
        <v>300</v>
      </c>
      <c r="AF79" s="30">
        <f t="shared" si="61"/>
        <v>0.22359662279445222</v>
      </c>
      <c r="AG79" s="33">
        <f t="shared" si="62"/>
        <v>-78</v>
      </c>
      <c r="AH79" s="36">
        <f t="shared" si="63"/>
        <v>3190.1899495070934</v>
      </c>
      <c r="AI79" s="14">
        <v>3664</v>
      </c>
      <c r="AJ79" s="9">
        <f t="shared" si="105"/>
        <v>-347</v>
      </c>
      <c r="AK79" s="9">
        <f t="shared" si="64"/>
        <v>0.91348790825230619</v>
      </c>
      <c r="AL79" s="36">
        <f t="shared" si="65"/>
        <v>880.98100504929073</v>
      </c>
      <c r="AM79" s="14">
        <v>582</v>
      </c>
      <c r="AN79" s="9">
        <f t="shared" si="106"/>
        <v>-8</v>
      </c>
      <c r="AO79" s="2">
        <f t="shared" si="100"/>
        <v>0.98644067796610169</v>
      </c>
      <c r="AP79" s="34">
        <f t="shared" si="66"/>
        <v>139.93748497234913</v>
      </c>
      <c r="AQ79" s="14">
        <v>281</v>
      </c>
      <c r="AR79" s="9">
        <f t="shared" si="101"/>
        <v>15</v>
      </c>
      <c r="AS79" s="9">
        <f t="shared" si="67"/>
        <v>1.0563909774436091</v>
      </c>
      <c r="AT79" s="36">
        <f t="shared" si="68"/>
        <v>67.564318345756192</v>
      </c>
      <c r="AU79" s="14">
        <v>67</v>
      </c>
      <c r="AV79" s="7">
        <f t="shared" si="102"/>
        <v>3</v>
      </c>
      <c r="AW79" s="7">
        <f t="shared" si="69"/>
        <v>1.046875</v>
      </c>
      <c r="AX79" s="38">
        <f t="shared" si="70"/>
        <v>16.109641740803077</v>
      </c>
      <c r="AY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AZ79" s="37">
        <f t="shared" si="71"/>
        <v>-337</v>
      </c>
      <c r="BA79" s="38">
        <f t="shared" si="72"/>
        <v>-6.8343135266680191E-2</v>
      </c>
      <c r="BB79" s="38">
        <f t="shared" si="73"/>
        <v>1104.592450108199</v>
      </c>
      <c r="BC79" s="47">
        <v>1100</v>
      </c>
      <c r="BD79" s="50">
        <f t="shared" si="74"/>
        <v>148</v>
      </c>
      <c r="BE79" s="14">
        <v>4763</v>
      </c>
      <c r="BF79" s="50">
        <f t="shared" si="75"/>
        <v>-214</v>
      </c>
      <c r="BG79" s="14">
        <v>3742</v>
      </c>
      <c r="BH79" s="50">
        <f t="shared" si="76"/>
        <v>179</v>
      </c>
      <c r="BI79" s="14">
        <v>1327</v>
      </c>
      <c r="BJ79" s="50">
        <f t="shared" si="77"/>
        <v>119</v>
      </c>
      <c r="BK79" s="14">
        <v>251</v>
      </c>
      <c r="BL79" s="50">
        <f t="shared" si="78"/>
        <v>25</v>
      </c>
      <c r="BM79" s="17">
        <v>4</v>
      </c>
      <c r="BN79" s="24">
        <f t="shared" si="79"/>
        <v>4</v>
      </c>
      <c r="BO79" s="17">
        <v>21</v>
      </c>
      <c r="BP79" s="24">
        <f t="shared" si="80"/>
        <v>21</v>
      </c>
      <c r="BQ79" s="17">
        <v>62</v>
      </c>
      <c r="BR79" s="24">
        <f t="shared" si="81"/>
        <v>62</v>
      </c>
      <c r="BS79" s="17">
        <v>149</v>
      </c>
      <c r="BT79" s="24">
        <f t="shared" si="82"/>
        <v>149</v>
      </c>
      <c r="BU79" s="20">
        <v>74</v>
      </c>
      <c r="BV79" s="27">
        <f t="shared" si="83"/>
        <v>74</v>
      </c>
    </row>
    <row r="80" spans="1:74">
      <c r="A80" s="3">
        <v>43977</v>
      </c>
      <c r="B80">
        <v>43977</v>
      </c>
      <c r="C80" s="10">
        <v>11447</v>
      </c>
      <c r="D80">
        <f t="shared" si="84"/>
        <v>264</v>
      </c>
      <c r="E80" s="10">
        <v>313</v>
      </c>
      <c r="F80">
        <f t="shared" si="96"/>
        <v>3</v>
      </c>
      <c r="G80" s="10">
        <v>6379</v>
      </c>
      <c r="H80">
        <f>G80-G79</f>
        <v>100</v>
      </c>
      <c r="I80">
        <f t="shared" si="85"/>
        <v>4755</v>
      </c>
      <c r="J80">
        <f t="shared" si="97"/>
        <v>161</v>
      </c>
      <c r="K80">
        <f t="shared" si="86"/>
        <v>2.7343408753385166E-2</v>
      </c>
      <c r="L80">
        <f t="shared" si="87"/>
        <v>0.55726391194199354</v>
      </c>
      <c r="M80">
        <f t="shared" si="88"/>
        <v>0.41539267930462132</v>
      </c>
      <c r="N80">
        <f t="shared" si="56"/>
        <v>2.306281121691273E-2</v>
      </c>
      <c r="O80">
        <f t="shared" si="89"/>
        <v>9.5846645367412137E-3</v>
      </c>
      <c r="P80">
        <f t="shared" si="90"/>
        <v>1.5676438313215236E-2</v>
      </c>
      <c r="Q80">
        <f t="shared" si="91"/>
        <v>3.3859095688748689E-2</v>
      </c>
      <c r="R80">
        <f t="shared" si="92"/>
        <v>2752.344313536908</v>
      </c>
      <c r="S80">
        <f t="shared" si="93"/>
        <v>75.258475595094978</v>
      </c>
      <c r="T80">
        <f t="shared" si="94"/>
        <v>1533.7821591728782</v>
      </c>
      <c r="U80">
        <f t="shared" si="95"/>
        <v>1143.3036787689348</v>
      </c>
      <c r="V80" s="12">
        <v>60598</v>
      </c>
      <c r="W80" s="1">
        <f t="shared" si="98"/>
        <v>1259</v>
      </c>
      <c r="X80" s="1">
        <f t="shared" si="57"/>
        <v>160</v>
      </c>
      <c r="Y80" s="34">
        <f t="shared" si="58"/>
        <v>14570.329406107237</v>
      </c>
      <c r="Z80" s="14">
        <v>47020</v>
      </c>
      <c r="AA80" s="2">
        <f t="shared" si="103"/>
        <v>949</v>
      </c>
      <c r="AB80" s="29">
        <f t="shared" si="59"/>
        <v>0.77593319911548231</v>
      </c>
      <c r="AC80" s="32">
        <f t="shared" si="60"/>
        <v>150</v>
      </c>
      <c r="AD80" s="1">
        <f t="shared" si="99"/>
        <v>13578</v>
      </c>
      <c r="AE80" s="1">
        <f t="shared" si="104"/>
        <v>310</v>
      </c>
      <c r="AF80" s="29">
        <f t="shared" si="61"/>
        <v>0.22406680088451764</v>
      </c>
      <c r="AG80" s="32">
        <f t="shared" si="62"/>
        <v>10</v>
      </c>
      <c r="AH80" s="34">
        <f t="shared" si="63"/>
        <v>3264.7270978600627</v>
      </c>
      <c r="AI80" s="14">
        <v>3843</v>
      </c>
      <c r="AJ80" s="2">
        <f t="shared" si="105"/>
        <v>179</v>
      </c>
      <c r="AK80" s="2">
        <f t="shared" si="64"/>
        <v>1.0488537117903931</v>
      </c>
      <c r="AL80" s="34">
        <f t="shared" si="65"/>
        <v>924.0201971627796</v>
      </c>
      <c r="AM80" s="14">
        <v>555</v>
      </c>
      <c r="AN80" s="2">
        <f t="shared" si="106"/>
        <v>-27</v>
      </c>
      <c r="AO80" s="2">
        <f t="shared" si="100"/>
        <v>0.95360824742268047</v>
      </c>
      <c r="AP80" s="34">
        <f t="shared" si="66"/>
        <v>133.44553979321952</v>
      </c>
      <c r="AQ80" s="14">
        <v>285</v>
      </c>
      <c r="AR80" s="2">
        <f t="shared" si="101"/>
        <v>4</v>
      </c>
      <c r="AS80" s="2">
        <f t="shared" si="67"/>
        <v>1.0142348754448398</v>
      </c>
      <c r="AT80" s="34">
        <f t="shared" si="68"/>
        <v>68.52608800192354</v>
      </c>
      <c r="AU80" s="14">
        <v>72</v>
      </c>
      <c r="AV80">
        <f t="shared" si="102"/>
        <v>5</v>
      </c>
      <c r="AW80">
        <f t="shared" si="69"/>
        <v>1.0746268656716418</v>
      </c>
      <c r="AX80" s="35">
        <f t="shared" si="70"/>
        <v>17.311853811012263</v>
      </c>
      <c r="AY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AZ80" s="31">
        <f t="shared" si="71"/>
        <v>161</v>
      </c>
      <c r="BA80" s="35">
        <f t="shared" si="72"/>
        <v>3.5045711797997391E-2</v>
      </c>
      <c r="BB80" s="35">
        <f t="shared" si="73"/>
        <v>1143.3036787689348</v>
      </c>
      <c r="BC80" s="47">
        <v>1123</v>
      </c>
      <c r="BD80" s="50">
        <f t="shared" si="74"/>
        <v>23</v>
      </c>
      <c r="BE80" s="14">
        <v>4895</v>
      </c>
      <c r="BF80" s="50">
        <f t="shared" si="75"/>
        <v>132</v>
      </c>
      <c r="BG80" s="14">
        <v>3819</v>
      </c>
      <c r="BH80" s="50">
        <f t="shared" si="76"/>
        <v>77</v>
      </c>
      <c r="BI80" s="14">
        <v>1352</v>
      </c>
      <c r="BJ80" s="50">
        <f t="shared" si="77"/>
        <v>25</v>
      </c>
      <c r="BK80" s="14">
        <v>258</v>
      </c>
      <c r="BL80" s="50">
        <f t="shared" si="78"/>
        <v>7</v>
      </c>
      <c r="BM80" s="17">
        <v>4</v>
      </c>
      <c r="BN80" s="24">
        <f t="shared" si="79"/>
        <v>0</v>
      </c>
      <c r="BO80" s="17">
        <v>22</v>
      </c>
      <c r="BP80" s="24">
        <f t="shared" si="80"/>
        <v>1</v>
      </c>
      <c r="BQ80" s="17">
        <v>63</v>
      </c>
      <c r="BR80" s="24">
        <f t="shared" si="81"/>
        <v>1</v>
      </c>
      <c r="BS80" s="17">
        <v>149</v>
      </c>
      <c r="BT80" s="24">
        <f t="shared" si="82"/>
        <v>0</v>
      </c>
      <c r="BU80" s="20">
        <v>75</v>
      </c>
      <c r="BV80" s="27">
        <f t="shared" si="83"/>
        <v>1</v>
      </c>
    </row>
    <row r="81" spans="1:74">
      <c r="A81" s="3">
        <v>43978</v>
      </c>
      <c r="B81">
        <v>43978</v>
      </c>
      <c r="C81" s="10">
        <v>11728</v>
      </c>
      <c r="D81">
        <f t="shared" si="84"/>
        <v>281</v>
      </c>
      <c r="E81" s="10">
        <v>315</v>
      </c>
      <c r="F81">
        <f t="shared" si="96"/>
        <v>2</v>
      </c>
      <c r="G81" s="10">
        <v>7379</v>
      </c>
      <c r="H81">
        <f t="shared" ref="H81:H87" si="107">G81-G80</f>
        <v>1000</v>
      </c>
      <c r="I81">
        <f t="shared" si="85"/>
        <v>4034</v>
      </c>
      <c r="J81">
        <f t="shared" si="97"/>
        <v>-721</v>
      </c>
      <c r="K81">
        <f t="shared" si="86"/>
        <v>2.6858799454297408E-2</v>
      </c>
      <c r="L81">
        <f t="shared" si="87"/>
        <v>0.62917803547066853</v>
      </c>
      <c r="M81">
        <f t="shared" si="88"/>
        <v>0.34396316507503411</v>
      </c>
      <c r="N81">
        <f t="shared" si="56"/>
        <v>2.3959754433833559E-2</v>
      </c>
      <c r="O81">
        <f t="shared" si="89"/>
        <v>6.3492063492063492E-3</v>
      </c>
      <c r="P81">
        <f t="shared" si="90"/>
        <v>0.1355197181189863</v>
      </c>
      <c r="Q81">
        <f t="shared" si="91"/>
        <v>-0.17873078829945463</v>
      </c>
      <c r="R81">
        <f t="shared" si="92"/>
        <v>2819.9086318826644</v>
      </c>
      <c r="S81">
        <f t="shared" si="93"/>
        <v>75.739360423178653</v>
      </c>
      <c r="T81">
        <f t="shared" si="94"/>
        <v>1774.2245732147151</v>
      </c>
      <c r="U81">
        <f t="shared" si="95"/>
        <v>969.94469824477039</v>
      </c>
      <c r="V81" s="12">
        <v>61895</v>
      </c>
      <c r="W81" s="1">
        <f t="shared" si="98"/>
        <v>1297</v>
      </c>
      <c r="X81" s="1">
        <f t="shared" si="57"/>
        <v>38</v>
      </c>
      <c r="Y81" s="34">
        <f t="shared" si="58"/>
        <v>14882.1832171195</v>
      </c>
      <c r="Z81" s="14">
        <v>47992</v>
      </c>
      <c r="AA81" s="2">
        <f t="shared" si="103"/>
        <v>972</v>
      </c>
      <c r="AB81" s="29">
        <f t="shared" si="59"/>
        <v>0.77537765570724615</v>
      </c>
      <c r="AC81" s="32">
        <f t="shared" si="60"/>
        <v>23</v>
      </c>
      <c r="AD81" s="1">
        <f t="shared" si="99"/>
        <v>13903</v>
      </c>
      <c r="AE81" s="1">
        <f t="shared" si="104"/>
        <v>325</v>
      </c>
      <c r="AF81" s="29">
        <f t="shared" si="61"/>
        <v>0.22462234429275385</v>
      </c>
      <c r="AG81" s="32">
        <f t="shared" si="62"/>
        <v>15</v>
      </c>
      <c r="AH81" s="34">
        <f t="shared" si="63"/>
        <v>3342.8708824236596</v>
      </c>
      <c r="AI81" s="14">
        <v>3130</v>
      </c>
      <c r="AJ81" s="2">
        <f t="shared" si="105"/>
        <v>-713</v>
      </c>
      <c r="AK81" s="2">
        <f t="shared" si="64"/>
        <v>0.81446786364819157</v>
      </c>
      <c r="AL81" s="34">
        <f t="shared" si="65"/>
        <v>752.58475595094978</v>
      </c>
      <c r="AM81" s="14">
        <v>552</v>
      </c>
      <c r="AN81" s="2">
        <f t="shared" si="106"/>
        <v>-3</v>
      </c>
      <c r="AO81" s="2">
        <f t="shared" si="100"/>
        <v>0.99459459459459465</v>
      </c>
      <c r="AP81" s="34">
        <f t="shared" si="66"/>
        <v>132.72421255109401</v>
      </c>
      <c r="AQ81" s="14">
        <v>278</v>
      </c>
      <c r="AR81" s="2">
        <f t="shared" si="101"/>
        <v>-7</v>
      </c>
      <c r="AS81" s="2">
        <f t="shared" si="67"/>
        <v>0.9754385964912281</v>
      </c>
      <c r="AT81" s="34">
        <f t="shared" si="68"/>
        <v>66.842991103630681</v>
      </c>
      <c r="AU81" s="14">
        <v>74</v>
      </c>
      <c r="AV81">
        <f t="shared" si="102"/>
        <v>2</v>
      </c>
      <c r="AW81">
        <f t="shared" si="69"/>
        <v>1.0277777777777777</v>
      </c>
      <c r="AX81" s="35">
        <f t="shared" si="70"/>
        <v>17.792738639095937</v>
      </c>
      <c r="AY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AZ81" s="31">
        <f t="shared" si="71"/>
        <v>-721</v>
      </c>
      <c r="BA81" s="35">
        <f t="shared" si="72"/>
        <v>-0.1516298633017876</v>
      </c>
      <c r="BB81" s="35">
        <f t="shared" si="73"/>
        <v>969.94469824477039</v>
      </c>
      <c r="BC81" s="47">
        <v>1150</v>
      </c>
      <c r="BD81" s="50">
        <f t="shared" si="74"/>
        <v>27</v>
      </c>
      <c r="BE81" s="14">
        <v>5126</v>
      </c>
      <c r="BF81" s="50">
        <f t="shared" si="75"/>
        <v>231</v>
      </c>
      <c r="BG81" s="14">
        <v>3817</v>
      </c>
      <c r="BH81" s="50">
        <f t="shared" si="76"/>
        <v>-2</v>
      </c>
      <c r="BI81" s="14">
        <v>1373</v>
      </c>
      <c r="BJ81" s="50">
        <f t="shared" si="77"/>
        <v>21</v>
      </c>
      <c r="BK81" s="14">
        <v>262</v>
      </c>
      <c r="BL81" s="50">
        <f t="shared" si="78"/>
        <v>4</v>
      </c>
      <c r="BM81" s="17">
        <v>4</v>
      </c>
      <c r="BN81" s="24">
        <f t="shared" si="79"/>
        <v>0</v>
      </c>
      <c r="BO81" s="17">
        <v>23</v>
      </c>
      <c r="BP81" s="24">
        <f t="shared" si="80"/>
        <v>1</v>
      </c>
      <c r="BQ81" s="17">
        <v>63</v>
      </c>
      <c r="BR81" s="24">
        <f t="shared" si="81"/>
        <v>0</v>
      </c>
      <c r="BS81" s="17">
        <v>150</v>
      </c>
      <c r="BT81" s="24">
        <f t="shared" si="82"/>
        <v>1</v>
      </c>
      <c r="BU81" s="20">
        <v>75</v>
      </c>
      <c r="BV81" s="27">
        <f t="shared" si="83"/>
        <v>0</v>
      </c>
    </row>
    <row r="82" spans="1:74">
      <c r="A82" s="3">
        <v>43979</v>
      </c>
      <c r="B82">
        <v>43979</v>
      </c>
      <c r="C82" s="10">
        <v>12131</v>
      </c>
      <c r="D82">
        <f t="shared" si="84"/>
        <v>403</v>
      </c>
      <c r="E82" s="10">
        <v>320</v>
      </c>
      <c r="F82">
        <f t="shared" si="96"/>
        <v>5</v>
      </c>
      <c r="G82" s="10">
        <v>7379</v>
      </c>
      <c r="H82">
        <f t="shared" si="107"/>
        <v>0</v>
      </c>
      <c r="I82">
        <f t="shared" si="85"/>
        <v>4432</v>
      </c>
      <c r="J82">
        <f t="shared" si="97"/>
        <v>398</v>
      </c>
      <c r="K82">
        <f t="shared" si="86"/>
        <v>2.6378699200395681E-2</v>
      </c>
      <c r="L82">
        <f t="shared" si="87"/>
        <v>0.60827631687412409</v>
      </c>
      <c r="M82">
        <f t="shared" si="88"/>
        <v>0.36534498392548015</v>
      </c>
      <c r="N82">
        <f t="shared" si="56"/>
        <v>3.3220674305498313E-2</v>
      </c>
      <c r="O82">
        <f t="shared" si="89"/>
        <v>1.5625E-2</v>
      </c>
      <c r="P82">
        <f t="shared" si="90"/>
        <v>0</v>
      </c>
      <c r="Q82">
        <f t="shared" si="91"/>
        <v>8.9801444043321299E-2</v>
      </c>
      <c r="R82">
        <f t="shared" si="92"/>
        <v>2916.8069247415247</v>
      </c>
      <c r="S82">
        <f t="shared" si="93"/>
        <v>76.941572493387838</v>
      </c>
      <c r="T82">
        <f t="shared" si="94"/>
        <v>1774.2245732147151</v>
      </c>
      <c r="U82">
        <f t="shared" si="95"/>
        <v>1065.6407790334215</v>
      </c>
      <c r="V82" s="12">
        <v>63202</v>
      </c>
      <c r="W82" s="1">
        <f t="shared" si="98"/>
        <v>1307</v>
      </c>
      <c r="X82" s="1">
        <f t="shared" si="57"/>
        <v>10</v>
      </c>
      <c r="Y82" s="34">
        <f t="shared" si="58"/>
        <v>15196.441452272182</v>
      </c>
      <c r="Z82" s="14">
        <v>48842</v>
      </c>
      <c r="AA82" s="2">
        <f t="shared" si="103"/>
        <v>850</v>
      </c>
      <c r="AB82" s="29">
        <f t="shared" si="59"/>
        <v>0.77279200025315653</v>
      </c>
      <c r="AC82" s="32">
        <f t="shared" si="60"/>
        <v>-122</v>
      </c>
      <c r="AD82" s="1">
        <f t="shared" si="99"/>
        <v>14360</v>
      </c>
      <c r="AE82" s="1">
        <f t="shared" si="104"/>
        <v>457</v>
      </c>
      <c r="AF82" s="29">
        <f t="shared" si="61"/>
        <v>0.22720799974684344</v>
      </c>
      <c r="AG82" s="32">
        <f t="shared" si="62"/>
        <v>132</v>
      </c>
      <c r="AH82" s="34">
        <f t="shared" si="63"/>
        <v>3452.7530656407794</v>
      </c>
      <c r="AI82" s="14">
        <v>3523</v>
      </c>
      <c r="AJ82" s="2">
        <f t="shared" si="105"/>
        <v>393</v>
      </c>
      <c r="AK82" s="2">
        <f t="shared" si="64"/>
        <v>1.1255591054313099</v>
      </c>
      <c r="AL82" s="34">
        <f t="shared" si="65"/>
        <v>847.07862466939173</v>
      </c>
      <c r="AM82" s="14">
        <v>549</v>
      </c>
      <c r="AN82" s="2">
        <f t="shared" si="106"/>
        <v>-3</v>
      </c>
      <c r="AO82" s="2">
        <f t="shared" si="100"/>
        <v>0.99456521739130432</v>
      </c>
      <c r="AP82" s="34">
        <f t="shared" si="66"/>
        <v>132.0028853089685</v>
      </c>
      <c r="AQ82" s="14">
        <v>281</v>
      </c>
      <c r="AR82" s="2">
        <f t="shared" si="101"/>
        <v>3</v>
      </c>
      <c r="AS82" s="2">
        <f t="shared" si="67"/>
        <v>1.0107913669064748</v>
      </c>
      <c r="AT82" s="34">
        <f t="shared" si="68"/>
        <v>67.564318345756192</v>
      </c>
      <c r="AU82" s="14">
        <v>79</v>
      </c>
      <c r="AV82">
        <f t="shared" si="102"/>
        <v>5</v>
      </c>
      <c r="AW82">
        <f t="shared" si="69"/>
        <v>1.0675675675675675</v>
      </c>
      <c r="AX82" s="35">
        <f t="shared" si="70"/>
        <v>18.994950709305122</v>
      </c>
      <c r="AY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AZ82" s="31">
        <f t="shared" si="71"/>
        <v>398</v>
      </c>
      <c r="BA82" s="35">
        <f t="shared" si="72"/>
        <v>9.8661378284581061E-2</v>
      </c>
      <c r="BB82" s="35">
        <f t="shared" si="73"/>
        <v>1065.6407790334215</v>
      </c>
      <c r="BC82" s="47">
        <v>1189</v>
      </c>
      <c r="BD82" s="50">
        <f t="shared" si="74"/>
        <v>39</v>
      </c>
      <c r="BE82" s="14">
        <v>5324</v>
      </c>
      <c r="BF82" s="50">
        <f t="shared" si="75"/>
        <v>198</v>
      </c>
      <c r="BG82" s="14">
        <v>3947</v>
      </c>
      <c r="BH82" s="50">
        <f t="shared" si="76"/>
        <v>130</v>
      </c>
      <c r="BI82" s="14">
        <v>1406</v>
      </c>
      <c r="BJ82" s="50">
        <f t="shared" si="77"/>
        <v>33</v>
      </c>
      <c r="BK82" s="14">
        <v>265</v>
      </c>
      <c r="BL82" s="50">
        <f t="shared" si="78"/>
        <v>3</v>
      </c>
      <c r="BM82" s="17">
        <v>4</v>
      </c>
      <c r="BN82" s="24">
        <f t="shared" si="79"/>
        <v>0</v>
      </c>
      <c r="BO82" s="17">
        <v>23</v>
      </c>
      <c r="BP82" s="24">
        <f t="shared" si="80"/>
        <v>0</v>
      </c>
      <c r="BQ82" s="17">
        <v>65</v>
      </c>
      <c r="BR82" s="24">
        <f t="shared" si="81"/>
        <v>2</v>
      </c>
      <c r="BS82" s="17">
        <v>151</v>
      </c>
      <c r="BT82" s="24">
        <f t="shared" si="82"/>
        <v>1</v>
      </c>
      <c r="BU82" s="20">
        <v>77</v>
      </c>
      <c r="BV82" s="27">
        <f t="shared" si="83"/>
        <v>2</v>
      </c>
    </row>
    <row r="83" spans="1:74">
      <c r="A83" s="3">
        <v>43980</v>
      </c>
      <c r="B83">
        <v>43980</v>
      </c>
      <c r="C83" s="10">
        <v>12531</v>
      </c>
      <c r="D83">
        <f t="shared" si="84"/>
        <v>400</v>
      </c>
      <c r="E83" s="10">
        <v>326</v>
      </c>
      <c r="F83">
        <f t="shared" si="96"/>
        <v>6</v>
      </c>
      <c r="G83" s="10">
        <v>7540</v>
      </c>
      <c r="H83">
        <f t="shared" si="107"/>
        <v>161</v>
      </c>
      <c r="I83">
        <f t="shared" si="85"/>
        <v>4665</v>
      </c>
      <c r="J83">
        <f t="shared" si="97"/>
        <v>233</v>
      </c>
      <c r="K83">
        <f t="shared" si="86"/>
        <v>2.6015481605618066E-2</v>
      </c>
      <c r="L83">
        <f t="shared" si="87"/>
        <v>0.60170776474343624</v>
      </c>
      <c r="M83">
        <f t="shared" si="88"/>
        <v>0.37227675365094565</v>
      </c>
      <c r="N83">
        <f t="shared" si="56"/>
        <v>3.1920836325911736E-2</v>
      </c>
      <c r="O83">
        <f t="shared" si="89"/>
        <v>1.8404907975460124E-2</v>
      </c>
      <c r="P83">
        <f t="shared" si="90"/>
        <v>2.1352785145888595E-2</v>
      </c>
      <c r="Q83">
        <f t="shared" si="91"/>
        <v>4.9946409431939981E-2</v>
      </c>
      <c r="R83">
        <f t="shared" si="92"/>
        <v>3012.9838903582595</v>
      </c>
      <c r="S83">
        <f t="shared" si="93"/>
        <v>78.38422697763886</v>
      </c>
      <c r="T83">
        <f t="shared" si="94"/>
        <v>1812.9358018754508</v>
      </c>
      <c r="U83">
        <f t="shared" si="95"/>
        <v>1121.6638615051695</v>
      </c>
      <c r="V83" s="12">
        <v>64641</v>
      </c>
      <c r="W83" s="1">
        <f t="shared" si="98"/>
        <v>1439</v>
      </c>
      <c r="X83" s="1">
        <f t="shared" si="57"/>
        <v>132</v>
      </c>
      <c r="Y83" s="34">
        <f t="shared" si="58"/>
        <v>15542.438086078386</v>
      </c>
      <c r="Z83" s="14">
        <v>49849</v>
      </c>
      <c r="AA83" s="2">
        <f t="shared" si="103"/>
        <v>1007</v>
      </c>
      <c r="AB83" s="29">
        <f t="shared" si="59"/>
        <v>0.77116690645256103</v>
      </c>
      <c r="AC83" s="32">
        <f t="shared" si="60"/>
        <v>157</v>
      </c>
      <c r="AD83" s="1">
        <f t="shared" si="99"/>
        <v>14792</v>
      </c>
      <c r="AE83" s="1">
        <f t="shared" si="104"/>
        <v>432</v>
      </c>
      <c r="AF83" s="29">
        <f t="shared" si="61"/>
        <v>0.22883309354743894</v>
      </c>
      <c r="AG83" s="32">
        <f t="shared" si="62"/>
        <v>-25</v>
      </c>
      <c r="AH83" s="34">
        <f t="shared" si="63"/>
        <v>3556.624188506853</v>
      </c>
      <c r="AI83" s="14">
        <v>3787</v>
      </c>
      <c r="AJ83" s="2">
        <f t="shared" si="105"/>
        <v>264</v>
      </c>
      <c r="AK83" s="2">
        <f t="shared" si="64"/>
        <v>1.0749361339767243</v>
      </c>
      <c r="AL83" s="34">
        <f t="shared" si="65"/>
        <v>910.55542197643672</v>
      </c>
      <c r="AM83" s="14">
        <v>526</v>
      </c>
      <c r="AN83" s="2">
        <f t="shared" si="106"/>
        <v>-23</v>
      </c>
      <c r="AO83" s="2">
        <f t="shared" si="100"/>
        <v>0.95810564663023678</v>
      </c>
      <c r="AP83" s="34">
        <f t="shared" si="66"/>
        <v>126.47270978600626</v>
      </c>
      <c r="AQ83" s="14">
        <v>273</v>
      </c>
      <c r="AR83" s="2">
        <f t="shared" si="101"/>
        <v>-8</v>
      </c>
      <c r="AS83" s="2">
        <f t="shared" si="67"/>
        <v>0.97153024911032027</v>
      </c>
      <c r="AT83" s="34">
        <f t="shared" si="68"/>
        <v>65.640779033421495</v>
      </c>
      <c r="AU83" s="14">
        <v>79</v>
      </c>
      <c r="AV83">
        <f t="shared" si="102"/>
        <v>0</v>
      </c>
      <c r="AW83">
        <f t="shared" si="69"/>
        <v>1</v>
      </c>
      <c r="AX83" s="35">
        <f t="shared" si="70"/>
        <v>18.994950709305122</v>
      </c>
      <c r="AY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AZ83" s="31">
        <f t="shared" si="71"/>
        <v>233</v>
      </c>
      <c r="BA83" s="35">
        <f t="shared" si="72"/>
        <v>5.257220216606498E-2</v>
      </c>
      <c r="BB83" s="35">
        <f t="shared" si="73"/>
        <v>1121.6638615051695</v>
      </c>
      <c r="BC83" s="47">
        <v>1238</v>
      </c>
      <c r="BD83" s="50">
        <f t="shared" si="74"/>
        <v>49</v>
      </c>
      <c r="BE83" s="14">
        <v>5501</v>
      </c>
      <c r="BF83" s="50">
        <f t="shared" si="75"/>
        <v>177</v>
      </c>
      <c r="BG83" s="14">
        <v>4080</v>
      </c>
      <c r="BH83" s="50">
        <f t="shared" si="76"/>
        <v>133</v>
      </c>
      <c r="BI83" s="14">
        <v>1438</v>
      </c>
      <c r="BJ83" s="50">
        <f t="shared" si="77"/>
        <v>32</v>
      </c>
      <c r="BK83" s="14">
        <v>274</v>
      </c>
      <c r="BL83" s="50">
        <f t="shared" si="78"/>
        <v>9</v>
      </c>
      <c r="BM83" s="17">
        <v>4</v>
      </c>
      <c r="BN83" s="24">
        <f t="shared" si="79"/>
        <v>0</v>
      </c>
      <c r="BO83" s="17">
        <v>23</v>
      </c>
      <c r="BP83" s="24">
        <f t="shared" si="80"/>
        <v>0</v>
      </c>
      <c r="BQ83" s="17">
        <v>65</v>
      </c>
      <c r="BR83" s="24">
        <f t="shared" si="81"/>
        <v>0</v>
      </c>
      <c r="BS83" s="17">
        <v>156</v>
      </c>
      <c r="BT83" s="24">
        <f t="shared" si="82"/>
        <v>5</v>
      </c>
      <c r="BU83" s="20">
        <v>78</v>
      </c>
      <c r="BV83" s="27">
        <f t="shared" si="83"/>
        <v>1</v>
      </c>
    </row>
    <row r="84" spans="1:74">
      <c r="A84" s="3">
        <v>43981</v>
      </c>
      <c r="B84">
        <v>43981</v>
      </c>
      <c r="C84" s="10">
        <v>13015</v>
      </c>
      <c r="D84">
        <f t="shared" si="84"/>
        <v>484</v>
      </c>
      <c r="E84" s="10">
        <v>330</v>
      </c>
      <c r="F84">
        <f t="shared" si="96"/>
        <v>4</v>
      </c>
      <c r="G84" s="10">
        <v>9414</v>
      </c>
      <c r="H84">
        <f t="shared" si="107"/>
        <v>1874</v>
      </c>
      <c r="I84">
        <f t="shared" si="85"/>
        <v>3271</v>
      </c>
      <c r="J84">
        <f t="shared" si="97"/>
        <v>-1394</v>
      </c>
      <c r="K84">
        <f t="shared" si="86"/>
        <v>2.5355359200922013E-2</v>
      </c>
      <c r="L84">
        <f t="shared" si="87"/>
        <v>0.72331924702266615</v>
      </c>
      <c r="M84">
        <f t="shared" si="88"/>
        <v>0.25132539377641183</v>
      </c>
      <c r="N84">
        <f t="shared" si="56"/>
        <v>3.7187860161352289E-2</v>
      </c>
      <c r="O84">
        <f t="shared" si="89"/>
        <v>1.2121212121212121E-2</v>
      </c>
      <c r="P84">
        <f t="shared" si="90"/>
        <v>0.19906522200977267</v>
      </c>
      <c r="Q84">
        <f t="shared" si="91"/>
        <v>-0.42616936716600429</v>
      </c>
      <c r="R84">
        <f t="shared" si="92"/>
        <v>3129.3580187545085</v>
      </c>
      <c r="S84">
        <f t="shared" si="93"/>
        <v>79.345996633806209</v>
      </c>
      <c r="T84">
        <f t="shared" si="94"/>
        <v>2263.5248857898532</v>
      </c>
      <c r="U84">
        <f t="shared" si="95"/>
        <v>786.48713633084878</v>
      </c>
      <c r="V84" s="12">
        <v>66192</v>
      </c>
      <c r="W84" s="1">
        <f t="shared" si="98"/>
        <v>1551</v>
      </c>
      <c r="X84" s="1">
        <f t="shared" si="57"/>
        <v>112</v>
      </c>
      <c r="Y84" s="34">
        <f t="shared" si="58"/>
        <v>15915.364270257274</v>
      </c>
      <c r="Z84" s="14">
        <v>50849</v>
      </c>
      <c r="AA84" s="2">
        <f t="shared" si="103"/>
        <v>1000</v>
      </c>
      <c r="AB84" s="29">
        <f t="shared" si="59"/>
        <v>0.7682046168721296</v>
      </c>
      <c r="AC84" s="32">
        <f t="shared" si="60"/>
        <v>-7</v>
      </c>
      <c r="AD84" s="1">
        <f t="shared" si="99"/>
        <v>15343</v>
      </c>
      <c r="AE84" s="1">
        <f t="shared" si="104"/>
        <v>551</v>
      </c>
      <c r="AF84" s="29">
        <f t="shared" si="61"/>
        <v>0.23179538312787043</v>
      </c>
      <c r="AG84" s="32">
        <f t="shared" si="62"/>
        <v>119</v>
      </c>
      <c r="AH84" s="34">
        <f t="shared" si="63"/>
        <v>3689.107958643905</v>
      </c>
      <c r="AI84" s="14">
        <v>2385</v>
      </c>
      <c r="AJ84" s="2">
        <f t="shared" si="105"/>
        <v>-1402</v>
      </c>
      <c r="AK84" s="2">
        <f t="shared" si="64"/>
        <v>0.62978611037760757</v>
      </c>
      <c r="AL84" s="34">
        <f t="shared" si="65"/>
        <v>573.45515748978119</v>
      </c>
      <c r="AM84" s="14">
        <v>539</v>
      </c>
      <c r="AN84" s="2">
        <f t="shared" si="106"/>
        <v>13</v>
      </c>
      <c r="AO84" s="2">
        <f t="shared" si="100"/>
        <v>1.0247148288973384</v>
      </c>
      <c r="AP84" s="34">
        <f t="shared" si="66"/>
        <v>129.59846116855013</v>
      </c>
      <c r="AQ84" s="14">
        <v>272</v>
      </c>
      <c r="AR84" s="2">
        <f t="shared" si="101"/>
        <v>-1</v>
      </c>
      <c r="AS84" s="2">
        <f t="shared" si="67"/>
        <v>0.99633699633699635</v>
      </c>
      <c r="AT84" s="34">
        <f t="shared" si="68"/>
        <v>65.400336619379658</v>
      </c>
      <c r="AU84" s="14">
        <v>78</v>
      </c>
      <c r="AV84">
        <f t="shared" si="102"/>
        <v>-1</v>
      </c>
      <c r="AW84">
        <f t="shared" si="69"/>
        <v>0.98734177215189878</v>
      </c>
      <c r="AX84" s="35">
        <f t="shared" si="70"/>
        <v>18.754508295263285</v>
      </c>
      <c r="AY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AZ84" s="31">
        <f t="shared" si="71"/>
        <v>-1391</v>
      </c>
      <c r="BA84" s="35">
        <f t="shared" si="72"/>
        <v>-0.29817792068595927</v>
      </c>
      <c r="BB84" s="35">
        <f t="shared" si="73"/>
        <v>787.20846357297432</v>
      </c>
      <c r="BC84" s="47">
        <v>1304</v>
      </c>
      <c r="BD84" s="50">
        <f t="shared" si="74"/>
        <v>66</v>
      </c>
      <c r="BE84" s="14">
        <v>5727</v>
      </c>
      <c r="BF84" s="50">
        <f t="shared" si="75"/>
        <v>226</v>
      </c>
      <c r="BG84" s="14">
        <v>4228</v>
      </c>
      <c r="BH84" s="50">
        <f t="shared" si="76"/>
        <v>148</v>
      </c>
      <c r="BI84" s="14">
        <v>1479</v>
      </c>
      <c r="BJ84" s="50">
        <f t="shared" si="77"/>
        <v>41</v>
      </c>
      <c r="BK84" s="14">
        <v>280</v>
      </c>
      <c r="BL84" s="50">
        <f t="shared" si="78"/>
        <v>6</v>
      </c>
      <c r="BM84" s="17">
        <v>5</v>
      </c>
      <c r="BN84" s="24">
        <f t="shared" si="79"/>
        <v>1</v>
      </c>
      <c r="BO84" s="17">
        <v>24</v>
      </c>
      <c r="BP84" s="24">
        <f t="shared" si="80"/>
        <v>1</v>
      </c>
      <c r="BQ84" s="17">
        <v>65</v>
      </c>
      <c r="BR84" s="24">
        <f t="shared" si="81"/>
        <v>0</v>
      </c>
      <c r="BS84" s="17">
        <v>156</v>
      </c>
      <c r="BT84" s="24">
        <f t="shared" si="82"/>
        <v>0</v>
      </c>
      <c r="BU84" s="20">
        <v>80</v>
      </c>
      <c r="BV84" s="27">
        <f t="shared" si="83"/>
        <v>2</v>
      </c>
    </row>
    <row r="85" spans="1:74">
      <c r="A85" s="3">
        <v>43982</v>
      </c>
      <c r="B85">
        <v>43982</v>
      </c>
      <c r="C85" s="10">
        <v>13463</v>
      </c>
      <c r="D85">
        <f t="shared" si="84"/>
        <v>448</v>
      </c>
      <c r="E85" s="10">
        <v>336</v>
      </c>
      <c r="F85">
        <f t="shared" si="96"/>
        <v>6</v>
      </c>
      <c r="G85" s="10">
        <v>9514</v>
      </c>
      <c r="H85">
        <f t="shared" si="107"/>
        <v>100</v>
      </c>
      <c r="I85">
        <f t="shared" si="85"/>
        <v>3613</v>
      </c>
      <c r="J85">
        <f t="shared" si="97"/>
        <v>342</v>
      </c>
      <c r="K85">
        <f t="shared" si="86"/>
        <v>2.4957290351333285E-2</v>
      </c>
      <c r="L85">
        <f t="shared" si="87"/>
        <v>0.70667756072197874</v>
      </c>
      <c r="M85">
        <f t="shared" si="88"/>
        <v>0.26836514892668795</v>
      </c>
      <c r="N85">
        <f t="shared" si="56"/>
        <v>3.3276387135111045E-2</v>
      </c>
      <c r="O85">
        <f t="shared" si="89"/>
        <v>1.7857142857142856E-2</v>
      </c>
      <c r="P85">
        <f t="shared" si="90"/>
        <v>1.0510826150935463E-2</v>
      </c>
      <c r="Q85">
        <f t="shared" si="91"/>
        <v>9.4658178798782175E-2</v>
      </c>
      <c r="R85">
        <f t="shared" si="92"/>
        <v>3237.0762202452515</v>
      </c>
      <c r="S85">
        <f t="shared" si="93"/>
        <v>80.788651118057231</v>
      </c>
      <c r="T85">
        <f t="shared" si="94"/>
        <v>2287.5691271940373</v>
      </c>
      <c r="U85">
        <f t="shared" si="95"/>
        <v>868.71844193315701</v>
      </c>
      <c r="V85" s="12">
        <v>67730</v>
      </c>
      <c r="W85" s="1">
        <f t="shared" si="98"/>
        <v>1538</v>
      </c>
      <c r="X85" s="1">
        <f t="shared" si="57"/>
        <v>-13</v>
      </c>
      <c r="Y85" s="34">
        <f t="shared" si="58"/>
        <v>16285.164703053619</v>
      </c>
      <c r="Z85" s="14">
        <v>51874</v>
      </c>
      <c r="AA85" s="2">
        <f t="shared" si="103"/>
        <v>1025</v>
      </c>
      <c r="AB85" s="29">
        <f t="shared" si="59"/>
        <v>0.76589399084600618</v>
      </c>
      <c r="AC85" s="32">
        <f t="shared" si="60"/>
        <v>25</v>
      </c>
      <c r="AD85" s="1">
        <f t="shared" si="99"/>
        <v>15856</v>
      </c>
      <c r="AE85" s="1">
        <f t="shared" si="104"/>
        <v>513</v>
      </c>
      <c r="AF85" s="29">
        <f t="shared" si="61"/>
        <v>0.23410600915399379</v>
      </c>
      <c r="AG85" s="32">
        <f t="shared" si="62"/>
        <v>-38</v>
      </c>
      <c r="AH85" s="34">
        <f t="shared" si="63"/>
        <v>3812.4549170473674</v>
      </c>
      <c r="AI85" s="14">
        <v>2717</v>
      </c>
      <c r="AJ85" s="2">
        <f t="shared" si="105"/>
        <v>332</v>
      </c>
      <c r="AK85" s="2">
        <f t="shared" si="64"/>
        <v>1.1392033542976938</v>
      </c>
      <c r="AL85" s="34">
        <f t="shared" si="65"/>
        <v>653.2820389516711</v>
      </c>
      <c r="AM85" s="14">
        <v>526</v>
      </c>
      <c r="AN85" s="2">
        <f t="shared" si="106"/>
        <v>-13</v>
      </c>
      <c r="AO85" s="2">
        <f t="shared" si="100"/>
        <v>0.97588126159554733</v>
      </c>
      <c r="AP85" s="34">
        <f t="shared" si="66"/>
        <v>126.47270978600626</v>
      </c>
      <c r="AQ85" s="14">
        <v>291</v>
      </c>
      <c r="AR85" s="2">
        <f t="shared" si="101"/>
        <v>19</v>
      </c>
      <c r="AS85" s="2">
        <f t="shared" si="67"/>
        <v>1.0698529411764706</v>
      </c>
      <c r="AT85" s="34">
        <f t="shared" si="68"/>
        <v>69.968742486174563</v>
      </c>
      <c r="AU85" s="14">
        <v>79</v>
      </c>
      <c r="AV85">
        <f t="shared" si="102"/>
        <v>1</v>
      </c>
      <c r="AW85">
        <f t="shared" si="69"/>
        <v>1.0128205128205128</v>
      </c>
      <c r="AX85" s="35">
        <f t="shared" si="70"/>
        <v>18.994950709305122</v>
      </c>
      <c r="AY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AZ85" s="31">
        <f t="shared" si="71"/>
        <v>339</v>
      </c>
      <c r="BA85" s="35">
        <f t="shared" si="72"/>
        <v>0.10354306658521686</v>
      </c>
      <c r="BB85" s="35">
        <f t="shared" si="73"/>
        <v>868.71844193315701</v>
      </c>
      <c r="BC85" s="47">
        <v>1365</v>
      </c>
      <c r="BD85" s="50">
        <f t="shared" si="74"/>
        <v>61</v>
      </c>
      <c r="BE85" s="14">
        <v>5914</v>
      </c>
      <c r="BF85" s="50">
        <f t="shared" si="75"/>
        <v>187</v>
      </c>
      <c r="BG85" s="14">
        <v>4381</v>
      </c>
      <c r="BH85" s="50">
        <f t="shared" si="76"/>
        <v>153</v>
      </c>
      <c r="BI85" s="14">
        <v>1520</v>
      </c>
      <c r="BJ85" s="50">
        <f t="shared" si="77"/>
        <v>41</v>
      </c>
      <c r="BK85" s="14">
        <v>283</v>
      </c>
      <c r="BL85" s="50">
        <f t="shared" si="78"/>
        <v>3</v>
      </c>
      <c r="BM85" s="17">
        <v>5</v>
      </c>
      <c r="BN85" s="24">
        <f t="shared" si="79"/>
        <v>0</v>
      </c>
      <c r="BO85" s="17">
        <v>25</v>
      </c>
      <c r="BP85" s="24">
        <f t="shared" si="80"/>
        <v>1</v>
      </c>
      <c r="BQ85" s="17">
        <v>67</v>
      </c>
      <c r="BR85" s="24">
        <f t="shared" si="81"/>
        <v>2</v>
      </c>
      <c r="BS85" s="17">
        <v>159</v>
      </c>
      <c r="BT85" s="24">
        <f t="shared" si="82"/>
        <v>3</v>
      </c>
      <c r="BU85" s="20">
        <v>80</v>
      </c>
      <c r="BV85" s="27">
        <f t="shared" si="83"/>
        <v>0</v>
      </c>
    </row>
    <row r="86" spans="1:74">
      <c r="A86" s="3">
        <v>43983</v>
      </c>
      <c r="B86">
        <v>43983</v>
      </c>
      <c r="C86" s="10">
        <v>13837</v>
      </c>
      <c r="D86">
        <f t="shared" si="84"/>
        <v>374</v>
      </c>
      <c r="E86" s="10">
        <v>344</v>
      </c>
      <c r="F86">
        <f t="shared" si="96"/>
        <v>8</v>
      </c>
      <c r="G86" s="10">
        <v>9514</v>
      </c>
      <c r="H86">
        <f t="shared" si="107"/>
        <v>0</v>
      </c>
      <c r="I86">
        <f t="shared" si="85"/>
        <v>3979</v>
      </c>
      <c r="J86">
        <f t="shared" si="97"/>
        <v>366</v>
      </c>
      <c r="K86">
        <f t="shared" si="86"/>
        <v>2.4860880248608802E-2</v>
      </c>
      <c r="L86">
        <f t="shared" si="87"/>
        <v>0.68757678687576784</v>
      </c>
      <c r="M86">
        <f t="shared" si="88"/>
        <v>0.28756233287562333</v>
      </c>
      <c r="N86">
        <f t="shared" si="56"/>
        <v>2.7028980270289802E-2</v>
      </c>
      <c r="O86">
        <f t="shared" si="89"/>
        <v>2.3255813953488372E-2</v>
      </c>
      <c r="P86">
        <f t="shared" si="90"/>
        <v>0</v>
      </c>
      <c r="Q86">
        <f t="shared" si="91"/>
        <v>9.1982910278964561E-2</v>
      </c>
      <c r="R86">
        <f t="shared" si="92"/>
        <v>3327.0016830968984</v>
      </c>
      <c r="S86">
        <f t="shared" si="93"/>
        <v>82.712190430391928</v>
      </c>
      <c r="T86">
        <f t="shared" si="94"/>
        <v>2287.5691271940373</v>
      </c>
      <c r="U86">
        <f t="shared" si="95"/>
        <v>956.72036547246944</v>
      </c>
      <c r="V86" s="12">
        <v>68635</v>
      </c>
      <c r="W86" s="1">
        <f t="shared" si="98"/>
        <v>905</v>
      </c>
      <c r="X86" s="1">
        <f t="shared" si="57"/>
        <v>-633</v>
      </c>
      <c r="Y86" s="34">
        <f t="shared" si="58"/>
        <v>16502.765087761483</v>
      </c>
      <c r="Z86" s="14">
        <v>52428</v>
      </c>
      <c r="AA86" s="2">
        <f t="shared" si="103"/>
        <v>554</v>
      </c>
      <c r="AB86" s="29">
        <f t="shared" si="59"/>
        <v>0.76386683179136006</v>
      </c>
      <c r="AC86" s="32">
        <f t="shared" si="60"/>
        <v>-471</v>
      </c>
      <c r="AD86" s="1">
        <f t="shared" si="99"/>
        <v>16207</v>
      </c>
      <c r="AE86" s="1">
        <f t="shared" si="104"/>
        <v>351</v>
      </c>
      <c r="AF86" s="29">
        <f t="shared" si="61"/>
        <v>0.23613316820863992</v>
      </c>
      <c r="AG86" s="32">
        <f t="shared" si="62"/>
        <v>-162</v>
      </c>
      <c r="AH86" s="34">
        <f t="shared" si="63"/>
        <v>3896.8502043760523</v>
      </c>
      <c r="AI86" s="14">
        <v>3017</v>
      </c>
      <c r="AJ86" s="2">
        <f t="shared" si="105"/>
        <v>300</v>
      </c>
      <c r="AK86" s="2">
        <f t="shared" si="64"/>
        <v>1.1104158998895841</v>
      </c>
      <c r="AL86" s="34">
        <f t="shared" si="65"/>
        <v>725.41476316422222</v>
      </c>
      <c r="AM86" s="14">
        <v>579</v>
      </c>
      <c r="AN86" s="2">
        <f t="shared" si="106"/>
        <v>53</v>
      </c>
      <c r="AO86" s="2">
        <f t="shared" si="100"/>
        <v>1.1007604562737643</v>
      </c>
      <c r="AP86" s="34">
        <f t="shared" si="66"/>
        <v>139.21615773022361</v>
      </c>
      <c r="AQ86" s="14">
        <v>305</v>
      </c>
      <c r="AR86" s="2">
        <f t="shared" si="101"/>
        <v>14</v>
      </c>
      <c r="AS86" s="2">
        <f t="shared" si="67"/>
        <v>1.0481099656357389</v>
      </c>
      <c r="AT86" s="34">
        <f t="shared" si="68"/>
        <v>73.334936282760282</v>
      </c>
      <c r="AU86" s="14">
        <v>78</v>
      </c>
      <c r="AV86">
        <f t="shared" si="102"/>
        <v>-1</v>
      </c>
      <c r="AW86">
        <f t="shared" si="69"/>
        <v>0.98734177215189878</v>
      </c>
      <c r="AX86" s="35">
        <f t="shared" si="70"/>
        <v>18.754508295263285</v>
      </c>
      <c r="AY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AZ86" s="31">
        <f t="shared" si="71"/>
        <v>366</v>
      </c>
      <c r="BA86" s="35">
        <f t="shared" si="72"/>
        <v>0.1013008580127318</v>
      </c>
      <c r="BB86" s="35">
        <f t="shared" si="73"/>
        <v>956.72036547246944</v>
      </c>
      <c r="BC86" s="47">
        <v>1414</v>
      </c>
      <c r="BD86" s="50">
        <f t="shared" si="74"/>
        <v>49</v>
      </c>
      <c r="BE86" s="14">
        <v>6104</v>
      </c>
      <c r="BF86" s="50">
        <f t="shared" si="75"/>
        <v>190</v>
      </c>
      <c r="BG86" s="14">
        <v>4487</v>
      </c>
      <c r="BH86" s="50">
        <f t="shared" si="76"/>
        <v>106</v>
      </c>
      <c r="BI86" s="14">
        <v>1546</v>
      </c>
      <c r="BJ86" s="50">
        <f t="shared" si="77"/>
        <v>26</v>
      </c>
      <c r="BK86" s="14">
        <v>286</v>
      </c>
      <c r="BL86" s="50">
        <f t="shared" si="78"/>
        <v>3</v>
      </c>
      <c r="BM86" s="17">
        <v>6</v>
      </c>
      <c r="BN86" s="24">
        <f t="shared" si="79"/>
        <v>1</v>
      </c>
      <c r="BO86" s="17">
        <v>25</v>
      </c>
      <c r="BP86" s="24">
        <f t="shared" si="80"/>
        <v>0</v>
      </c>
      <c r="BQ86" s="17">
        <v>68</v>
      </c>
      <c r="BR86" s="24">
        <f t="shared" si="81"/>
        <v>1</v>
      </c>
      <c r="BS86" s="17">
        <v>162</v>
      </c>
      <c r="BT86" s="24">
        <f t="shared" si="82"/>
        <v>3</v>
      </c>
      <c r="BU86" s="20">
        <v>83</v>
      </c>
      <c r="BV86" s="27">
        <f t="shared" si="83"/>
        <v>3</v>
      </c>
    </row>
    <row r="87" spans="1:74">
      <c r="A87" s="3">
        <v>43984</v>
      </c>
      <c r="B87">
        <v>43984</v>
      </c>
      <c r="C87" s="10">
        <v>14095</v>
      </c>
      <c r="D87">
        <f t="shared" si="84"/>
        <v>258</v>
      </c>
      <c r="E87" s="10">
        <v>352</v>
      </c>
      <c r="F87">
        <f t="shared" si="96"/>
        <v>8</v>
      </c>
      <c r="G87" s="10">
        <v>9514</v>
      </c>
      <c r="H87">
        <f t="shared" si="107"/>
        <v>0</v>
      </c>
      <c r="I87">
        <f t="shared" si="85"/>
        <v>4229</v>
      </c>
      <c r="J87">
        <f t="shared" si="97"/>
        <v>250</v>
      </c>
      <c r="K87">
        <f t="shared" si="86"/>
        <v>2.4973394820858461E-2</v>
      </c>
      <c r="L87">
        <f t="shared" si="87"/>
        <v>0.67499113160695279</v>
      </c>
      <c r="M87">
        <f t="shared" si="88"/>
        <v>0.30003547357218874</v>
      </c>
      <c r="N87">
        <f t="shared" si="56"/>
        <v>1.8304363249379212E-2</v>
      </c>
      <c r="O87">
        <f t="shared" si="89"/>
        <v>2.2727272727272728E-2</v>
      </c>
      <c r="P87">
        <f t="shared" si="90"/>
        <v>0</v>
      </c>
      <c r="Q87">
        <f t="shared" si="91"/>
        <v>5.9115630172617638E-2</v>
      </c>
      <c r="R87">
        <f t="shared" si="92"/>
        <v>3389.0358259196923</v>
      </c>
      <c r="S87">
        <f t="shared" si="93"/>
        <v>84.635729742726625</v>
      </c>
      <c r="T87">
        <f t="shared" si="94"/>
        <v>2287.5691271940373</v>
      </c>
      <c r="U87">
        <f t="shared" si="95"/>
        <v>1016.8309689829287</v>
      </c>
      <c r="V87" s="12">
        <v>69483</v>
      </c>
      <c r="W87" s="1">
        <f t="shared" si="98"/>
        <v>848</v>
      </c>
      <c r="X87" s="1">
        <f t="shared" si="57"/>
        <v>-57</v>
      </c>
      <c r="Y87" s="34">
        <f t="shared" si="58"/>
        <v>16706.660254868959</v>
      </c>
      <c r="Z87" s="14">
        <v>53000</v>
      </c>
      <c r="AA87" s="2">
        <f t="shared" si="103"/>
        <v>572</v>
      </c>
      <c r="AB87" s="29">
        <f t="shared" si="59"/>
        <v>0.76277650648360029</v>
      </c>
      <c r="AC87" s="32">
        <f t="shared" si="60"/>
        <v>18</v>
      </c>
      <c r="AD87" s="1">
        <f t="shared" si="99"/>
        <v>16483</v>
      </c>
      <c r="AE87" s="1">
        <f t="shared" si="104"/>
        <v>276</v>
      </c>
      <c r="AF87" s="29">
        <f t="shared" si="61"/>
        <v>0.23722349351639971</v>
      </c>
      <c r="AG87" s="32">
        <f t="shared" si="62"/>
        <v>-75</v>
      </c>
      <c r="AH87" s="34">
        <f t="shared" si="63"/>
        <v>3963.2123106515992</v>
      </c>
      <c r="AI87" s="14">
        <v>3240</v>
      </c>
      <c r="AJ87" s="2">
        <f t="shared" si="105"/>
        <v>223</v>
      </c>
      <c r="AK87" s="2">
        <f t="shared" si="64"/>
        <v>1.0739144845873385</v>
      </c>
      <c r="AL87" s="34">
        <f t="shared" si="65"/>
        <v>779.03342149555181</v>
      </c>
      <c r="AM87" s="14">
        <v>598</v>
      </c>
      <c r="AN87" s="2">
        <f t="shared" si="106"/>
        <v>19</v>
      </c>
      <c r="AO87" s="2">
        <f t="shared" si="100"/>
        <v>1.0328151986183074</v>
      </c>
      <c r="AP87" s="34">
        <f t="shared" si="66"/>
        <v>143.78456359701852</v>
      </c>
      <c r="AQ87" s="14">
        <v>314</v>
      </c>
      <c r="AR87" s="2">
        <f t="shared" si="101"/>
        <v>9</v>
      </c>
      <c r="AS87" s="2">
        <f t="shared" si="67"/>
        <v>1.0295081967213116</v>
      </c>
      <c r="AT87" s="34">
        <f t="shared" si="68"/>
        <v>75.498918009136815</v>
      </c>
      <c r="AU87" s="14">
        <v>77</v>
      </c>
      <c r="AV87">
        <f t="shared" si="102"/>
        <v>-1</v>
      </c>
      <c r="AW87">
        <f t="shared" si="69"/>
        <v>0.98717948717948723</v>
      </c>
      <c r="AX87" s="35">
        <f t="shared" si="70"/>
        <v>18.514065881221448</v>
      </c>
      <c r="AY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87" s="31">
        <f t="shared" si="71"/>
        <v>250</v>
      </c>
      <c r="BA87" s="35">
        <f t="shared" si="72"/>
        <v>6.2829856747926613E-2</v>
      </c>
      <c r="BB87" s="35">
        <f t="shared" si="73"/>
        <v>1016.8309689829287</v>
      </c>
      <c r="BC87" s="47">
        <v>1443</v>
      </c>
      <c r="BD87" s="50">
        <f t="shared" si="74"/>
        <v>29</v>
      </c>
      <c r="BE87" s="14">
        <v>6219</v>
      </c>
      <c r="BF87" s="50">
        <f t="shared" si="75"/>
        <v>115</v>
      </c>
      <c r="BG87" s="14">
        <v>4560</v>
      </c>
      <c r="BH87" s="50">
        <f t="shared" si="76"/>
        <v>73</v>
      </c>
      <c r="BI87" s="14">
        <v>1574</v>
      </c>
      <c r="BJ87" s="50">
        <f t="shared" si="77"/>
        <v>28</v>
      </c>
      <c r="BK87" s="14">
        <v>299</v>
      </c>
      <c r="BL87" s="50">
        <f t="shared" si="78"/>
        <v>13</v>
      </c>
      <c r="BM87" s="17">
        <v>6</v>
      </c>
      <c r="BN87" s="24">
        <f t="shared" si="79"/>
        <v>0</v>
      </c>
      <c r="BO87" s="17">
        <v>26</v>
      </c>
      <c r="BP87" s="24">
        <f t="shared" si="80"/>
        <v>1</v>
      </c>
      <c r="BQ87" s="17">
        <v>69</v>
      </c>
      <c r="BR87" s="24">
        <f t="shared" si="81"/>
        <v>1</v>
      </c>
      <c r="BS87" s="17">
        <v>164</v>
      </c>
      <c r="BT87" s="24">
        <f t="shared" si="82"/>
        <v>2</v>
      </c>
      <c r="BU87" s="20">
        <v>87</v>
      </c>
      <c r="BV87" s="27">
        <f t="shared" si="83"/>
        <v>4</v>
      </c>
    </row>
    <row r="88" spans="1:74">
      <c r="A88" s="3">
        <v>43985</v>
      </c>
      <c r="B88">
        <v>43985</v>
      </c>
      <c r="C88" s="10">
        <v>14609</v>
      </c>
      <c r="D88">
        <f t="shared" si="84"/>
        <v>514</v>
      </c>
      <c r="E88" s="10">
        <v>357</v>
      </c>
      <c r="F88">
        <f t="shared" si="96"/>
        <v>5</v>
      </c>
      <c r="G88" s="10">
        <v>9519</v>
      </c>
      <c r="H88">
        <f>G88-G87</f>
        <v>5</v>
      </c>
      <c r="I88">
        <f t="shared" si="85"/>
        <v>4733</v>
      </c>
      <c r="J88">
        <f t="shared" si="97"/>
        <v>504</v>
      </c>
      <c r="K88">
        <f t="shared" si="86"/>
        <v>2.4436990896023001E-2</v>
      </c>
      <c r="L88">
        <f t="shared" si="87"/>
        <v>0.65158463960572255</v>
      </c>
      <c r="M88">
        <f t="shared" si="88"/>
        <v>0.32397836949825448</v>
      </c>
      <c r="N88">
        <f t="shared" si="56"/>
        <v>3.518379081388185E-2</v>
      </c>
      <c r="O88">
        <f t="shared" si="89"/>
        <v>1.4005602240896359E-2</v>
      </c>
      <c r="P88">
        <f t="shared" si="90"/>
        <v>5.2526525895577264E-4</v>
      </c>
      <c r="Q88">
        <f t="shared" si="91"/>
        <v>0.10648637227973801</v>
      </c>
      <c r="R88">
        <f t="shared" si="92"/>
        <v>3512.6232267371965</v>
      </c>
      <c r="S88">
        <f t="shared" si="93"/>
        <v>85.83794181293581</v>
      </c>
      <c r="T88">
        <f t="shared" si="94"/>
        <v>2288.7713392642463</v>
      </c>
      <c r="U88">
        <f t="shared" si="95"/>
        <v>1138.0139456600145</v>
      </c>
      <c r="V88" s="12">
        <v>71139</v>
      </c>
      <c r="W88" s="1">
        <f t="shared" si="98"/>
        <v>1656</v>
      </c>
      <c r="X88" s="1">
        <f t="shared" si="57"/>
        <v>808</v>
      </c>
      <c r="Y88" s="34">
        <f t="shared" si="58"/>
        <v>17104.832892522241</v>
      </c>
      <c r="Z88" s="14">
        <v>54105</v>
      </c>
      <c r="AA88" s="2">
        <f t="shared" si="103"/>
        <v>1105</v>
      </c>
      <c r="AB88" s="29">
        <f t="shared" si="59"/>
        <v>0.76055328300931979</v>
      </c>
      <c r="AC88" s="32">
        <f t="shared" si="60"/>
        <v>533</v>
      </c>
      <c r="AD88" s="1">
        <f t="shared" si="99"/>
        <v>17034</v>
      </c>
      <c r="AE88" s="1">
        <f t="shared" si="104"/>
        <v>551</v>
      </c>
      <c r="AF88" s="29">
        <f t="shared" si="61"/>
        <v>0.23944671699068021</v>
      </c>
      <c r="AG88" s="32">
        <f t="shared" si="62"/>
        <v>275</v>
      </c>
      <c r="AH88" s="34">
        <f t="shared" si="63"/>
        <v>4095.6960807886512</v>
      </c>
      <c r="AI88" s="14">
        <v>3741</v>
      </c>
      <c r="AJ88" s="2">
        <f t="shared" si="105"/>
        <v>501</v>
      </c>
      <c r="AK88" s="2">
        <f t="shared" si="64"/>
        <v>1.1546296296296297</v>
      </c>
      <c r="AL88" s="34">
        <f t="shared" si="65"/>
        <v>899.49507093051216</v>
      </c>
      <c r="AM88" s="14">
        <v>590</v>
      </c>
      <c r="AN88" s="2">
        <f t="shared" si="106"/>
        <v>-8</v>
      </c>
      <c r="AO88" s="2">
        <f t="shared" si="100"/>
        <v>0.98662207357859533</v>
      </c>
      <c r="AP88" s="34">
        <f t="shared" si="66"/>
        <v>141.86102428468382</v>
      </c>
      <c r="AQ88" s="14">
        <v>327</v>
      </c>
      <c r="AR88" s="2">
        <f t="shared" si="101"/>
        <v>13</v>
      </c>
      <c r="AS88" s="2">
        <f t="shared" si="67"/>
        <v>1.0414012738853504</v>
      </c>
      <c r="AT88" s="34">
        <f t="shared" si="68"/>
        <v>78.624669391680698</v>
      </c>
      <c r="AU88" s="14">
        <v>75</v>
      </c>
      <c r="AV88">
        <f t="shared" si="102"/>
        <v>-2</v>
      </c>
      <c r="AW88">
        <f t="shared" si="69"/>
        <v>0.97402597402597402</v>
      </c>
      <c r="AX88" s="35">
        <f t="shared" si="70"/>
        <v>18.033181053137774</v>
      </c>
      <c r="AY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AZ88" s="31">
        <f t="shared" si="71"/>
        <v>504</v>
      </c>
      <c r="BA88" s="35">
        <f t="shared" si="72"/>
        <v>0.11917711042799717</v>
      </c>
      <c r="BB88" s="35">
        <f t="shared" si="73"/>
        <v>1138.0139456600145</v>
      </c>
      <c r="BC88" s="47">
        <v>1505</v>
      </c>
      <c r="BD88" s="50">
        <f t="shared" si="74"/>
        <v>62</v>
      </c>
      <c r="BE88" s="14">
        <v>6436</v>
      </c>
      <c r="BF88" s="50">
        <f t="shared" si="75"/>
        <v>217</v>
      </c>
      <c r="BG88" s="14">
        <v>4726</v>
      </c>
      <c r="BH88" s="50">
        <f t="shared" si="76"/>
        <v>166</v>
      </c>
      <c r="BI88" s="14">
        <v>1633</v>
      </c>
      <c r="BJ88" s="50">
        <f t="shared" si="77"/>
        <v>59</v>
      </c>
      <c r="BK88" s="14">
        <v>309</v>
      </c>
      <c r="BL88" s="50">
        <f t="shared" si="78"/>
        <v>10</v>
      </c>
      <c r="BM88" s="17">
        <v>6</v>
      </c>
      <c r="BN88" s="24">
        <f t="shared" si="79"/>
        <v>0</v>
      </c>
      <c r="BO88" s="17">
        <v>26</v>
      </c>
      <c r="BP88" s="24">
        <f t="shared" si="80"/>
        <v>0</v>
      </c>
      <c r="BQ88" s="17">
        <v>70</v>
      </c>
      <c r="BR88" s="24">
        <f t="shared" si="81"/>
        <v>1</v>
      </c>
      <c r="BS88" s="17">
        <v>167</v>
      </c>
      <c r="BT88" s="24">
        <f t="shared" si="82"/>
        <v>3</v>
      </c>
      <c r="BU88" s="20">
        <v>88</v>
      </c>
      <c r="BV88" s="27">
        <f t="shared" si="83"/>
        <v>1</v>
      </c>
    </row>
    <row r="89" spans="1:74">
      <c r="A89" s="3">
        <v>43986</v>
      </c>
      <c r="B89">
        <v>43986</v>
      </c>
      <c r="C89" s="10">
        <v>15044</v>
      </c>
      <c r="D89">
        <f t="shared" si="84"/>
        <v>435</v>
      </c>
      <c r="E89" s="10">
        <v>363</v>
      </c>
      <c r="F89">
        <f t="shared" si="96"/>
        <v>6</v>
      </c>
      <c r="G89" s="10">
        <v>9619</v>
      </c>
      <c r="H89">
        <f t="shared" ref="H89:H96" si="108">G89-G88</f>
        <v>100</v>
      </c>
      <c r="I89">
        <f t="shared" si="85"/>
        <v>5062</v>
      </c>
      <c r="J89">
        <f t="shared" si="97"/>
        <v>329</v>
      </c>
      <c r="K89">
        <f t="shared" si="86"/>
        <v>2.4129220951874503E-2</v>
      </c>
      <c r="L89">
        <f t="shared" si="87"/>
        <v>0.63939111938314275</v>
      </c>
      <c r="M89">
        <f t="shared" si="88"/>
        <v>0.33647965966498272</v>
      </c>
      <c r="N89">
        <f t="shared" si="56"/>
        <v>2.8915182132411593E-2</v>
      </c>
      <c r="O89">
        <f t="shared" si="89"/>
        <v>1.6528925619834711E-2</v>
      </c>
      <c r="P89">
        <f t="shared" si="90"/>
        <v>1.039609106975777E-2</v>
      </c>
      <c r="Q89">
        <f t="shared" si="91"/>
        <v>6.4994073488739632E-2</v>
      </c>
      <c r="R89">
        <f t="shared" si="92"/>
        <v>3617.2156768453956</v>
      </c>
      <c r="S89">
        <f t="shared" si="93"/>
        <v>87.280596297186833</v>
      </c>
      <c r="T89">
        <f t="shared" si="94"/>
        <v>2312.8155806684299</v>
      </c>
      <c r="U89">
        <f t="shared" si="95"/>
        <v>1217.1194998797789</v>
      </c>
      <c r="V89" s="12">
        <v>72697</v>
      </c>
      <c r="W89" s="1">
        <f t="shared" si="98"/>
        <v>1558</v>
      </c>
      <c r="X89" s="1">
        <f t="shared" si="57"/>
        <v>-98</v>
      </c>
      <c r="Y89" s="34">
        <f t="shared" si="58"/>
        <v>17479.442173599422</v>
      </c>
      <c r="Z89" s="14">
        <v>55201</v>
      </c>
      <c r="AA89" s="2">
        <f t="shared" si="103"/>
        <v>1096</v>
      </c>
      <c r="AB89" s="29">
        <f t="shared" si="59"/>
        <v>0.75932982103800706</v>
      </c>
      <c r="AC89" s="32">
        <f t="shared" si="60"/>
        <v>-9</v>
      </c>
      <c r="AD89" s="1">
        <f t="shared" si="99"/>
        <v>17496</v>
      </c>
      <c r="AE89" s="1">
        <f t="shared" si="104"/>
        <v>462</v>
      </c>
      <c r="AF89" s="29">
        <f t="shared" si="61"/>
        <v>0.24067017896199294</v>
      </c>
      <c r="AG89" s="32">
        <f t="shared" si="62"/>
        <v>-89</v>
      </c>
      <c r="AH89" s="34">
        <f t="shared" si="63"/>
        <v>4206.78047607598</v>
      </c>
      <c r="AI89" s="14">
        <v>4092</v>
      </c>
      <c r="AJ89" s="2">
        <f t="shared" si="105"/>
        <v>351</v>
      </c>
      <c r="AK89" s="2">
        <f t="shared" si="64"/>
        <v>1.0938251804330392</v>
      </c>
      <c r="AL89" s="34">
        <f t="shared" si="65"/>
        <v>983.890358259197</v>
      </c>
      <c r="AM89" s="14">
        <v>572</v>
      </c>
      <c r="AN89" s="2">
        <f t="shared" si="106"/>
        <v>-18</v>
      </c>
      <c r="AO89" s="2">
        <f t="shared" si="100"/>
        <v>0.96949152542372885</v>
      </c>
      <c r="AP89" s="34">
        <f t="shared" si="66"/>
        <v>137.53306083193075</v>
      </c>
      <c r="AQ89" s="14">
        <v>321</v>
      </c>
      <c r="AR89" s="2">
        <f t="shared" si="101"/>
        <v>-6</v>
      </c>
      <c r="AS89" s="2">
        <f t="shared" si="67"/>
        <v>0.98165137614678899</v>
      </c>
      <c r="AT89" s="34">
        <f t="shared" si="68"/>
        <v>77.182014907429675</v>
      </c>
      <c r="AU89" s="14">
        <v>77</v>
      </c>
      <c r="AV89">
        <f t="shared" si="102"/>
        <v>2</v>
      </c>
      <c r="AW89">
        <f t="shared" si="69"/>
        <v>1.0266666666666666</v>
      </c>
      <c r="AX89" s="35">
        <f t="shared" si="70"/>
        <v>18.514065881221448</v>
      </c>
      <c r="AY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AZ89" s="31">
        <f t="shared" si="71"/>
        <v>329</v>
      </c>
      <c r="BA89" s="35">
        <f t="shared" si="72"/>
        <v>6.9511937460384532E-2</v>
      </c>
      <c r="BB89" s="35">
        <f t="shared" si="73"/>
        <v>1217.1194998797789</v>
      </c>
      <c r="BC89" s="47">
        <v>1565</v>
      </c>
      <c r="BD89" s="50">
        <f t="shared" si="74"/>
        <v>60</v>
      </c>
      <c r="BE89" s="14">
        <v>6632</v>
      </c>
      <c r="BF89" s="50">
        <f t="shared" si="75"/>
        <v>196</v>
      </c>
      <c r="BG89" s="14">
        <v>4853</v>
      </c>
      <c r="BH89" s="50">
        <f t="shared" si="76"/>
        <v>127</v>
      </c>
      <c r="BI89" s="14">
        <v>1674</v>
      </c>
      <c r="BJ89" s="50">
        <f t="shared" si="77"/>
        <v>41</v>
      </c>
      <c r="BK89" s="14">
        <v>320</v>
      </c>
      <c r="BL89" s="50">
        <f t="shared" si="78"/>
        <v>11</v>
      </c>
      <c r="BM89" s="17">
        <v>6</v>
      </c>
      <c r="BN89" s="24">
        <f t="shared" si="79"/>
        <v>0</v>
      </c>
      <c r="BO89" s="17">
        <v>26</v>
      </c>
      <c r="BP89" s="24">
        <f t="shared" si="80"/>
        <v>0</v>
      </c>
      <c r="BQ89" s="17">
        <v>71</v>
      </c>
      <c r="BR89" s="24">
        <f t="shared" si="81"/>
        <v>1</v>
      </c>
      <c r="BS89" s="17">
        <v>172</v>
      </c>
      <c r="BT89" s="24">
        <f t="shared" si="82"/>
        <v>5</v>
      </c>
      <c r="BU89" s="20">
        <v>88</v>
      </c>
      <c r="BV89" s="27">
        <f t="shared" si="83"/>
        <v>0</v>
      </c>
    </row>
    <row r="90" spans="1:74">
      <c r="A90" s="3">
        <v>43987</v>
      </c>
      <c r="B90">
        <v>43987</v>
      </c>
      <c r="C90" s="10">
        <v>15463</v>
      </c>
      <c r="D90">
        <f t="shared" ref="D90:D98" si="109">IFERROR(C90-C89,"")</f>
        <v>419</v>
      </c>
      <c r="E90" s="10">
        <v>370</v>
      </c>
      <c r="F90">
        <f t="shared" si="96"/>
        <v>7</v>
      </c>
      <c r="G90" s="10">
        <v>9719</v>
      </c>
      <c r="H90">
        <f t="shared" si="108"/>
        <v>100</v>
      </c>
      <c r="I90">
        <f t="shared" si="85"/>
        <v>5374</v>
      </c>
      <c r="J90">
        <f t="shared" si="97"/>
        <v>312</v>
      </c>
      <c r="K90">
        <f t="shared" si="86"/>
        <v>2.3928086399793054E-2</v>
      </c>
      <c r="L90">
        <f t="shared" si="87"/>
        <v>0.62853262626915862</v>
      </c>
      <c r="M90">
        <f t="shared" si="88"/>
        <v>0.34753928733104833</v>
      </c>
      <c r="N90">
        <f t="shared" si="56"/>
        <v>2.7096941085171054E-2</v>
      </c>
      <c r="O90">
        <f t="shared" si="89"/>
        <v>1.891891891891892E-2</v>
      </c>
      <c r="P90">
        <f t="shared" si="90"/>
        <v>1.0289124395513941E-2</v>
      </c>
      <c r="Q90">
        <f t="shared" si="91"/>
        <v>5.8057312988462971E-2</v>
      </c>
      <c r="R90">
        <f t="shared" si="92"/>
        <v>3717.9610483289252</v>
      </c>
      <c r="S90">
        <f t="shared" si="93"/>
        <v>88.963693195479692</v>
      </c>
      <c r="T90">
        <f t="shared" si="94"/>
        <v>2336.8598220726135</v>
      </c>
      <c r="U90">
        <f t="shared" si="95"/>
        <v>1292.1375330608321</v>
      </c>
      <c r="V90" s="12">
        <v>74231</v>
      </c>
      <c r="W90" s="1">
        <f t="shared" si="98"/>
        <v>1534</v>
      </c>
      <c r="X90" s="1">
        <f t="shared" si="57"/>
        <v>-24</v>
      </c>
      <c r="Y90" s="34">
        <f t="shared" si="58"/>
        <v>17848.280836739603</v>
      </c>
      <c r="Z90" s="14">
        <v>56277</v>
      </c>
      <c r="AA90" s="2">
        <f t="shared" si="103"/>
        <v>1076</v>
      </c>
      <c r="AB90" s="29">
        <f t="shared" si="59"/>
        <v>0.75813339440395522</v>
      </c>
      <c r="AC90" s="32">
        <f t="shared" si="60"/>
        <v>-20</v>
      </c>
      <c r="AD90" s="1">
        <f t="shared" si="99"/>
        <v>17954</v>
      </c>
      <c r="AE90" s="1">
        <f t="shared" si="104"/>
        <v>458</v>
      </c>
      <c r="AF90" s="29">
        <f t="shared" si="61"/>
        <v>0.24186660559604478</v>
      </c>
      <c r="AG90" s="32">
        <f t="shared" si="62"/>
        <v>-4</v>
      </c>
      <c r="AH90" s="34">
        <f t="shared" si="63"/>
        <v>4316.9031017071411</v>
      </c>
      <c r="AI90" s="14">
        <v>4357</v>
      </c>
      <c r="AJ90" s="2">
        <f t="shared" si="105"/>
        <v>265</v>
      </c>
      <c r="AK90" s="2">
        <f t="shared" si="64"/>
        <v>1.0647605083088953</v>
      </c>
      <c r="AL90" s="34">
        <f t="shared" si="65"/>
        <v>1047.6075979802838</v>
      </c>
      <c r="AM90" s="14">
        <v>607</v>
      </c>
      <c r="AN90" s="2">
        <f t="shared" si="106"/>
        <v>35</v>
      </c>
      <c r="AO90" s="2">
        <f t="shared" si="100"/>
        <v>1.0611888111888113</v>
      </c>
      <c r="AP90" s="34">
        <f t="shared" si="66"/>
        <v>145.94854532339505</v>
      </c>
      <c r="AQ90" s="14">
        <v>333</v>
      </c>
      <c r="AR90" s="2">
        <f t="shared" si="101"/>
        <v>12</v>
      </c>
      <c r="AS90" s="2">
        <f t="shared" si="67"/>
        <v>1.0373831775700935</v>
      </c>
      <c r="AT90" s="34">
        <f t="shared" si="68"/>
        <v>80.06732387593172</v>
      </c>
      <c r="AU90" s="14">
        <v>77</v>
      </c>
      <c r="AV90">
        <f t="shared" si="102"/>
        <v>0</v>
      </c>
      <c r="AW90">
        <f t="shared" si="69"/>
        <v>1</v>
      </c>
      <c r="AX90" s="35">
        <f t="shared" si="70"/>
        <v>18.514065881221448</v>
      </c>
      <c r="AY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AZ90" s="31">
        <f t="shared" si="71"/>
        <v>312</v>
      </c>
      <c r="BA90" s="35">
        <f t="shared" si="72"/>
        <v>6.1635717107862503E-2</v>
      </c>
      <c r="BB90" s="35">
        <f t="shared" si="73"/>
        <v>1292.1375330608321</v>
      </c>
      <c r="BC90" s="47">
        <v>1625</v>
      </c>
      <c r="BD90" s="50">
        <f t="shared" si="74"/>
        <v>60</v>
      </c>
      <c r="BE90" s="14">
        <v>6796</v>
      </c>
      <c r="BF90" s="50">
        <f t="shared" si="75"/>
        <v>164</v>
      </c>
      <c r="BG90" s="14">
        <v>4991</v>
      </c>
      <c r="BH90" s="50">
        <f t="shared" si="76"/>
        <v>138</v>
      </c>
      <c r="BI90" s="14">
        <v>1725</v>
      </c>
      <c r="BJ90" s="50">
        <f t="shared" si="77"/>
        <v>51</v>
      </c>
      <c r="BK90" s="14">
        <v>326</v>
      </c>
      <c r="BL90" s="50">
        <f t="shared" si="78"/>
        <v>6</v>
      </c>
      <c r="BM90" s="17">
        <v>6</v>
      </c>
      <c r="BN90" s="24">
        <f t="shared" si="79"/>
        <v>0</v>
      </c>
      <c r="BO90" s="17">
        <v>27</v>
      </c>
      <c r="BP90" s="24">
        <f t="shared" si="80"/>
        <v>1</v>
      </c>
      <c r="BQ90" s="17">
        <v>72</v>
      </c>
      <c r="BR90" s="24">
        <f t="shared" si="81"/>
        <v>1</v>
      </c>
      <c r="BS90" s="17">
        <v>174</v>
      </c>
      <c r="BT90" s="24">
        <f t="shared" si="82"/>
        <v>2</v>
      </c>
      <c r="BU90" s="20">
        <v>91</v>
      </c>
      <c r="BV90" s="27">
        <f t="shared" si="83"/>
        <v>3</v>
      </c>
    </row>
    <row r="91" spans="1:74">
      <c r="A91" s="3">
        <v>43988</v>
      </c>
      <c r="B91">
        <v>43988</v>
      </c>
      <c r="C91" s="10">
        <v>16004</v>
      </c>
      <c r="D91">
        <f t="shared" si="109"/>
        <v>541</v>
      </c>
      <c r="E91" s="10">
        <v>386</v>
      </c>
      <c r="F91">
        <f t="shared" si="96"/>
        <v>16</v>
      </c>
      <c r="G91" s="10">
        <v>10118</v>
      </c>
      <c r="H91">
        <f t="shared" si="108"/>
        <v>399</v>
      </c>
      <c r="I91">
        <f t="shared" si="85"/>
        <v>5500</v>
      </c>
      <c r="J91">
        <f t="shared" si="97"/>
        <v>126</v>
      </c>
      <c r="K91">
        <f t="shared" si="86"/>
        <v>2.4118970257435642E-2</v>
      </c>
      <c r="L91">
        <f t="shared" si="87"/>
        <v>0.63221694576355913</v>
      </c>
      <c r="M91">
        <f t="shared" si="88"/>
        <v>0.34366408397900527</v>
      </c>
      <c r="N91">
        <f t="shared" si="56"/>
        <v>3.3804048987753063E-2</v>
      </c>
      <c r="O91">
        <f t="shared" si="89"/>
        <v>4.145077720207254E-2</v>
      </c>
      <c r="P91">
        <f t="shared" si="90"/>
        <v>3.943467088357383E-2</v>
      </c>
      <c r="Q91">
        <f t="shared" si="91"/>
        <v>2.290909090909091E-2</v>
      </c>
      <c r="R91">
        <f t="shared" si="92"/>
        <v>3848.0403943255592</v>
      </c>
      <c r="S91">
        <f t="shared" si="93"/>
        <v>92.810771820149085</v>
      </c>
      <c r="T91">
        <f t="shared" si="94"/>
        <v>2432.7963452753065</v>
      </c>
      <c r="U91">
        <f t="shared" si="95"/>
        <v>1322.4332772301034</v>
      </c>
      <c r="V91" s="12">
        <v>76003</v>
      </c>
      <c r="W91" s="1">
        <f t="shared" si="98"/>
        <v>1772</v>
      </c>
      <c r="X91" s="1">
        <f t="shared" si="57"/>
        <v>238</v>
      </c>
      <c r="Y91" s="34">
        <f t="shared" si="58"/>
        <v>18274.344794421737</v>
      </c>
      <c r="Z91" s="14">
        <v>57480</v>
      </c>
      <c r="AA91" s="2">
        <f t="shared" si="103"/>
        <v>1203</v>
      </c>
      <c r="AB91" s="29">
        <f t="shared" si="59"/>
        <v>0.75628593608147043</v>
      </c>
      <c r="AC91" s="32">
        <f t="shared" si="60"/>
        <v>127</v>
      </c>
      <c r="AD91" s="1">
        <f t="shared" si="99"/>
        <v>18523</v>
      </c>
      <c r="AE91" s="1">
        <f t="shared" si="104"/>
        <v>569</v>
      </c>
      <c r="AF91" s="29">
        <f t="shared" si="61"/>
        <v>0.24371406391852954</v>
      </c>
      <c r="AG91" s="32">
        <f t="shared" si="62"/>
        <v>111</v>
      </c>
      <c r="AH91" s="34">
        <f t="shared" si="63"/>
        <v>4453.7148352969461</v>
      </c>
      <c r="AI91" s="14">
        <v>4472</v>
      </c>
      <c r="AJ91" s="2">
        <f t="shared" si="105"/>
        <v>115</v>
      </c>
      <c r="AK91" s="2">
        <f t="shared" si="64"/>
        <v>1.0263943080100988</v>
      </c>
      <c r="AL91" s="34">
        <f t="shared" si="65"/>
        <v>1075.258475595095</v>
      </c>
      <c r="AM91" s="14">
        <v>623</v>
      </c>
      <c r="AN91" s="2">
        <f t="shared" si="106"/>
        <v>16</v>
      </c>
      <c r="AO91" s="2">
        <f t="shared" si="100"/>
        <v>1.0263591433278418</v>
      </c>
      <c r="AP91" s="34">
        <f t="shared" si="66"/>
        <v>149.79562394806445</v>
      </c>
      <c r="AQ91" s="14">
        <v>323</v>
      </c>
      <c r="AR91" s="2">
        <f t="shared" si="101"/>
        <v>-10</v>
      </c>
      <c r="AS91" s="2">
        <f t="shared" si="67"/>
        <v>0.96996996996996998</v>
      </c>
      <c r="AT91" s="34">
        <f t="shared" si="68"/>
        <v>77.662899735513349</v>
      </c>
      <c r="AU91" s="14">
        <v>82</v>
      </c>
      <c r="AV91">
        <f t="shared" si="102"/>
        <v>5</v>
      </c>
      <c r="AW91">
        <f t="shared" si="69"/>
        <v>1.0649350649350648</v>
      </c>
      <c r="AX91" s="35">
        <f t="shared" si="70"/>
        <v>19.716277951430634</v>
      </c>
      <c r="AY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AZ91" s="31">
        <f t="shared" si="71"/>
        <v>126</v>
      </c>
      <c r="BA91" s="35">
        <f t="shared" si="72"/>
        <v>2.3446222553033122E-2</v>
      </c>
      <c r="BB91" s="35">
        <f t="shared" si="73"/>
        <v>1322.4332772301034</v>
      </c>
      <c r="BC91" s="47">
        <v>1724</v>
      </c>
      <c r="BD91" s="50">
        <f t="shared" si="74"/>
        <v>99</v>
      </c>
      <c r="BE91" s="14">
        <v>7043</v>
      </c>
      <c r="BF91" s="50">
        <f t="shared" si="75"/>
        <v>247</v>
      </c>
      <c r="BG91" s="14">
        <v>5131</v>
      </c>
      <c r="BH91" s="50">
        <f t="shared" si="76"/>
        <v>140</v>
      </c>
      <c r="BI91" s="14">
        <v>1769</v>
      </c>
      <c r="BJ91" s="50">
        <f t="shared" si="77"/>
        <v>44</v>
      </c>
      <c r="BK91" s="14">
        <v>337</v>
      </c>
      <c r="BL91" s="50">
        <f t="shared" si="78"/>
        <v>11</v>
      </c>
      <c r="BM91" s="17">
        <v>7</v>
      </c>
      <c r="BN91" s="24">
        <f t="shared" si="79"/>
        <v>1</v>
      </c>
      <c r="BO91" s="17">
        <v>27</v>
      </c>
      <c r="BP91" s="24">
        <f t="shared" si="80"/>
        <v>0</v>
      </c>
      <c r="BQ91" s="17">
        <v>74</v>
      </c>
      <c r="BR91" s="24">
        <f t="shared" si="81"/>
        <v>2</v>
      </c>
      <c r="BS91" s="17">
        <v>182</v>
      </c>
      <c r="BT91" s="24">
        <f t="shared" si="82"/>
        <v>8</v>
      </c>
      <c r="BU91" s="20">
        <v>96</v>
      </c>
      <c r="BV91" s="27">
        <f t="shared" si="83"/>
        <v>5</v>
      </c>
    </row>
    <row r="92" spans="1:74">
      <c r="A92" s="3">
        <v>43989</v>
      </c>
      <c r="B92">
        <v>43989</v>
      </c>
      <c r="C92" s="10">
        <v>16425</v>
      </c>
      <c r="D92">
        <f t="shared" si="109"/>
        <v>421</v>
      </c>
      <c r="E92" s="10">
        <v>393</v>
      </c>
      <c r="F92">
        <f t="shared" si="96"/>
        <v>7</v>
      </c>
      <c r="G92" s="10">
        <v>10218</v>
      </c>
      <c r="H92">
        <f t="shared" si="108"/>
        <v>100</v>
      </c>
      <c r="I92">
        <f t="shared" si="85"/>
        <v>5814</v>
      </c>
      <c r="J92">
        <f t="shared" si="97"/>
        <v>314</v>
      </c>
      <c r="K92">
        <f t="shared" si="86"/>
        <v>2.3926940639269405E-2</v>
      </c>
      <c r="L92">
        <f t="shared" si="87"/>
        <v>0.62210045662100455</v>
      </c>
      <c r="M92">
        <f t="shared" si="88"/>
        <v>0.35397260273972603</v>
      </c>
      <c r="N92">
        <f t="shared" si="56"/>
        <v>2.5631659056316591E-2</v>
      </c>
      <c r="O92">
        <f t="shared" si="89"/>
        <v>1.7811704834605598E-2</v>
      </c>
      <c r="P92">
        <f t="shared" si="90"/>
        <v>9.7866510080250532E-3</v>
      </c>
      <c r="Q92">
        <f t="shared" si="91"/>
        <v>5.4007567939456484E-2</v>
      </c>
      <c r="R92">
        <f t="shared" si="92"/>
        <v>3949.2666506371725</v>
      </c>
      <c r="S92">
        <f t="shared" si="93"/>
        <v>94.493868718441931</v>
      </c>
      <c r="T92">
        <f t="shared" si="94"/>
        <v>2456.8405866794906</v>
      </c>
      <c r="U92">
        <f t="shared" si="95"/>
        <v>1397.9321952392402</v>
      </c>
      <c r="V92" s="12">
        <v>77592</v>
      </c>
      <c r="W92" s="1">
        <f t="shared" si="98"/>
        <v>1589</v>
      </c>
      <c r="X92" s="1">
        <f t="shared" si="57"/>
        <v>-183</v>
      </c>
      <c r="Y92" s="34">
        <f t="shared" si="58"/>
        <v>18656.407790334215</v>
      </c>
      <c r="Z92" s="14">
        <v>58632</v>
      </c>
      <c r="AA92" s="2">
        <f t="shared" si="103"/>
        <v>1152</v>
      </c>
      <c r="AB92" s="29">
        <f t="shared" si="59"/>
        <v>0.75564491184658211</v>
      </c>
      <c r="AC92" s="32">
        <f t="shared" si="60"/>
        <v>-51</v>
      </c>
      <c r="AD92" s="1">
        <f t="shared" si="99"/>
        <v>18960</v>
      </c>
      <c r="AE92" s="1">
        <f t="shared" si="104"/>
        <v>437</v>
      </c>
      <c r="AF92" s="29">
        <f t="shared" si="61"/>
        <v>0.24435508815341789</v>
      </c>
      <c r="AG92" s="32">
        <f t="shared" si="62"/>
        <v>-132</v>
      </c>
      <c r="AH92" s="34">
        <f t="shared" si="63"/>
        <v>4558.7881702332297</v>
      </c>
      <c r="AI92" s="14">
        <v>4726</v>
      </c>
      <c r="AJ92" s="2">
        <f t="shared" si="105"/>
        <v>254</v>
      </c>
      <c r="AK92" s="2">
        <f t="shared" si="64"/>
        <v>1.0567978533094813</v>
      </c>
      <c r="AL92" s="34">
        <f t="shared" si="65"/>
        <v>1136.3308487617217</v>
      </c>
      <c r="AM92" s="14">
        <v>667</v>
      </c>
      <c r="AN92" s="2">
        <f t="shared" si="106"/>
        <v>44</v>
      </c>
      <c r="AO92" s="2">
        <f t="shared" si="100"/>
        <v>1.0706260032102728</v>
      </c>
      <c r="AP92" s="34">
        <f t="shared" si="66"/>
        <v>160.37509016590528</v>
      </c>
      <c r="AQ92" s="14">
        <v>337</v>
      </c>
      <c r="AR92" s="2">
        <f t="shared" si="101"/>
        <v>14</v>
      </c>
      <c r="AS92" s="2">
        <f t="shared" si="67"/>
        <v>1.0433436532507741</v>
      </c>
      <c r="AT92" s="34">
        <f t="shared" si="68"/>
        <v>81.029093532099068</v>
      </c>
      <c r="AU92" s="14">
        <v>84</v>
      </c>
      <c r="AV92">
        <f t="shared" si="102"/>
        <v>2</v>
      </c>
      <c r="AW92">
        <f t="shared" si="69"/>
        <v>1.024390243902439</v>
      </c>
      <c r="AX92" s="35">
        <f t="shared" si="70"/>
        <v>20.197162779514308</v>
      </c>
      <c r="AY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AZ92" s="31">
        <f t="shared" si="71"/>
        <v>314</v>
      </c>
      <c r="BA92" s="35">
        <f t="shared" si="72"/>
        <v>5.7090909090909088E-2</v>
      </c>
      <c r="BB92" s="35">
        <f t="shared" si="73"/>
        <v>1397.9321952392402</v>
      </c>
      <c r="BC92" s="47">
        <v>1785</v>
      </c>
      <c r="BD92" s="50">
        <f t="shared" si="74"/>
        <v>61</v>
      </c>
      <c r="BE92" s="14">
        <v>7219</v>
      </c>
      <c r="BF92" s="50">
        <f t="shared" si="75"/>
        <v>176</v>
      </c>
      <c r="BG92" s="14">
        <v>5253</v>
      </c>
      <c r="BH92" s="50">
        <f t="shared" si="76"/>
        <v>122</v>
      </c>
      <c r="BI92" s="14">
        <v>1817</v>
      </c>
      <c r="BJ92" s="50">
        <f t="shared" si="77"/>
        <v>48</v>
      </c>
      <c r="BK92" s="14">
        <v>351</v>
      </c>
      <c r="BL92" s="50">
        <f t="shared" si="78"/>
        <v>14</v>
      </c>
      <c r="BM92" s="17">
        <v>7</v>
      </c>
      <c r="BN92" s="24">
        <f t="shared" si="79"/>
        <v>0</v>
      </c>
      <c r="BO92" s="17">
        <v>27</v>
      </c>
      <c r="BP92" s="24">
        <f t="shared" si="80"/>
        <v>0</v>
      </c>
      <c r="BQ92" s="17">
        <v>75</v>
      </c>
      <c r="BR92" s="24">
        <f t="shared" si="81"/>
        <v>1</v>
      </c>
      <c r="BS92" s="17">
        <v>187</v>
      </c>
      <c r="BT92" s="24">
        <f t="shared" si="82"/>
        <v>5</v>
      </c>
      <c r="BU92" s="20">
        <v>97</v>
      </c>
      <c r="BV92" s="27">
        <f t="shared" si="83"/>
        <v>1</v>
      </c>
    </row>
    <row r="93" spans="1:74">
      <c r="A93" s="3">
        <v>43990</v>
      </c>
      <c r="B93">
        <v>43990</v>
      </c>
      <c r="C93" s="10">
        <v>16854</v>
      </c>
      <c r="D93">
        <f t="shared" si="109"/>
        <v>429</v>
      </c>
      <c r="E93" s="10">
        <v>398</v>
      </c>
      <c r="F93">
        <f t="shared" si="96"/>
        <v>5</v>
      </c>
      <c r="G93" s="10">
        <v>10401</v>
      </c>
      <c r="H93">
        <f t="shared" si="108"/>
        <v>183</v>
      </c>
      <c r="I93">
        <f t="shared" si="85"/>
        <v>6055</v>
      </c>
      <c r="J93">
        <f t="shared" si="97"/>
        <v>241</v>
      </c>
      <c r="K93">
        <f t="shared" si="86"/>
        <v>2.3614572208377833E-2</v>
      </c>
      <c r="L93">
        <f t="shared" si="87"/>
        <v>0.61712353150587396</v>
      </c>
      <c r="M93">
        <f t="shared" si="88"/>
        <v>0.35926189628574817</v>
      </c>
      <c r="N93">
        <f t="shared" si="56"/>
        <v>2.5453898184407263E-2</v>
      </c>
      <c r="O93">
        <f t="shared" si="89"/>
        <v>1.2562814070351759E-2</v>
      </c>
      <c r="P93">
        <f t="shared" si="90"/>
        <v>1.7594462070954716E-2</v>
      </c>
      <c r="Q93">
        <f t="shared" si="91"/>
        <v>3.9801816680429397E-2</v>
      </c>
      <c r="R93">
        <f t="shared" si="92"/>
        <v>4052.4164462611207</v>
      </c>
      <c r="S93">
        <f t="shared" si="93"/>
        <v>95.696080788651116</v>
      </c>
      <c r="T93">
        <f t="shared" si="94"/>
        <v>2500.8415484491466</v>
      </c>
      <c r="U93">
        <f t="shared" si="95"/>
        <v>1455.8788170233229</v>
      </c>
      <c r="V93" s="12">
        <v>79268</v>
      </c>
      <c r="W93" s="1">
        <f t="shared" si="98"/>
        <v>1676</v>
      </c>
      <c r="X93" s="1">
        <f t="shared" si="57"/>
        <v>87</v>
      </c>
      <c r="Y93" s="34">
        <f t="shared" si="58"/>
        <v>19059.389276268335</v>
      </c>
      <c r="Z93" s="14">
        <v>59859</v>
      </c>
      <c r="AA93" s="2">
        <f t="shared" si="103"/>
        <v>1227</v>
      </c>
      <c r="AB93" s="29">
        <f t="shared" si="59"/>
        <v>0.75514709592773877</v>
      </c>
      <c r="AC93" s="32">
        <f t="shared" si="60"/>
        <v>75</v>
      </c>
      <c r="AD93" s="1">
        <f t="shared" si="99"/>
        <v>19409</v>
      </c>
      <c r="AE93" s="1">
        <f t="shared" si="104"/>
        <v>449</v>
      </c>
      <c r="AF93" s="29">
        <f t="shared" si="61"/>
        <v>0.24485290407226118</v>
      </c>
      <c r="AG93" s="32">
        <f t="shared" si="62"/>
        <v>12</v>
      </c>
      <c r="AH93" s="34">
        <f t="shared" si="63"/>
        <v>4666.7468141380141</v>
      </c>
      <c r="AI93" s="14">
        <v>4942</v>
      </c>
      <c r="AJ93" s="2">
        <f t="shared" si="105"/>
        <v>216</v>
      </c>
      <c r="AK93" s="2">
        <f t="shared" si="64"/>
        <v>1.045704612780364</v>
      </c>
      <c r="AL93" s="34">
        <f t="shared" si="65"/>
        <v>1188.2664101947585</v>
      </c>
      <c r="AM93" s="14">
        <v>686</v>
      </c>
      <c r="AN93" s="2">
        <f t="shared" si="106"/>
        <v>19</v>
      </c>
      <c r="AO93" s="2">
        <f t="shared" si="100"/>
        <v>1.0284857571214392</v>
      </c>
      <c r="AP93" s="34">
        <f t="shared" si="66"/>
        <v>164.94349603270018</v>
      </c>
      <c r="AQ93" s="14">
        <v>340</v>
      </c>
      <c r="AR93" s="2">
        <f t="shared" si="101"/>
        <v>3</v>
      </c>
      <c r="AS93" s="2">
        <f t="shared" si="67"/>
        <v>1.0089020771513353</v>
      </c>
      <c r="AT93" s="34">
        <f t="shared" si="68"/>
        <v>81.75042077422458</v>
      </c>
      <c r="AU93" s="14">
        <v>87</v>
      </c>
      <c r="AV93">
        <f t="shared" si="102"/>
        <v>3</v>
      </c>
      <c r="AW93">
        <f t="shared" si="69"/>
        <v>1.0357142857142858</v>
      </c>
      <c r="AX93" s="35">
        <f t="shared" si="70"/>
        <v>20.918490021639819</v>
      </c>
      <c r="AY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AZ93" s="31">
        <f t="shared" si="71"/>
        <v>241</v>
      </c>
      <c r="BA93" s="35">
        <f t="shared" si="72"/>
        <v>4.1451668386652908E-2</v>
      </c>
      <c r="BB93" s="35">
        <f t="shared" si="73"/>
        <v>1455.8788170233229</v>
      </c>
      <c r="BC93" s="47">
        <v>1850</v>
      </c>
      <c r="BD93" s="50">
        <f t="shared" si="74"/>
        <v>65</v>
      </c>
      <c r="BE93" s="14">
        <v>7416</v>
      </c>
      <c r="BF93" s="50">
        <f t="shared" si="75"/>
        <v>197</v>
      </c>
      <c r="BG93" s="14">
        <v>5369</v>
      </c>
      <c r="BH93" s="50">
        <f t="shared" si="76"/>
        <v>116</v>
      </c>
      <c r="BI93" s="14">
        <v>1858</v>
      </c>
      <c r="BJ93" s="50">
        <f t="shared" si="77"/>
        <v>41</v>
      </c>
      <c r="BK93" s="14">
        <v>361</v>
      </c>
      <c r="BL93" s="50">
        <f t="shared" si="78"/>
        <v>10</v>
      </c>
      <c r="BM93" s="17">
        <v>7</v>
      </c>
      <c r="BN93" s="24">
        <f t="shared" si="79"/>
        <v>0</v>
      </c>
      <c r="BO93" s="17">
        <v>27</v>
      </c>
      <c r="BP93" s="24">
        <f t="shared" si="80"/>
        <v>0</v>
      </c>
      <c r="BQ93" s="17">
        <v>76</v>
      </c>
      <c r="BR93" s="24">
        <f t="shared" si="81"/>
        <v>1</v>
      </c>
      <c r="BS93" s="17">
        <v>190</v>
      </c>
      <c r="BT93" s="24">
        <f t="shared" si="82"/>
        <v>3</v>
      </c>
      <c r="BU93" s="20">
        <v>98</v>
      </c>
      <c r="BV93" s="27">
        <f t="shared" si="83"/>
        <v>1</v>
      </c>
    </row>
    <row r="94" spans="1:74">
      <c r="A94" s="3">
        <v>43991</v>
      </c>
      <c r="B94">
        <v>43991</v>
      </c>
      <c r="C94" s="10">
        <v>17233</v>
      </c>
      <c r="D94">
        <f t="shared" si="109"/>
        <v>379</v>
      </c>
      <c r="E94" s="10">
        <v>403</v>
      </c>
      <c r="F94">
        <f t="shared" si="96"/>
        <v>5</v>
      </c>
      <c r="G94" s="10">
        <v>10561</v>
      </c>
      <c r="H94">
        <f t="shared" si="108"/>
        <v>160</v>
      </c>
      <c r="I94">
        <f t="shared" si="85"/>
        <v>6269</v>
      </c>
      <c r="J94">
        <f t="shared" si="97"/>
        <v>214</v>
      </c>
      <c r="K94">
        <f t="shared" si="86"/>
        <v>2.3385365287529738E-2</v>
      </c>
      <c r="L94">
        <f t="shared" si="87"/>
        <v>0.61283583821737364</v>
      </c>
      <c r="M94">
        <f t="shared" si="88"/>
        <v>0.36377879649509659</v>
      </c>
      <c r="N94">
        <f t="shared" si="56"/>
        <v>2.199268844658504E-2</v>
      </c>
      <c r="O94">
        <f t="shared" si="89"/>
        <v>1.2406947890818859E-2</v>
      </c>
      <c r="P94">
        <f t="shared" si="90"/>
        <v>1.5150080484802576E-2</v>
      </c>
      <c r="Q94">
        <f t="shared" si="91"/>
        <v>3.4136225873345034E-2</v>
      </c>
      <c r="R94">
        <f t="shared" si="92"/>
        <v>4143.5441211829766</v>
      </c>
      <c r="S94">
        <f t="shared" si="93"/>
        <v>96.898292858860302</v>
      </c>
      <c r="T94">
        <f t="shared" si="94"/>
        <v>2539.3123346958405</v>
      </c>
      <c r="U94">
        <f t="shared" si="95"/>
        <v>1507.3334936282761</v>
      </c>
      <c r="V94" s="12">
        <v>80720</v>
      </c>
      <c r="W94" s="1">
        <f t="shared" si="98"/>
        <v>1452</v>
      </c>
      <c r="X94" s="1">
        <f t="shared" si="57"/>
        <v>-224</v>
      </c>
      <c r="Y94" s="34">
        <f t="shared" si="58"/>
        <v>19408.511661457083</v>
      </c>
      <c r="Z94" s="14">
        <v>60899</v>
      </c>
      <c r="AA94" s="2">
        <f t="shared" si="103"/>
        <v>1040</v>
      </c>
      <c r="AB94" s="29">
        <f t="shared" si="59"/>
        <v>0.75444747274529234</v>
      </c>
      <c r="AC94" s="32">
        <f t="shared" si="60"/>
        <v>-187</v>
      </c>
      <c r="AD94" s="1">
        <f t="shared" si="99"/>
        <v>19821</v>
      </c>
      <c r="AE94" s="1">
        <f t="shared" si="104"/>
        <v>412</v>
      </c>
      <c r="AF94" s="29">
        <f t="shared" si="61"/>
        <v>0.24555252725470764</v>
      </c>
      <c r="AG94" s="32">
        <f t="shared" si="62"/>
        <v>-37</v>
      </c>
      <c r="AH94" s="34">
        <f t="shared" si="63"/>
        <v>4765.8090887232511</v>
      </c>
      <c r="AI94" s="14">
        <v>5122</v>
      </c>
      <c r="AJ94" s="2">
        <f t="shared" si="105"/>
        <v>180</v>
      </c>
      <c r="AK94" s="2">
        <f t="shared" si="64"/>
        <v>1.0364225010117361</v>
      </c>
      <c r="AL94" s="34">
        <f t="shared" si="65"/>
        <v>1231.546044722289</v>
      </c>
      <c r="AM94" s="14">
        <v>692</v>
      </c>
      <c r="AN94" s="2">
        <f t="shared" si="106"/>
        <v>6</v>
      </c>
      <c r="AO94" s="2">
        <f t="shared" si="100"/>
        <v>1.0087463556851313</v>
      </c>
      <c r="AP94" s="34">
        <f t="shared" si="66"/>
        <v>166.3861505169512</v>
      </c>
      <c r="AQ94" s="14">
        <v>365</v>
      </c>
      <c r="AR94" s="2">
        <f t="shared" si="101"/>
        <v>25</v>
      </c>
      <c r="AS94" s="2">
        <f t="shared" si="67"/>
        <v>1.0735294117647058</v>
      </c>
      <c r="AT94" s="34">
        <f t="shared" si="68"/>
        <v>87.761481125270507</v>
      </c>
      <c r="AU94" s="14">
        <v>90</v>
      </c>
      <c r="AV94">
        <f t="shared" si="102"/>
        <v>3</v>
      </c>
      <c r="AW94">
        <f t="shared" si="69"/>
        <v>1.0344827586206897</v>
      </c>
      <c r="AX94" s="35">
        <f t="shared" si="70"/>
        <v>21.63981726376533</v>
      </c>
      <c r="AY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AZ94" s="31">
        <f t="shared" si="71"/>
        <v>214</v>
      </c>
      <c r="BA94" s="35">
        <f t="shared" si="72"/>
        <v>3.5342691990090831E-2</v>
      </c>
      <c r="BB94" s="35">
        <f t="shared" si="73"/>
        <v>1507.3334936282761</v>
      </c>
      <c r="BC94" s="47">
        <v>1886</v>
      </c>
      <c r="BD94" s="50">
        <f t="shared" si="74"/>
        <v>36</v>
      </c>
      <c r="BE94" s="14">
        <v>7585</v>
      </c>
      <c r="BF94" s="50">
        <f t="shared" si="75"/>
        <v>169</v>
      </c>
      <c r="BG94" s="14">
        <v>5501</v>
      </c>
      <c r="BH94" s="50">
        <f t="shared" si="76"/>
        <v>132</v>
      </c>
      <c r="BI94" s="14">
        <v>1892</v>
      </c>
      <c r="BJ94" s="50">
        <f t="shared" si="77"/>
        <v>34</v>
      </c>
      <c r="BK94" s="14">
        <v>369</v>
      </c>
      <c r="BL94" s="50">
        <f t="shared" si="78"/>
        <v>8</v>
      </c>
      <c r="BM94" s="17">
        <v>7</v>
      </c>
      <c r="BN94" s="24">
        <f t="shared" si="79"/>
        <v>0</v>
      </c>
      <c r="BO94" s="17">
        <v>27</v>
      </c>
      <c r="BP94" s="24">
        <f t="shared" si="80"/>
        <v>0</v>
      </c>
      <c r="BQ94" s="17">
        <v>77</v>
      </c>
      <c r="BR94" s="24">
        <f t="shared" si="81"/>
        <v>1</v>
      </c>
      <c r="BS94" s="17">
        <v>192</v>
      </c>
      <c r="BT94" s="24">
        <f t="shared" si="82"/>
        <v>2</v>
      </c>
      <c r="BU94" s="20">
        <v>100</v>
      </c>
      <c r="BV94" s="27">
        <f t="shared" si="83"/>
        <v>2</v>
      </c>
    </row>
    <row r="95" spans="1:74">
      <c r="A95" s="3">
        <v>43992</v>
      </c>
      <c r="B95">
        <v>43992</v>
      </c>
      <c r="C95" s="10">
        <v>17889</v>
      </c>
      <c r="D95">
        <f t="shared" si="109"/>
        <v>656</v>
      </c>
      <c r="E95" s="10">
        <v>413</v>
      </c>
      <c r="F95">
        <f t="shared" si="96"/>
        <v>10</v>
      </c>
      <c r="G95" s="10">
        <v>10977</v>
      </c>
      <c r="H95">
        <f t="shared" si="108"/>
        <v>416</v>
      </c>
      <c r="I95">
        <f t="shared" si="85"/>
        <v>6499</v>
      </c>
      <c r="J95">
        <f t="shared" si="97"/>
        <v>230</v>
      </c>
      <c r="K95">
        <f t="shared" si="86"/>
        <v>2.3086813125384315E-2</v>
      </c>
      <c r="L95">
        <f t="shared" si="87"/>
        <v>0.61361730672480297</v>
      </c>
      <c r="M95">
        <f t="shared" si="88"/>
        <v>0.36329588014981273</v>
      </c>
      <c r="N95">
        <f t="shared" si="56"/>
        <v>3.6670579685840463E-2</v>
      </c>
      <c r="O95">
        <f t="shared" si="89"/>
        <v>2.4213075060532687E-2</v>
      </c>
      <c r="P95">
        <f t="shared" si="90"/>
        <v>3.7897421882117151E-2</v>
      </c>
      <c r="Q95">
        <f t="shared" si="91"/>
        <v>3.5390060009232192E-2</v>
      </c>
      <c r="R95">
        <f t="shared" si="92"/>
        <v>4301.2743447944222</v>
      </c>
      <c r="S95">
        <f t="shared" si="93"/>
        <v>99.302716999278672</v>
      </c>
      <c r="T95">
        <f t="shared" si="94"/>
        <v>2639.3363789372447</v>
      </c>
      <c r="U95">
        <f t="shared" si="95"/>
        <v>1562.6352488578987</v>
      </c>
      <c r="V95" s="12">
        <v>82774</v>
      </c>
      <c r="W95" s="1">
        <f t="shared" si="98"/>
        <v>2054</v>
      </c>
      <c r="X95" s="1">
        <f t="shared" si="57"/>
        <v>602</v>
      </c>
      <c r="Y95" s="34">
        <f t="shared" si="58"/>
        <v>19902.380379899016</v>
      </c>
      <c r="Z95" s="14">
        <v>62284</v>
      </c>
      <c r="AA95" s="2">
        <f t="shared" si="103"/>
        <v>1385</v>
      </c>
      <c r="AB95" s="29">
        <f t="shared" si="59"/>
        <v>0.7524585014618117</v>
      </c>
      <c r="AC95" s="32">
        <f t="shared" si="60"/>
        <v>345</v>
      </c>
      <c r="AD95" s="1">
        <f t="shared" si="99"/>
        <v>20490</v>
      </c>
      <c r="AE95" s="1">
        <f t="shared" si="104"/>
        <v>669</v>
      </c>
      <c r="AF95" s="29">
        <f t="shared" si="61"/>
        <v>0.24754149853818833</v>
      </c>
      <c r="AG95" s="32">
        <f t="shared" si="62"/>
        <v>257</v>
      </c>
      <c r="AH95" s="34">
        <f t="shared" si="63"/>
        <v>4926.6650637172397</v>
      </c>
      <c r="AI95" s="14">
        <v>5315</v>
      </c>
      <c r="AJ95" s="2">
        <f t="shared" si="105"/>
        <v>193</v>
      </c>
      <c r="AK95" s="2">
        <f t="shared" si="64"/>
        <v>1.037680593518157</v>
      </c>
      <c r="AL95" s="34">
        <f t="shared" si="65"/>
        <v>1277.9514306323636</v>
      </c>
      <c r="AM95" s="14">
        <v>712</v>
      </c>
      <c r="AN95" s="2">
        <f t="shared" si="106"/>
        <v>20</v>
      </c>
      <c r="AO95" s="2">
        <f t="shared" si="100"/>
        <v>1.0289017341040463</v>
      </c>
      <c r="AP95" s="34">
        <f t="shared" si="66"/>
        <v>171.19499879778795</v>
      </c>
      <c r="AQ95" s="14">
        <v>381</v>
      </c>
      <c r="AR95" s="2">
        <f t="shared" si="101"/>
        <v>16</v>
      </c>
      <c r="AS95" s="2">
        <f t="shared" si="67"/>
        <v>1.0438356164383562</v>
      </c>
      <c r="AT95" s="34">
        <f t="shared" si="68"/>
        <v>91.6085597499399</v>
      </c>
      <c r="AU95" s="14">
        <v>91</v>
      </c>
      <c r="AV95">
        <f t="shared" si="102"/>
        <v>1</v>
      </c>
      <c r="AW95">
        <f t="shared" si="69"/>
        <v>1.0111111111111111</v>
      </c>
      <c r="AX95" s="35">
        <f t="shared" si="70"/>
        <v>21.880259677807167</v>
      </c>
      <c r="AY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AZ95" s="31">
        <f t="shared" si="71"/>
        <v>230</v>
      </c>
      <c r="BA95" s="35">
        <f t="shared" si="72"/>
        <v>3.6688467060137182E-2</v>
      </c>
      <c r="BB95" s="35">
        <f t="shared" si="73"/>
        <v>1562.6352488578987</v>
      </c>
      <c r="BC95" s="47">
        <v>1973</v>
      </c>
      <c r="BD95" s="50">
        <f t="shared" si="74"/>
        <v>87</v>
      </c>
      <c r="BE95" s="14">
        <v>7893</v>
      </c>
      <c r="BF95" s="50">
        <f t="shared" si="75"/>
        <v>308</v>
      </c>
      <c r="BG95" s="14">
        <v>5708</v>
      </c>
      <c r="BH95" s="50">
        <f t="shared" si="76"/>
        <v>207</v>
      </c>
      <c r="BI95" s="14">
        <v>1940</v>
      </c>
      <c r="BJ95" s="50">
        <f t="shared" si="77"/>
        <v>48</v>
      </c>
      <c r="BK95" s="14">
        <v>375</v>
      </c>
      <c r="BL95" s="50">
        <f t="shared" si="78"/>
        <v>6</v>
      </c>
      <c r="BM95" s="17">
        <v>7</v>
      </c>
      <c r="BN95" s="24">
        <f t="shared" si="79"/>
        <v>0</v>
      </c>
      <c r="BO95" s="17">
        <v>27</v>
      </c>
      <c r="BP95" s="24">
        <f t="shared" si="80"/>
        <v>0</v>
      </c>
      <c r="BQ95" s="17">
        <v>78</v>
      </c>
      <c r="BR95" s="24">
        <f t="shared" si="81"/>
        <v>1</v>
      </c>
      <c r="BS95" s="17">
        <v>197</v>
      </c>
      <c r="BT95" s="24">
        <f t="shared" si="82"/>
        <v>5</v>
      </c>
      <c r="BU95" s="20">
        <v>104</v>
      </c>
      <c r="BV95" s="27">
        <f t="shared" si="83"/>
        <v>4</v>
      </c>
    </row>
    <row r="96" spans="1:74">
      <c r="A96" s="3">
        <v>43993</v>
      </c>
      <c r="B96">
        <v>43993</v>
      </c>
      <c r="C96" s="10">
        <v>18586</v>
      </c>
      <c r="D96">
        <f t="shared" si="109"/>
        <v>697</v>
      </c>
      <c r="E96" s="10">
        <v>418</v>
      </c>
      <c r="F96">
        <f t="shared" si="96"/>
        <v>5</v>
      </c>
      <c r="G96" s="10">
        <v>11077</v>
      </c>
      <c r="H96">
        <f t="shared" si="108"/>
        <v>100</v>
      </c>
      <c r="I96">
        <f t="shared" si="85"/>
        <v>7091</v>
      </c>
      <c r="J96">
        <f t="shared" si="97"/>
        <v>592</v>
      </c>
      <c r="K96">
        <f t="shared" si="86"/>
        <v>2.2490046271387065E-2</v>
      </c>
      <c r="L96">
        <f t="shared" si="87"/>
        <v>0.59598622619175723</v>
      </c>
      <c r="M96">
        <f t="shared" si="88"/>
        <v>0.38152372753685571</v>
      </c>
      <c r="N96">
        <f t="shared" si="56"/>
        <v>3.750134509846121E-2</v>
      </c>
      <c r="O96">
        <f t="shared" si="89"/>
        <v>1.1961722488038277E-2</v>
      </c>
      <c r="P96">
        <f t="shared" si="90"/>
        <v>9.0277150853119072E-3</v>
      </c>
      <c r="Q96">
        <f t="shared" si="91"/>
        <v>8.3486109152446766E-2</v>
      </c>
      <c r="R96">
        <f t="shared" si="92"/>
        <v>4468.8627073815824</v>
      </c>
      <c r="S96">
        <f t="shared" si="93"/>
        <v>100.50492906948786</v>
      </c>
      <c r="T96">
        <f t="shared" si="94"/>
        <v>2663.3806203414283</v>
      </c>
      <c r="U96">
        <f t="shared" si="95"/>
        <v>1704.9771579706662</v>
      </c>
      <c r="V96" s="12">
        <v>85007</v>
      </c>
      <c r="W96" s="1">
        <f t="shared" si="98"/>
        <v>2233</v>
      </c>
      <c r="X96" s="1">
        <f t="shared" si="57"/>
        <v>179</v>
      </c>
      <c r="Y96" s="34">
        <f t="shared" si="58"/>
        <v>20439.288290454439</v>
      </c>
      <c r="Z96" s="14">
        <v>63805</v>
      </c>
      <c r="AA96" s="2">
        <f t="shared" si="103"/>
        <v>1521</v>
      </c>
      <c r="AB96" s="29">
        <f t="shared" si="59"/>
        <v>0.75058524592092413</v>
      </c>
      <c r="AC96" s="32">
        <f t="shared" si="60"/>
        <v>136</v>
      </c>
      <c r="AD96" s="1">
        <f t="shared" si="99"/>
        <v>21202</v>
      </c>
      <c r="AE96" s="1">
        <f t="shared" si="104"/>
        <v>712</v>
      </c>
      <c r="AF96" s="29">
        <f t="shared" si="61"/>
        <v>0.24941475407907585</v>
      </c>
      <c r="AG96" s="32">
        <f t="shared" si="62"/>
        <v>43</v>
      </c>
      <c r="AH96" s="34">
        <f t="shared" si="63"/>
        <v>5097.8600625150275</v>
      </c>
      <c r="AI96" s="14">
        <v>5910</v>
      </c>
      <c r="AJ96" s="2">
        <f t="shared" si="105"/>
        <v>595</v>
      </c>
      <c r="AK96" s="2">
        <f t="shared" si="64"/>
        <v>1.1119473189087488</v>
      </c>
      <c r="AL96" s="34">
        <f t="shared" si="65"/>
        <v>1421.0146669872565</v>
      </c>
      <c r="AM96" s="14">
        <v>695</v>
      </c>
      <c r="AN96" s="2">
        <f t="shared" si="106"/>
        <v>-17</v>
      </c>
      <c r="AO96" s="2">
        <f t="shared" si="100"/>
        <v>0.976123595505618</v>
      </c>
      <c r="AP96" s="34">
        <f t="shared" si="66"/>
        <v>167.10747775907672</v>
      </c>
      <c r="AQ96" s="14">
        <v>390</v>
      </c>
      <c r="AR96" s="2">
        <f t="shared" si="101"/>
        <v>9</v>
      </c>
      <c r="AS96" s="2">
        <f t="shared" si="67"/>
        <v>1.0236220472440944</v>
      </c>
      <c r="AT96" s="34">
        <f t="shared" si="68"/>
        <v>93.77254147631642</v>
      </c>
      <c r="AU96" s="14">
        <v>96</v>
      </c>
      <c r="AV96">
        <f t="shared" si="102"/>
        <v>5</v>
      </c>
      <c r="AW96">
        <f t="shared" si="69"/>
        <v>1.054945054945055</v>
      </c>
      <c r="AX96" s="35">
        <f t="shared" si="70"/>
        <v>23.082471748016353</v>
      </c>
      <c r="AY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AZ96" s="31">
        <f t="shared" si="71"/>
        <v>592</v>
      </c>
      <c r="BA96" s="35">
        <f t="shared" si="72"/>
        <v>9.1090937067241112E-2</v>
      </c>
      <c r="BB96" s="35">
        <f t="shared" si="73"/>
        <v>1704.9771579706662</v>
      </c>
      <c r="BC96" s="47">
        <v>2074</v>
      </c>
      <c r="BD96" s="50">
        <f t="shared" si="74"/>
        <v>101</v>
      </c>
      <c r="BE96" s="14">
        <v>8216</v>
      </c>
      <c r="BF96" s="50">
        <f t="shared" si="75"/>
        <v>323</v>
      </c>
      <c r="BG96" s="14">
        <v>5905</v>
      </c>
      <c r="BH96" s="50">
        <f t="shared" si="76"/>
        <v>197</v>
      </c>
      <c r="BI96" s="14">
        <v>2008</v>
      </c>
      <c r="BJ96" s="50">
        <f t="shared" si="77"/>
        <v>68</v>
      </c>
      <c r="BK96" s="14">
        <v>383</v>
      </c>
      <c r="BL96" s="50">
        <f t="shared" si="78"/>
        <v>8</v>
      </c>
      <c r="BM96" s="17">
        <v>7</v>
      </c>
      <c r="BN96" s="24">
        <f t="shared" si="79"/>
        <v>0</v>
      </c>
      <c r="BO96" s="17">
        <v>27</v>
      </c>
      <c r="BP96" s="24">
        <f t="shared" si="80"/>
        <v>0</v>
      </c>
      <c r="BQ96" s="17">
        <v>78</v>
      </c>
      <c r="BR96" s="24">
        <f t="shared" si="81"/>
        <v>0</v>
      </c>
      <c r="BS96" s="17">
        <v>200</v>
      </c>
      <c r="BT96" s="24">
        <f t="shared" si="82"/>
        <v>3</v>
      </c>
      <c r="BU96" s="20">
        <v>106</v>
      </c>
      <c r="BV96" s="27">
        <f t="shared" si="83"/>
        <v>2</v>
      </c>
    </row>
    <row r="97" spans="1:74">
      <c r="A97" s="3">
        <v>43994</v>
      </c>
      <c r="B97">
        <v>43994</v>
      </c>
      <c r="C97" s="10">
        <v>19211</v>
      </c>
      <c r="D97">
        <f t="shared" si="109"/>
        <v>625</v>
      </c>
      <c r="E97" s="10">
        <v>421</v>
      </c>
      <c r="F97">
        <f t="shared" si="96"/>
        <v>3</v>
      </c>
      <c r="G97" s="10">
        <v>13759</v>
      </c>
      <c r="H97">
        <f>G97-G96</f>
        <v>2682</v>
      </c>
      <c r="I97">
        <f t="shared" si="85"/>
        <v>5031</v>
      </c>
      <c r="J97">
        <f t="shared" si="97"/>
        <v>-2060</v>
      </c>
      <c r="K97">
        <f t="shared" si="86"/>
        <v>2.1914528134922701E-2</v>
      </c>
      <c r="L97">
        <f t="shared" si="87"/>
        <v>0.71620425797720055</v>
      </c>
      <c r="M97">
        <f t="shared" si="88"/>
        <v>0.26188121388787672</v>
      </c>
      <c r="N97">
        <f t="shared" si="56"/>
        <v>3.2533444380823485E-2</v>
      </c>
      <c r="O97">
        <f t="shared" si="89"/>
        <v>7.1258907363420431E-3</v>
      </c>
      <c r="P97">
        <f t="shared" si="90"/>
        <v>0.19492695690093756</v>
      </c>
      <c r="Q97">
        <f t="shared" si="91"/>
        <v>-0.40946133969389781</v>
      </c>
      <c r="R97">
        <f t="shared" si="92"/>
        <v>4619.1392161577305</v>
      </c>
      <c r="S97">
        <f t="shared" si="93"/>
        <v>101.22625631161337</v>
      </c>
      <c r="T97">
        <f t="shared" si="94"/>
        <v>3308.2471748016351</v>
      </c>
      <c r="U97">
        <f t="shared" si="95"/>
        <v>1209.6657850444819</v>
      </c>
      <c r="V97" s="12">
        <v>87041</v>
      </c>
      <c r="W97" s="1">
        <f t="shared" si="98"/>
        <v>2034</v>
      </c>
      <c r="X97" s="1">
        <f t="shared" si="57"/>
        <v>-199</v>
      </c>
      <c r="Y97" s="34">
        <f t="shared" si="58"/>
        <v>20928.348160615533</v>
      </c>
      <c r="Z97" s="14">
        <v>65209</v>
      </c>
      <c r="AA97" s="2">
        <f t="shared" si="103"/>
        <v>1404</v>
      </c>
      <c r="AB97" s="29">
        <f t="shared" si="59"/>
        <v>0.74917567583093025</v>
      </c>
      <c r="AC97" s="32">
        <f t="shared" si="60"/>
        <v>-117</v>
      </c>
      <c r="AD97" s="1">
        <f t="shared" si="99"/>
        <v>21832</v>
      </c>
      <c r="AE97" s="1">
        <f t="shared" si="104"/>
        <v>630</v>
      </c>
      <c r="AF97" s="29">
        <f t="shared" si="61"/>
        <v>0.25082432416906975</v>
      </c>
      <c r="AG97" s="32">
        <f t="shared" si="62"/>
        <v>-82</v>
      </c>
      <c r="AH97" s="34">
        <f t="shared" si="63"/>
        <v>5249.3387833613851</v>
      </c>
      <c r="AI97" s="14">
        <v>3798</v>
      </c>
      <c r="AJ97" s="2">
        <f t="shared" si="105"/>
        <v>-2112</v>
      </c>
      <c r="AK97" s="2">
        <f t="shared" si="64"/>
        <v>0.64263959390862946</v>
      </c>
      <c r="AL97" s="34">
        <f t="shared" si="65"/>
        <v>913.20028853089684</v>
      </c>
      <c r="AM97" s="14">
        <v>739</v>
      </c>
      <c r="AN97" s="2">
        <f t="shared" si="106"/>
        <v>44</v>
      </c>
      <c r="AO97" s="2">
        <f t="shared" si="100"/>
        <v>1.0633093525179855</v>
      </c>
      <c r="AP97" s="34">
        <f t="shared" si="66"/>
        <v>177.68694397691755</v>
      </c>
      <c r="AQ97" s="14">
        <v>398</v>
      </c>
      <c r="AR97" s="2">
        <f t="shared" si="101"/>
        <v>8</v>
      </c>
      <c r="AS97" s="2">
        <f t="shared" si="67"/>
        <v>1.0205128205128204</v>
      </c>
      <c r="AT97" s="34">
        <f t="shared" si="68"/>
        <v>95.696080788651116</v>
      </c>
      <c r="AU97" s="14">
        <v>96</v>
      </c>
      <c r="AV97">
        <f t="shared" si="102"/>
        <v>0</v>
      </c>
      <c r="AW97">
        <f t="shared" si="69"/>
        <v>1</v>
      </c>
      <c r="AX97" s="35">
        <f t="shared" si="70"/>
        <v>23.082471748016353</v>
      </c>
      <c r="AY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AZ97" s="31">
        <f t="shared" si="71"/>
        <v>-2060</v>
      </c>
      <c r="BA97" s="35">
        <f t="shared" si="72"/>
        <v>-0.2905090960372303</v>
      </c>
      <c r="BB97" s="35">
        <f t="shared" si="73"/>
        <v>1209.6657850444819</v>
      </c>
      <c r="BC97" s="47">
        <v>2161</v>
      </c>
      <c r="BD97" s="50">
        <f t="shared" si="74"/>
        <v>87</v>
      </c>
      <c r="BE97" s="14">
        <v>8517</v>
      </c>
      <c r="BF97" s="50">
        <f t="shared" si="75"/>
        <v>301</v>
      </c>
      <c r="BG97" s="14">
        <v>6072</v>
      </c>
      <c r="BH97" s="50">
        <f t="shared" si="76"/>
        <v>167</v>
      </c>
      <c r="BI97" s="14">
        <v>2070</v>
      </c>
      <c r="BJ97" s="50">
        <f t="shared" si="77"/>
        <v>62</v>
      </c>
      <c r="BK97" s="14">
        <v>391</v>
      </c>
      <c r="BL97" s="50">
        <f t="shared" si="78"/>
        <v>8</v>
      </c>
      <c r="BM97" s="17">
        <v>7</v>
      </c>
      <c r="BN97" s="24">
        <f t="shared" si="79"/>
        <v>0</v>
      </c>
      <c r="BO97" s="17">
        <v>27</v>
      </c>
      <c r="BP97" s="24">
        <f t="shared" si="80"/>
        <v>0</v>
      </c>
      <c r="BQ97" s="17">
        <v>78</v>
      </c>
      <c r="BR97" s="24">
        <f t="shared" si="81"/>
        <v>0</v>
      </c>
      <c r="BS97" s="17">
        <v>202</v>
      </c>
      <c r="BT97" s="24">
        <f t="shared" si="82"/>
        <v>2</v>
      </c>
      <c r="BU97" s="20">
        <v>107</v>
      </c>
      <c r="BV97" s="27">
        <f t="shared" si="83"/>
        <v>1</v>
      </c>
    </row>
    <row r="98" spans="1:74">
      <c r="A98" s="3">
        <v>43995</v>
      </c>
      <c r="B98">
        <v>43995</v>
      </c>
      <c r="C98" s="10">
        <v>20059</v>
      </c>
      <c r="D98">
        <f t="shared" si="109"/>
        <v>848</v>
      </c>
      <c r="E98" s="10">
        <v>429</v>
      </c>
      <c r="F98">
        <f t="shared" si="96"/>
        <v>8</v>
      </c>
      <c r="G98" s="10">
        <v>13759</v>
      </c>
      <c r="H98">
        <f t="shared" ref="H98:H108" si="110">G98-G97</f>
        <v>0</v>
      </c>
      <c r="I98">
        <f t="shared" si="85"/>
        <v>5871</v>
      </c>
      <c r="J98">
        <f t="shared" si="97"/>
        <v>840</v>
      </c>
      <c r="K98">
        <f t="shared" si="86"/>
        <v>2.1386908619572261E-2</v>
      </c>
      <c r="L98">
        <f t="shared" si="87"/>
        <v>0.6859265167755122</v>
      </c>
      <c r="M98">
        <f t="shared" si="88"/>
        <v>0.29268657460491548</v>
      </c>
      <c r="N98">
        <f t="shared" ref="N98:N129" si="111">+IFERROR(D98/C98,"")</f>
        <v>4.2275287900692952E-2</v>
      </c>
      <c r="O98">
        <f t="shared" si="89"/>
        <v>1.8648018648018648E-2</v>
      </c>
      <c r="P98">
        <f t="shared" si="90"/>
        <v>0</v>
      </c>
      <c r="Q98">
        <f t="shared" si="91"/>
        <v>0.14307613694430249</v>
      </c>
      <c r="R98">
        <f t="shared" si="92"/>
        <v>4823.0343832652079</v>
      </c>
      <c r="S98">
        <f t="shared" si="93"/>
        <v>103.14979562394807</v>
      </c>
      <c r="T98">
        <f t="shared" si="94"/>
        <v>3308.2471748016351</v>
      </c>
      <c r="U98">
        <f t="shared" si="95"/>
        <v>1411.6374128396251</v>
      </c>
      <c r="V98" s="12">
        <v>89736</v>
      </c>
      <c r="W98" s="1">
        <f t="shared" si="98"/>
        <v>2695</v>
      </c>
      <c r="X98" s="1">
        <f t="shared" si="57"/>
        <v>661</v>
      </c>
      <c r="Y98" s="34">
        <f t="shared" si="58"/>
        <v>21576.340466458285</v>
      </c>
      <c r="Z98" s="14">
        <v>67027</v>
      </c>
      <c r="AA98" s="2">
        <f t="shared" si="103"/>
        <v>1818</v>
      </c>
      <c r="AB98" s="29">
        <f t="shared" si="59"/>
        <v>0.74693545511277526</v>
      </c>
      <c r="AC98" s="32">
        <f t="shared" si="60"/>
        <v>414</v>
      </c>
      <c r="AD98" s="1">
        <f t="shared" si="99"/>
        <v>22709</v>
      </c>
      <c r="AE98" s="1">
        <f t="shared" si="104"/>
        <v>877</v>
      </c>
      <c r="AF98" s="29">
        <f t="shared" si="61"/>
        <v>0.25306454488722474</v>
      </c>
      <c r="AG98" s="32">
        <f t="shared" si="62"/>
        <v>247</v>
      </c>
      <c r="AH98" s="34">
        <f t="shared" si="63"/>
        <v>5460.2067804760763</v>
      </c>
      <c r="AI98" s="14">
        <v>4607</v>
      </c>
      <c r="AJ98" s="2">
        <f t="shared" si="105"/>
        <v>809</v>
      </c>
      <c r="AK98" s="2">
        <f t="shared" si="64"/>
        <v>1.2130068457082674</v>
      </c>
      <c r="AL98" s="34">
        <f t="shared" si="65"/>
        <v>1107.718201490743</v>
      </c>
      <c r="AM98" s="14">
        <v>755</v>
      </c>
      <c r="AN98" s="2">
        <f t="shared" si="106"/>
        <v>16</v>
      </c>
      <c r="AO98" s="2">
        <f t="shared" si="100"/>
        <v>1.0216508795669823</v>
      </c>
      <c r="AP98" s="34">
        <f t="shared" si="66"/>
        <v>181.53402260158694</v>
      </c>
      <c r="AQ98" s="14">
        <v>412</v>
      </c>
      <c r="AR98" s="2">
        <f t="shared" si="101"/>
        <v>14</v>
      </c>
      <c r="AS98" s="2">
        <f t="shared" si="67"/>
        <v>1.035175879396985</v>
      </c>
      <c r="AT98" s="34">
        <f t="shared" si="68"/>
        <v>99.062274585236835</v>
      </c>
      <c r="AU98" s="14">
        <v>97</v>
      </c>
      <c r="AV98">
        <f t="shared" si="102"/>
        <v>1</v>
      </c>
      <c r="AW98">
        <f t="shared" si="69"/>
        <v>1.0104166666666667</v>
      </c>
      <c r="AX98" s="35">
        <f t="shared" si="70"/>
        <v>23.32291416205819</v>
      </c>
      <c r="AY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AZ98" s="31">
        <f t="shared" si="71"/>
        <v>840</v>
      </c>
      <c r="BA98" s="35">
        <f t="shared" si="72"/>
        <v>0.16696481812760883</v>
      </c>
      <c r="BB98" s="35">
        <f t="shared" si="73"/>
        <v>1411.6374128396251</v>
      </c>
      <c r="BC98" s="47">
        <v>2283</v>
      </c>
      <c r="BD98" s="50">
        <f t="shared" si="74"/>
        <v>122</v>
      </c>
      <c r="BE98" s="14">
        <v>8901</v>
      </c>
      <c r="BF98" s="50">
        <f t="shared" si="75"/>
        <v>384</v>
      </c>
      <c r="BG98" s="14">
        <v>6317</v>
      </c>
      <c r="BH98" s="50">
        <f t="shared" si="76"/>
        <v>245</v>
      </c>
      <c r="BI98" s="14">
        <v>2156</v>
      </c>
      <c r="BJ98" s="50">
        <f t="shared" si="77"/>
        <v>86</v>
      </c>
      <c r="BK98" s="14">
        <v>402</v>
      </c>
      <c r="BL98" s="50">
        <f t="shared" si="78"/>
        <v>11</v>
      </c>
      <c r="BM98" s="17">
        <v>8</v>
      </c>
      <c r="BN98" s="24">
        <f t="shared" si="79"/>
        <v>1</v>
      </c>
      <c r="BO98" s="17">
        <v>27</v>
      </c>
      <c r="BP98" s="24">
        <f t="shared" si="80"/>
        <v>0</v>
      </c>
      <c r="BQ98" s="17">
        <v>79</v>
      </c>
      <c r="BR98" s="24">
        <f t="shared" si="81"/>
        <v>1</v>
      </c>
      <c r="BS98" s="17">
        <v>207</v>
      </c>
      <c r="BT98" s="24">
        <f t="shared" si="82"/>
        <v>5</v>
      </c>
      <c r="BU98" s="20">
        <v>108</v>
      </c>
      <c r="BV98" s="27">
        <f t="shared" si="83"/>
        <v>1</v>
      </c>
    </row>
    <row r="99" spans="1:74">
      <c r="A99" s="3">
        <v>43996</v>
      </c>
      <c r="B99">
        <v>43996</v>
      </c>
      <c r="C99" s="10">
        <v>20686</v>
      </c>
      <c r="D99">
        <f t="shared" ref="D99:D100" si="112">IFERROR(C99-C98,"")</f>
        <v>627</v>
      </c>
      <c r="E99" s="10">
        <v>437</v>
      </c>
      <c r="F99">
        <f t="shared" si="96"/>
        <v>8</v>
      </c>
      <c r="G99" s="10">
        <v>13766</v>
      </c>
      <c r="H99">
        <f t="shared" si="110"/>
        <v>7</v>
      </c>
      <c r="I99">
        <f t="shared" si="85"/>
        <v>6483</v>
      </c>
      <c r="J99">
        <f t="shared" si="97"/>
        <v>612</v>
      </c>
      <c r="K99">
        <f t="shared" si="86"/>
        <v>2.1125398820458281E-2</v>
      </c>
      <c r="L99">
        <f t="shared" si="87"/>
        <v>0.66547423378130133</v>
      </c>
      <c r="M99">
        <f t="shared" si="88"/>
        <v>0.31340036739824034</v>
      </c>
      <c r="N99">
        <f t="shared" si="111"/>
        <v>3.0310354829353185E-2</v>
      </c>
      <c r="O99">
        <f t="shared" si="89"/>
        <v>1.8306636155606407E-2</v>
      </c>
      <c r="P99">
        <f t="shared" si="90"/>
        <v>5.0849920092982707E-4</v>
      </c>
      <c r="Q99">
        <f t="shared" si="91"/>
        <v>9.4400740397963909E-2</v>
      </c>
      <c r="R99">
        <f t="shared" si="92"/>
        <v>4973.7917768694397</v>
      </c>
      <c r="S99">
        <f t="shared" si="93"/>
        <v>105.07333493628276</v>
      </c>
      <c r="T99">
        <f t="shared" si="94"/>
        <v>3309.9302716999282</v>
      </c>
      <c r="U99">
        <f t="shared" si="95"/>
        <v>1558.7881702332293</v>
      </c>
      <c r="V99" s="12">
        <v>91637</v>
      </c>
      <c r="W99" s="1">
        <f t="shared" si="98"/>
        <v>1901</v>
      </c>
      <c r="X99" s="1">
        <f t="shared" si="57"/>
        <v>-794</v>
      </c>
      <c r="Y99" s="34">
        <f t="shared" si="58"/>
        <v>22033.421495551815</v>
      </c>
      <c r="Z99" s="14">
        <v>68280</v>
      </c>
      <c r="AA99" s="2">
        <f t="shared" si="103"/>
        <v>1253</v>
      </c>
      <c r="AB99" s="29">
        <f t="shared" si="59"/>
        <v>0.74511387321715028</v>
      </c>
      <c r="AC99" s="32">
        <f t="shared" si="60"/>
        <v>-565</v>
      </c>
      <c r="AD99" s="1">
        <f t="shared" si="99"/>
        <v>23357</v>
      </c>
      <c r="AE99" s="1">
        <f t="shared" si="104"/>
        <v>648</v>
      </c>
      <c r="AF99" s="29">
        <f t="shared" si="61"/>
        <v>0.25488612678284972</v>
      </c>
      <c r="AG99" s="32">
        <f t="shared" si="62"/>
        <v>-229</v>
      </c>
      <c r="AH99" s="34">
        <f t="shared" si="63"/>
        <v>5616.0134647751865</v>
      </c>
      <c r="AI99" s="14">
        <v>5157</v>
      </c>
      <c r="AJ99" s="2">
        <f t="shared" si="105"/>
        <v>550</v>
      </c>
      <c r="AK99" s="2">
        <f t="shared" si="64"/>
        <v>1.1193835467766442</v>
      </c>
      <c r="AL99" s="34">
        <f t="shared" si="65"/>
        <v>1239.9615292137535</v>
      </c>
      <c r="AM99" s="14">
        <v>804</v>
      </c>
      <c r="AN99" s="2">
        <f t="shared" si="106"/>
        <v>49</v>
      </c>
      <c r="AO99" s="2">
        <f t="shared" si="100"/>
        <v>1.0649006622516557</v>
      </c>
      <c r="AP99" s="34">
        <f t="shared" si="66"/>
        <v>193.31570088963693</v>
      </c>
      <c r="AQ99" s="14">
        <v>420</v>
      </c>
      <c r="AR99" s="2">
        <f t="shared" si="101"/>
        <v>8</v>
      </c>
      <c r="AS99" s="2">
        <f t="shared" si="67"/>
        <v>1.0194174757281553</v>
      </c>
      <c r="AT99" s="34">
        <f t="shared" si="68"/>
        <v>100.98581389757153</v>
      </c>
      <c r="AU99" s="14">
        <v>102</v>
      </c>
      <c r="AV99">
        <f t="shared" si="102"/>
        <v>5</v>
      </c>
      <c r="AW99">
        <f t="shared" si="69"/>
        <v>1.0515463917525774</v>
      </c>
      <c r="AX99" s="35">
        <f t="shared" si="70"/>
        <v>24.525126232267372</v>
      </c>
      <c r="AY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AZ99" s="31">
        <f t="shared" si="71"/>
        <v>612</v>
      </c>
      <c r="BA99" s="35">
        <f t="shared" si="72"/>
        <v>0.10424118548799183</v>
      </c>
      <c r="BB99" s="35">
        <f t="shared" si="73"/>
        <v>1558.7881702332293</v>
      </c>
      <c r="BC99" s="47">
        <v>2363</v>
      </c>
      <c r="BD99" s="50">
        <f t="shared" si="74"/>
        <v>80</v>
      </c>
      <c r="BE99" s="14">
        <v>9196</v>
      </c>
      <c r="BF99" s="50">
        <f t="shared" si="75"/>
        <v>295</v>
      </c>
      <c r="BG99" s="14">
        <v>6508</v>
      </c>
      <c r="BH99" s="50">
        <f t="shared" si="76"/>
        <v>191</v>
      </c>
      <c r="BI99" s="14">
        <v>2205</v>
      </c>
      <c r="BJ99" s="50">
        <f t="shared" si="77"/>
        <v>49</v>
      </c>
      <c r="BK99" s="14">
        <v>414</v>
      </c>
      <c r="BL99" s="50">
        <f t="shared" si="78"/>
        <v>12</v>
      </c>
      <c r="BM99" s="17">
        <v>8</v>
      </c>
      <c r="BN99" s="24">
        <f t="shared" si="79"/>
        <v>0</v>
      </c>
      <c r="BO99" s="17">
        <v>27</v>
      </c>
      <c r="BP99" s="24">
        <f t="shared" si="80"/>
        <v>0</v>
      </c>
      <c r="BQ99" s="17">
        <v>81</v>
      </c>
      <c r="BR99" s="24">
        <f t="shared" si="81"/>
        <v>2</v>
      </c>
      <c r="BS99" s="17">
        <v>212</v>
      </c>
      <c r="BT99" s="24">
        <f t="shared" si="82"/>
        <v>5</v>
      </c>
      <c r="BU99" s="20">
        <v>109</v>
      </c>
      <c r="BV99" s="27">
        <f t="shared" si="83"/>
        <v>1</v>
      </c>
    </row>
    <row r="100" spans="1:74">
      <c r="A100" s="3">
        <v>43997</v>
      </c>
      <c r="B100">
        <v>43997</v>
      </c>
      <c r="C100" s="10">
        <v>21422</v>
      </c>
      <c r="D100">
        <f t="shared" si="112"/>
        <v>736</v>
      </c>
      <c r="E100" s="10">
        <v>448</v>
      </c>
      <c r="F100">
        <f t="shared" ref="F100:F131" si="113">E100-E99</f>
        <v>11</v>
      </c>
      <c r="G100" s="10">
        <v>13766</v>
      </c>
      <c r="H100">
        <f t="shared" si="110"/>
        <v>0</v>
      </c>
      <c r="I100">
        <f t="shared" si="85"/>
        <v>7208</v>
      </c>
      <c r="J100">
        <f t="shared" si="97"/>
        <v>725</v>
      </c>
      <c r="K100">
        <f t="shared" si="86"/>
        <v>2.0913080011203435E-2</v>
      </c>
      <c r="L100">
        <f t="shared" si="87"/>
        <v>0.64261040052282703</v>
      </c>
      <c r="M100">
        <f t="shared" si="88"/>
        <v>0.33647651946596957</v>
      </c>
      <c r="N100">
        <f t="shared" si="111"/>
        <v>3.4357202875548498E-2</v>
      </c>
      <c r="O100">
        <f t="shared" si="89"/>
        <v>2.4553571428571428E-2</v>
      </c>
      <c r="P100">
        <f t="shared" si="90"/>
        <v>0</v>
      </c>
      <c r="Q100">
        <f t="shared" si="91"/>
        <v>0.1005826859045505</v>
      </c>
      <c r="R100">
        <f t="shared" si="92"/>
        <v>5150.7573936042318</v>
      </c>
      <c r="S100">
        <f t="shared" si="93"/>
        <v>107.71820149074297</v>
      </c>
      <c r="T100">
        <f t="shared" si="94"/>
        <v>3309.9302716999282</v>
      </c>
      <c r="U100">
        <f t="shared" si="95"/>
        <v>1733.108920413561</v>
      </c>
      <c r="V100" s="12">
        <v>93646</v>
      </c>
      <c r="W100" s="1">
        <f t="shared" si="98"/>
        <v>2009</v>
      </c>
      <c r="X100" s="1">
        <f t="shared" si="57"/>
        <v>108</v>
      </c>
      <c r="Y100" s="34">
        <f t="shared" si="58"/>
        <v>22516.470305361869</v>
      </c>
      <c r="Z100" s="14">
        <v>69528</v>
      </c>
      <c r="AA100" s="2">
        <f t="shared" si="103"/>
        <v>1248</v>
      </c>
      <c r="AB100" s="29">
        <f t="shared" si="59"/>
        <v>0.74245563077974497</v>
      </c>
      <c r="AC100" s="32">
        <f t="shared" si="60"/>
        <v>-5</v>
      </c>
      <c r="AD100" s="1">
        <f t="shared" si="99"/>
        <v>24118</v>
      </c>
      <c r="AE100" s="1">
        <f t="shared" si="104"/>
        <v>761</v>
      </c>
      <c r="AF100" s="29">
        <f t="shared" si="61"/>
        <v>0.25754436922025498</v>
      </c>
      <c r="AG100" s="32">
        <f t="shared" si="62"/>
        <v>113</v>
      </c>
      <c r="AH100" s="34">
        <f t="shared" si="63"/>
        <v>5798.9901418610243</v>
      </c>
      <c r="AI100" s="14">
        <v>5824</v>
      </c>
      <c r="AJ100" s="2">
        <f t="shared" si="105"/>
        <v>667</v>
      </c>
      <c r="AK100" s="2">
        <f t="shared" si="64"/>
        <v>1.1293387628466163</v>
      </c>
      <c r="AL100" s="34">
        <f t="shared" si="65"/>
        <v>1400.3366193796587</v>
      </c>
      <c r="AM100" s="14">
        <v>833</v>
      </c>
      <c r="AN100" s="2">
        <f t="shared" si="106"/>
        <v>29</v>
      </c>
      <c r="AO100" s="2">
        <f t="shared" si="100"/>
        <v>1.0360696517412935</v>
      </c>
      <c r="AP100" s="34">
        <f t="shared" si="66"/>
        <v>200.2885308968502</v>
      </c>
      <c r="AQ100" s="14">
        <v>449</v>
      </c>
      <c r="AR100" s="2">
        <f t="shared" si="101"/>
        <v>29</v>
      </c>
      <c r="AS100" s="2">
        <f t="shared" si="67"/>
        <v>1.069047619047619</v>
      </c>
      <c r="AT100" s="34">
        <f t="shared" si="68"/>
        <v>107.95864390478481</v>
      </c>
      <c r="AU100" s="14">
        <v>102</v>
      </c>
      <c r="AV100">
        <f t="shared" si="102"/>
        <v>0</v>
      </c>
      <c r="AW100">
        <f t="shared" si="69"/>
        <v>1</v>
      </c>
      <c r="AX100" s="35">
        <f t="shared" si="70"/>
        <v>24.525126232267372</v>
      </c>
      <c r="AY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AZ100" s="31">
        <f t="shared" si="71"/>
        <v>725</v>
      </c>
      <c r="BA100" s="35">
        <f t="shared" si="72"/>
        <v>0.11183094246490823</v>
      </c>
      <c r="BB100" s="35">
        <f t="shared" si="73"/>
        <v>1733.108920413561</v>
      </c>
      <c r="BC100" s="47">
        <v>2446</v>
      </c>
      <c r="BD100" s="50">
        <f t="shared" si="74"/>
        <v>83</v>
      </c>
      <c r="BE100" s="14">
        <v>9531</v>
      </c>
      <c r="BF100" s="50">
        <f t="shared" si="75"/>
        <v>335</v>
      </c>
      <c r="BG100" s="14">
        <v>6736</v>
      </c>
      <c r="BH100" s="50">
        <f t="shared" si="76"/>
        <v>228</v>
      </c>
      <c r="BI100" s="14">
        <v>2275</v>
      </c>
      <c r="BJ100" s="50">
        <f t="shared" si="77"/>
        <v>70</v>
      </c>
      <c r="BK100" s="14">
        <v>434</v>
      </c>
      <c r="BL100" s="50">
        <f t="shared" si="78"/>
        <v>20</v>
      </c>
      <c r="BM100" s="17">
        <v>9</v>
      </c>
      <c r="BN100" s="24">
        <f t="shared" si="79"/>
        <v>1</v>
      </c>
      <c r="BO100" s="17">
        <v>28</v>
      </c>
      <c r="BP100" s="24">
        <f t="shared" si="80"/>
        <v>1</v>
      </c>
      <c r="BQ100" s="17">
        <v>81</v>
      </c>
      <c r="BR100" s="24">
        <f t="shared" si="81"/>
        <v>0</v>
      </c>
      <c r="BS100" s="17">
        <v>215</v>
      </c>
      <c r="BT100" s="24">
        <f t="shared" si="82"/>
        <v>3</v>
      </c>
      <c r="BU100" s="20">
        <v>115</v>
      </c>
      <c r="BV100" s="27">
        <f t="shared" si="83"/>
        <v>6</v>
      </c>
    </row>
    <row r="101" spans="1:74">
      <c r="A101" s="3">
        <v>43998</v>
      </c>
      <c r="B101">
        <v>43998</v>
      </c>
      <c r="C101" s="10">
        <v>21962</v>
      </c>
      <c r="D101">
        <f t="shared" ref="D101:D135" si="114">IFERROR(C101-C100,"")</f>
        <v>540</v>
      </c>
      <c r="E101" s="10">
        <v>457</v>
      </c>
      <c r="F101">
        <f t="shared" si="113"/>
        <v>9</v>
      </c>
      <c r="G101" s="10">
        <v>13774</v>
      </c>
      <c r="H101">
        <f t="shared" si="110"/>
        <v>8</v>
      </c>
      <c r="I101">
        <f t="shared" si="85"/>
        <v>7731</v>
      </c>
      <c r="J101">
        <f t="shared" si="97"/>
        <v>523</v>
      </c>
      <c r="K101">
        <f t="shared" si="86"/>
        <v>2.0808669520080137E-2</v>
      </c>
      <c r="L101">
        <f t="shared" si="87"/>
        <v>0.62717420999908935</v>
      </c>
      <c r="M101">
        <f t="shared" si="88"/>
        <v>0.3520171204808305</v>
      </c>
      <c r="N101">
        <f t="shared" si="111"/>
        <v>2.4587924597031234E-2</v>
      </c>
      <c r="O101">
        <f t="shared" si="89"/>
        <v>1.9693654266958426E-2</v>
      </c>
      <c r="P101">
        <f t="shared" si="90"/>
        <v>5.8080441411354725E-4</v>
      </c>
      <c r="Q101">
        <f t="shared" si="91"/>
        <v>6.7649721898848797E-2</v>
      </c>
      <c r="R101">
        <f t="shared" si="92"/>
        <v>5280.5962971868239</v>
      </c>
      <c r="S101">
        <f t="shared" si="93"/>
        <v>109.8821832171195</v>
      </c>
      <c r="T101">
        <f t="shared" si="94"/>
        <v>3311.8538110122627</v>
      </c>
      <c r="U101">
        <f t="shared" si="95"/>
        <v>1858.8603029574417</v>
      </c>
      <c r="V101" s="12">
        <v>95299</v>
      </c>
      <c r="W101" s="1">
        <f t="shared" si="98"/>
        <v>1653</v>
      </c>
      <c r="X101" s="1">
        <f t="shared" si="57"/>
        <v>-356</v>
      </c>
      <c r="Y101" s="34">
        <f t="shared" si="58"/>
        <v>22913.921615773022</v>
      </c>
      <c r="Z101" s="14">
        <v>70633</v>
      </c>
      <c r="AA101" s="2">
        <f t="shared" si="103"/>
        <v>1105</v>
      </c>
      <c r="AB101" s="29">
        <f t="shared" si="59"/>
        <v>0.74117252017334911</v>
      </c>
      <c r="AC101" s="32">
        <f t="shared" si="60"/>
        <v>-143</v>
      </c>
      <c r="AD101" s="1">
        <f t="shared" si="99"/>
        <v>24666</v>
      </c>
      <c r="AE101" s="1">
        <f t="shared" si="104"/>
        <v>548</v>
      </c>
      <c r="AF101" s="29">
        <f t="shared" si="61"/>
        <v>0.25882747982665083</v>
      </c>
      <c r="AG101" s="32">
        <f t="shared" si="62"/>
        <v>-213</v>
      </c>
      <c r="AH101" s="34">
        <f t="shared" si="63"/>
        <v>5930.7525847559509</v>
      </c>
      <c r="AI101" s="14">
        <v>6325</v>
      </c>
      <c r="AJ101" s="2">
        <f t="shared" si="105"/>
        <v>501</v>
      </c>
      <c r="AK101" s="2">
        <f t="shared" si="64"/>
        <v>1.0860233516483517</v>
      </c>
      <c r="AL101" s="34">
        <f t="shared" si="65"/>
        <v>1520.798268814619</v>
      </c>
      <c r="AM101" s="14">
        <v>813</v>
      </c>
      <c r="AN101" s="2">
        <f t="shared" si="106"/>
        <v>-20</v>
      </c>
      <c r="AO101" s="2">
        <f t="shared" si="100"/>
        <v>0.97599039615846339</v>
      </c>
      <c r="AP101" s="34">
        <f t="shared" si="66"/>
        <v>195.47968261601346</v>
      </c>
      <c r="AQ101" s="14">
        <v>486</v>
      </c>
      <c r="AR101" s="2">
        <f t="shared" si="101"/>
        <v>37</v>
      </c>
      <c r="AS101" s="2">
        <f t="shared" si="67"/>
        <v>1.0824053452115814</v>
      </c>
      <c r="AT101" s="34">
        <f t="shared" si="68"/>
        <v>116.85501322433278</v>
      </c>
      <c r="AU101" s="14">
        <v>107</v>
      </c>
      <c r="AV101">
        <f t="shared" si="102"/>
        <v>5</v>
      </c>
      <c r="AW101">
        <f t="shared" si="69"/>
        <v>1.0490196078431373</v>
      </c>
      <c r="AX101" s="35">
        <f t="shared" si="70"/>
        <v>25.727338302476557</v>
      </c>
      <c r="AY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AZ101" s="31">
        <f t="shared" si="71"/>
        <v>523</v>
      </c>
      <c r="BA101" s="35">
        <f t="shared" si="72"/>
        <v>7.2558268590455055E-2</v>
      </c>
      <c r="BB101" s="35">
        <f t="shared" si="73"/>
        <v>1858.8603029574417</v>
      </c>
      <c r="BC101" s="47">
        <v>2527</v>
      </c>
      <c r="BD101" s="50">
        <f t="shared" si="74"/>
        <v>81</v>
      </c>
      <c r="BE101" s="14">
        <v>9768</v>
      </c>
      <c r="BF101" s="50">
        <f t="shared" si="75"/>
        <v>237</v>
      </c>
      <c r="BG101" s="14">
        <v>6887</v>
      </c>
      <c r="BH101" s="50">
        <f t="shared" si="76"/>
        <v>151</v>
      </c>
      <c r="BI101" s="14">
        <v>2332</v>
      </c>
      <c r="BJ101" s="50">
        <f t="shared" si="77"/>
        <v>57</v>
      </c>
      <c r="BK101" s="14">
        <v>448</v>
      </c>
      <c r="BL101" s="50">
        <f t="shared" si="78"/>
        <v>14</v>
      </c>
      <c r="BM101" s="17">
        <v>9</v>
      </c>
      <c r="BN101" s="24">
        <f t="shared" si="79"/>
        <v>0</v>
      </c>
      <c r="BO101" s="17">
        <v>28</v>
      </c>
      <c r="BP101" s="24">
        <f t="shared" si="80"/>
        <v>0</v>
      </c>
      <c r="BQ101" s="17">
        <v>84</v>
      </c>
      <c r="BR101" s="24">
        <f t="shared" si="81"/>
        <v>3</v>
      </c>
      <c r="BS101" s="17">
        <v>219</v>
      </c>
      <c r="BT101" s="24">
        <f t="shared" si="82"/>
        <v>4</v>
      </c>
      <c r="BU101" s="20">
        <v>117</v>
      </c>
      <c r="BV101" s="27">
        <f t="shared" si="83"/>
        <v>2</v>
      </c>
    </row>
    <row r="102" spans="1:74">
      <c r="A102" s="3">
        <v>43999</v>
      </c>
      <c r="B102">
        <v>43999</v>
      </c>
      <c r="C102" s="10">
        <v>22597</v>
      </c>
      <c r="D102">
        <f t="shared" si="114"/>
        <v>635</v>
      </c>
      <c r="E102" s="10">
        <v>470</v>
      </c>
      <c r="F102">
        <f t="shared" si="113"/>
        <v>13</v>
      </c>
      <c r="G102" s="10">
        <v>13774</v>
      </c>
      <c r="H102">
        <f t="shared" si="110"/>
        <v>0</v>
      </c>
      <c r="I102">
        <f t="shared" si="85"/>
        <v>8353</v>
      </c>
      <c r="J102">
        <f t="shared" si="97"/>
        <v>622</v>
      </c>
      <c r="K102">
        <f t="shared" si="86"/>
        <v>2.0799221135548968E-2</v>
      </c>
      <c r="L102">
        <f t="shared" si="87"/>
        <v>0.60954994025755627</v>
      </c>
      <c r="M102">
        <f t="shared" si="88"/>
        <v>0.36965083860689474</v>
      </c>
      <c r="N102">
        <f t="shared" si="111"/>
        <v>2.8101075363986368E-2</v>
      </c>
      <c r="O102">
        <f t="shared" si="89"/>
        <v>2.7659574468085105E-2</v>
      </c>
      <c r="P102">
        <f t="shared" si="90"/>
        <v>0</v>
      </c>
      <c r="Q102">
        <f t="shared" si="91"/>
        <v>7.4464264336166652E-2</v>
      </c>
      <c r="R102">
        <f t="shared" si="92"/>
        <v>5433.2772301033901</v>
      </c>
      <c r="S102">
        <f t="shared" si="93"/>
        <v>113.00793459966339</v>
      </c>
      <c r="T102">
        <f t="shared" si="94"/>
        <v>3311.8538110122627</v>
      </c>
      <c r="U102">
        <f t="shared" si="95"/>
        <v>2008.4154844914644</v>
      </c>
      <c r="V102" s="12">
        <v>97402</v>
      </c>
      <c r="W102" s="1">
        <f t="shared" si="98"/>
        <v>2103</v>
      </c>
      <c r="X102" s="1">
        <f t="shared" si="57"/>
        <v>450</v>
      </c>
      <c r="Y102" s="34">
        <f t="shared" si="58"/>
        <v>23419.572012503006</v>
      </c>
      <c r="Z102" s="14">
        <v>72084</v>
      </c>
      <c r="AA102" s="2">
        <f t="shared" si="103"/>
        <v>1451</v>
      </c>
      <c r="AB102" s="29">
        <f t="shared" si="59"/>
        <v>0.74006693907722632</v>
      </c>
      <c r="AC102" s="32">
        <f t="shared" si="60"/>
        <v>346</v>
      </c>
      <c r="AD102" s="1">
        <f t="shared" si="99"/>
        <v>25318</v>
      </c>
      <c r="AE102" s="1">
        <f t="shared" si="104"/>
        <v>652</v>
      </c>
      <c r="AF102" s="29">
        <f t="shared" si="61"/>
        <v>0.25993306092277368</v>
      </c>
      <c r="AG102" s="32">
        <f t="shared" si="62"/>
        <v>104</v>
      </c>
      <c r="AH102" s="34">
        <f t="shared" si="63"/>
        <v>6087.5210387112293</v>
      </c>
      <c r="AI102" s="14">
        <v>6987</v>
      </c>
      <c r="AJ102" s="2">
        <f t="shared" si="105"/>
        <v>662</v>
      </c>
      <c r="AK102" s="2">
        <f t="shared" si="64"/>
        <v>1.1046640316205534</v>
      </c>
      <c r="AL102" s="34">
        <f t="shared" si="65"/>
        <v>1679.9711469103152</v>
      </c>
      <c r="AM102" s="14">
        <v>773</v>
      </c>
      <c r="AN102" s="2">
        <f t="shared" si="106"/>
        <v>-40</v>
      </c>
      <c r="AO102" s="2">
        <f t="shared" si="100"/>
        <v>0.95079950799507995</v>
      </c>
      <c r="AP102" s="34">
        <f t="shared" si="66"/>
        <v>185.86198605434001</v>
      </c>
      <c r="AQ102" s="14">
        <v>484</v>
      </c>
      <c r="AR102" s="2">
        <f t="shared" si="101"/>
        <v>-2</v>
      </c>
      <c r="AS102" s="2">
        <f t="shared" si="67"/>
        <v>0.99588477366255146</v>
      </c>
      <c r="AT102" s="34">
        <f t="shared" si="68"/>
        <v>116.37412839624911</v>
      </c>
      <c r="AU102" s="14">
        <v>109</v>
      </c>
      <c r="AV102">
        <f t="shared" si="102"/>
        <v>2</v>
      </c>
      <c r="AW102">
        <f t="shared" si="69"/>
        <v>1.0186915887850467</v>
      </c>
      <c r="AX102" s="35">
        <f t="shared" si="70"/>
        <v>26.208223130560231</v>
      </c>
      <c r="AY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AZ102" s="31">
        <f t="shared" si="71"/>
        <v>622</v>
      </c>
      <c r="BA102" s="35">
        <f t="shared" si="72"/>
        <v>8.0455309791747504E-2</v>
      </c>
      <c r="BB102" s="35">
        <f t="shared" si="73"/>
        <v>2008.4154844914644</v>
      </c>
      <c r="BC102" s="47">
        <v>2635</v>
      </c>
      <c r="BD102" s="50">
        <f t="shared" si="74"/>
        <v>108</v>
      </c>
      <c r="BE102" s="14">
        <v>10037</v>
      </c>
      <c r="BF102" s="50">
        <f t="shared" si="75"/>
        <v>269</v>
      </c>
      <c r="BG102" s="14">
        <v>7076</v>
      </c>
      <c r="BH102" s="50">
        <f t="shared" si="76"/>
        <v>189</v>
      </c>
      <c r="BI102" s="14">
        <v>2390</v>
      </c>
      <c r="BJ102" s="50">
        <f t="shared" si="77"/>
        <v>58</v>
      </c>
      <c r="BK102" s="14">
        <v>459</v>
      </c>
      <c r="BL102" s="50">
        <f t="shared" si="78"/>
        <v>11</v>
      </c>
      <c r="BM102" s="17">
        <v>9</v>
      </c>
      <c r="BN102" s="24">
        <f t="shared" si="79"/>
        <v>0</v>
      </c>
      <c r="BO102" s="17">
        <v>28</v>
      </c>
      <c r="BP102" s="24">
        <f t="shared" si="80"/>
        <v>0</v>
      </c>
      <c r="BQ102" s="17">
        <v>88</v>
      </c>
      <c r="BR102" s="24">
        <f t="shared" si="81"/>
        <v>4</v>
      </c>
      <c r="BS102" s="17">
        <v>221</v>
      </c>
      <c r="BT102" s="24">
        <f t="shared" si="82"/>
        <v>2</v>
      </c>
      <c r="BU102" s="20">
        <v>124</v>
      </c>
      <c r="BV102" s="27">
        <f t="shared" si="83"/>
        <v>7</v>
      </c>
    </row>
    <row r="103" spans="1:74">
      <c r="A103" s="3">
        <v>44000</v>
      </c>
      <c r="B103">
        <v>44000</v>
      </c>
      <c r="C103" s="10">
        <v>23351</v>
      </c>
      <c r="D103">
        <f t="shared" si="114"/>
        <v>754</v>
      </c>
      <c r="E103" s="10">
        <v>475</v>
      </c>
      <c r="F103">
        <f t="shared" si="113"/>
        <v>5</v>
      </c>
      <c r="G103" s="10">
        <v>13782</v>
      </c>
      <c r="H103">
        <f t="shared" si="110"/>
        <v>8</v>
      </c>
      <c r="I103">
        <f t="shared" si="85"/>
        <v>9094</v>
      </c>
      <c r="J103">
        <f t="shared" si="97"/>
        <v>741</v>
      </c>
      <c r="K103">
        <f t="shared" si="86"/>
        <v>2.034174125305126E-2</v>
      </c>
      <c r="L103">
        <f t="shared" si="87"/>
        <v>0.59021026936747889</v>
      </c>
      <c r="M103">
        <f t="shared" si="88"/>
        <v>0.38944798937946984</v>
      </c>
      <c r="N103">
        <f t="shared" si="111"/>
        <v>3.2289837694317161E-2</v>
      </c>
      <c r="O103">
        <f t="shared" si="89"/>
        <v>1.0526315789473684E-2</v>
      </c>
      <c r="P103">
        <f t="shared" si="90"/>
        <v>5.8046727615730664E-4</v>
      </c>
      <c r="Q103">
        <f t="shared" si="91"/>
        <v>8.1482296019353417E-2</v>
      </c>
      <c r="R103">
        <f t="shared" si="92"/>
        <v>5614.5708102909357</v>
      </c>
      <c r="S103">
        <f t="shared" si="93"/>
        <v>114.21014666987257</v>
      </c>
      <c r="T103">
        <f t="shared" si="94"/>
        <v>3313.7773503245976</v>
      </c>
      <c r="U103">
        <f t="shared" si="95"/>
        <v>2186.5833132964658</v>
      </c>
      <c r="V103" s="13">
        <v>99870</v>
      </c>
      <c r="W103" s="1">
        <f t="shared" si="98"/>
        <v>2468</v>
      </c>
      <c r="X103" s="1">
        <f t="shared" si="57"/>
        <v>365</v>
      </c>
      <c r="Y103" s="34">
        <f t="shared" si="58"/>
        <v>24012.98389035826</v>
      </c>
      <c r="Z103" s="15">
        <v>73779</v>
      </c>
      <c r="AA103" s="2">
        <f t="shared" si="103"/>
        <v>1695</v>
      </c>
      <c r="AB103" s="29">
        <f t="shared" si="59"/>
        <v>0.7387503754881346</v>
      </c>
      <c r="AC103" s="32">
        <f t="shared" si="60"/>
        <v>244</v>
      </c>
      <c r="AD103" s="1">
        <f t="shared" si="99"/>
        <v>26091</v>
      </c>
      <c r="AE103" s="1">
        <f t="shared" si="104"/>
        <v>773</v>
      </c>
      <c r="AF103" s="29">
        <f t="shared" si="61"/>
        <v>0.26124962451186545</v>
      </c>
      <c r="AG103" s="32">
        <f t="shared" si="62"/>
        <v>121</v>
      </c>
      <c r="AH103" s="34">
        <f t="shared" si="63"/>
        <v>6273.3830247655687</v>
      </c>
      <c r="AI103" s="15">
        <v>7717</v>
      </c>
      <c r="AJ103" s="2">
        <f t="shared" si="105"/>
        <v>730</v>
      </c>
      <c r="AK103" s="2">
        <f t="shared" si="64"/>
        <v>1.104479748103621</v>
      </c>
      <c r="AL103" s="34">
        <f t="shared" si="65"/>
        <v>1855.4941091608562</v>
      </c>
      <c r="AM103" s="15">
        <v>784</v>
      </c>
      <c r="AN103" s="2">
        <f t="shared" si="106"/>
        <v>11</v>
      </c>
      <c r="AO103" s="2">
        <f t="shared" si="100"/>
        <v>1.0142302716688227</v>
      </c>
      <c r="AP103" s="34">
        <f t="shared" si="66"/>
        <v>188.50685260880019</v>
      </c>
      <c r="AQ103" s="15">
        <v>476</v>
      </c>
      <c r="AR103" s="2">
        <f t="shared" si="101"/>
        <v>-8</v>
      </c>
      <c r="AS103" s="2">
        <f t="shared" si="67"/>
        <v>0.98347107438016534</v>
      </c>
      <c r="AT103" s="34">
        <f t="shared" si="68"/>
        <v>114.45058908391441</v>
      </c>
      <c r="AU103" s="15">
        <v>117</v>
      </c>
      <c r="AV103">
        <f t="shared" si="102"/>
        <v>8</v>
      </c>
      <c r="AW103">
        <f t="shared" si="69"/>
        <v>1.073394495412844</v>
      </c>
      <c r="AX103" s="35">
        <f t="shared" si="70"/>
        <v>28.131762442894928</v>
      </c>
      <c r="AY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AZ103" s="31">
        <f t="shared" si="71"/>
        <v>741</v>
      </c>
      <c r="BA103" s="35">
        <f t="shared" si="72"/>
        <v>8.8710642882796606E-2</v>
      </c>
      <c r="BB103" s="35">
        <f t="shared" si="73"/>
        <v>2186.5833132964658</v>
      </c>
      <c r="BC103" s="47">
        <v>2726</v>
      </c>
      <c r="BD103" s="50">
        <f t="shared" si="74"/>
        <v>91</v>
      </c>
      <c r="BE103" s="14">
        <v>10380</v>
      </c>
      <c r="BF103" s="50">
        <f t="shared" si="75"/>
        <v>343</v>
      </c>
      <c r="BG103" s="14">
        <v>7316</v>
      </c>
      <c r="BH103" s="50">
        <f t="shared" si="76"/>
        <v>240</v>
      </c>
      <c r="BI103" s="14">
        <v>2461</v>
      </c>
      <c r="BJ103" s="50">
        <f t="shared" si="77"/>
        <v>71</v>
      </c>
      <c r="BK103" s="14">
        <v>468</v>
      </c>
      <c r="BL103" s="50">
        <f t="shared" si="78"/>
        <v>9</v>
      </c>
      <c r="BM103" s="17">
        <v>9</v>
      </c>
      <c r="BN103" s="24">
        <f t="shared" si="79"/>
        <v>0</v>
      </c>
      <c r="BO103" s="17">
        <v>28</v>
      </c>
      <c r="BP103" s="24">
        <f t="shared" si="80"/>
        <v>0</v>
      </c>
      <c r="BQ103" s="17">
        <v>90</v>
      </c>
      <c r="BR103" s="24">
        <f t="shared" si="81"/>
        <v>2</v>
      </c>
      <c r="BS103" s="17">
        <v>223</v>
      </c>
      <c r="BT103" s="24">
        <f t="shared" si="82"/>
        <v>2</v>
      </c>
      <c r="BU103" s="20">
        <v>125</v>
      </c>
      <c r="BV103" s="27">
        <f t="shared" si="83"/>
        <v>1</v>
      </c>
    </row>
    <row r="104" spans="1:74">
      <c r="A104" s="3">
        <v>44001</v>
      </c>
      <c r="B104">
        <v>44001</v>
      </c>
      <c r="C104" s="10">
        <v>24274</v>
      </c>
      <c r="D104">
        <f t="shared" si="114"/>
        <v>923</v>
      </c>
      <c r="E104" s="10">
        <v>485</v>
      </c>
      <c r="F104">
        <f t="shared" si="113"/>
        <v>10</v>
      </c>
      <c r="G104" s="10">
        <v>14359</v>
      </c>
      <c r="H104">
        <f t="shared" si="110"/>
        <v>577</v>
      </c>
      <c r="I104">
        <f t="shared" si="85"/>
        <v>9430</v>
      </c>
      <c r="J104">
        <f t="shared" si="97"/>
        <v>336</v>
      </c>
      <c r="K104">
        <f t="shared" si="86"/>
        <v>1.9980225755952871E-2</v>
      </c>
      <c r="L104">
        <f t="shared" si="87"/>
        <v>0.5915382714014995</v>
      </c>
      <c r="M104">
        <f t="shared" si="88"/>
        <v>0.38848150284254757</v>
      </c>
      <c r="N104">
        <f t="shared" si="111"/>
        <v>3.8024223448957735E-2</v>
      </c>
      <c r="O104">
        <f t="shared" si="89"/>
        <v>2.0618556701030927E-2</v>
      </c>
      <c r="P104">
        <f t="shared" si="90"/>
        <v>4.0183856814541404E-2</v>
      </c>
      <c r="Q104">
        <f t="shared" si="91"/>
        <v>3.5630965005302224E-2</v>
      </c>
      <c r="R104">
        <f t="shared" si="92"/>
        <v>5836.499158451551</v>
      </c>
      <c r="S104">
        <f t="shared" si="93"/>
        <v>116.61457081029094</v>
      </c>
      <c r="T104">
        <f t="shared" si="94"/>
        <v>3452.5126232267376</v>
      </c>
      <c r="U104">
        <f t="shared" si="95"/>
        <v>2267.3719644145226</v>
      </c>
      <c r="V104" s="13">
        <v>102703</v>
      </c>
      <c r="W104" s="1">
        <f t="shared" si="98"/>
        <v>2833</v>
      </c>
      <c r="X104" s="1">
        <f t="shared" si="57"/>
        <v>365</v>
      </c>
      <c r="Y104" s="34">
        <f t="shared" si="58"/>
        <v>24694.157249338783</v>
      </c>
      <c r="Z104" s="15">
        <v>75676</v>
      </c>
      <c r="AA104" s="2">
        <f t="shared" si="103"/>
        <v>1897</v>
      </c>
      <c r="AB104" s="29">
        <f t="shared" si="59"/>
        <v>0.73684313019093894</v>
      </c>
      <c r="AC104" s="32">
        <f t="shared" si="60"/>
        <v>202</v>
      </c>
      <c r="AD104" s="1">
        <f t="shared" si="99"/>
        <v>27027</v>
      </c>
      <c r="AE104" s="1">
        <f t="shared" si="104"/>
        <v>936</v>
      </c>
      <c r="AF104" s="29">
        <f t="shared" si="61"/>
        <v>0.26315686980906106</v>
      </c>
      <c r="AG104" s="32">
        <f t="shared" si="62"/>
        <v>163</v>
      </c>
      <c r="AH104" s="34">
        <f t="shared" si="63"/>
        <v>6498.437124308728</v>
      </c>
      <c r="AI104" s="15">
        <v>8056</v>
      </c>
      <c r="AJ104" s="2">
        <f t="shared" si="105"/>
        <v>339</v>
      </c>
      <c r="AK104" s="2">
        <f t="shared" si="64"/>
        <v>1.0439289879486848</v>
      </c>
      <c r="AL104" s="34">
        <f t="shared" si="65"/>
        <v>1937.0040875210389</v>
      </c>
      <c r="AM104" s="15">
        <v>748</v>
      </c>
      <c r="AN104" s="2">
        <f t="shared" si="106"/>
        <v>-36</v>
      </c>
      <c r="AO104" s="2">
        <f t="shared" si="100"/>
        <v>0.95408163265306123</v>
      </c>
      <c r="AP104" s="34">
        <f t="shared" si="66"/>
        <v>179.85092570329408</v>
      </c>
      <c r="AQ104" s="15">
        <v>503</v>
      </c>
      <c r="AR104" s="2">
        <f t="shared" si="101"/>
        <v>27</v>
      </c>
      <c r="AS104" s="2">
        <f t="shared" si="67"/>
        <v>1.0567226890756303</v>
      </c>
      <c r="AT104" s="34">
        <f t="shared" si="68"/>
        <v>120.94253426304401</v>
      </c>
      <c r="AU104" s="15">
        <v>123</v>
      </c>
      <c r="AV104">
        <f t="shared" si="102"/>
        <v>6</v>
      </c>
      <c r="AW104">
        <f t="shared" si="69"/>
        <v>1.0512820512820513</v>
      </c>
      <c r="AX104" s="35">
        <f t="shared" si="70"/>
        <v>29.57441692714595</v>
      </c>
      <c r="AY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AZ104" s="31">
        <f t="shared" si="71"/>
        <v>336</v>
      </c>
      <c r="BA104" s="35">
        <f t="shared" si="72"/>
        <v>3.6947437871123819E-2</v>
      </c>
      <c r="BB104" s="35">
        <f t="shared" si="73"/>
        <v>2267.3719644145226</v>
      </c>
      <c r="BC104" s="47">
        <v>2849</v>
      </c>
      <c r="BD104" s="50">
        <f t="shared" si="74"/>
        <v>123</v>
      </c>
      <c r="BE104" s="14">
        <v>10718</v>
      </c>
      <c r="BF104" s="50">
        <f t="shared" si="75"/>
        <v>338</v>
      </c>
      <c r="BG104" s="14">
        <v>7709</v>
      </c>
      <c r="BH104" s="50">
        <f t="shared" si="76"/>
        <v>393</v>
      </c>
      <c r="BI104" s="14">
        <v>2520</v>
      </c>
      <c r="BJ104" s="50">
        <f t="shared" si="77"/>
        <v>59</v>
      </c>
      <c r="BK104" s="14">
        <v>478</v>
      </c>
      <c r="BL104" s="50">
        <f t="shared" si="78"/>
        <v>10</v>
      </c>
      <c r="BM104" s="17">
        <v>9</v>
      </c>
      <c r="BN104" s="24">
        <f t="shared" si="79"/>
        <v>0</v>
      </c>
      <c r="BO104" s="17">
        <v>28</v>
      </c>
      <c r="BP104" s="24">
        <f t="shared" si="80"/>
        <v>0</v>
      </c>
      <c r="BQ104" s="17">
        <v>95</v>
      </c>
      <c r="BR104" s="24">
        <f t="shared" si="81"/>
        <v>5</v>
      </c>
      <c r="BS104" s="17">
        <v>225</v>
      </c>
      <c r="BT104" s="24">
        <f t="shared" si="82"/>
        <v>2</v>
      </c>
      <c r="BU104" s="20">
        <v>128</v>
      </c>
      <c r="BV104" s="27">
        <f t="shared" si="83"/>
        <v>3</v>
      </c>
    </row>
    <row r="105" spans="1:74">
      <c r="A105" s="3">
        <v>44002</v>
      </c>
      <c r="B105">
        <v>44002</v>
      </c>
      <c r="C105" s="10">
        <v>25222</v>
      </c>
      <c r="D105">
        <f t="shared" si="114"/>
        <v>948</v>
      </c>
      <c r="E105" s="10">
        <v>493</v>
      </c>
      <c r="F105">
        <f t="shared" si="113"/>
        <v>8</v>
      </c>
      <c r="G105" s="10">
        <v>14359</v>
      </c>
      <c r="H105">
        <f t="shared" si="110"/>
        <v>0</v>
      </c>
      <c r="I105">
        <f t="shared" si="85"/>
        <v>10370</v>
      </c>
      <c r="J105">
        <f t="shared" si="97"/>
        <v>940</v>
      </c>
      <c r="K105">
        <f t="shared" si="86"/>
        <v>1.9546427721830149E-2</v>
      </c>
      <c r="L105">
        <f t="shared" si="87"/>
        <v>0.56930457537070811</v>
      </c>
      <c r="M105">
        <f t="shared" si="88"/>
        <v>0.41114899690746176</v>
      </c>
      <c r="N105">
        <f t="shared" si="111"/>
        <v>3.7586234239949251E-2</v>
      </c>
      <c r="O105">
        <f t="shared" si="89"/>
        <v>1.6227180527383367E-2</v>
      </c>
      <c r="P105">
        <f t="shared" si="90"/>
        <v>0</v>
      </c>
      <c r="Q105">
        <f t="shared" si="91"/>
        <v>9.0646094503375116E-2</v>
      </c>
      <c r="R105">
        <f t="shared" si="92"/>
        <v>6064.4385669632129</v>
      </c>
      <c r="S105">
        <f t="shared" si="93"/>
        <v>118.53811012262564</v>
      </c>
      <c r="T105">
        <f t="shared" si="94"/>
        <v>3452.5126232267376</v>
      </c>
      <c r="U105">
        <f t="shared" si="95"/>
        <v>2493.3878336138496</v>
      </c>
      <c r="V105" s="13">
        <v>105470</v>
      </c>
      <c r="W105" s="1">
        <f t="shared" si="98"/>
        <v>2767</v>
      </c>
      <c r="X105" s="1">
        <f t="shared" si="57"/>
        <v>-66</v>
      </c>
      <c r="Y105" s="34">
        <f t="shared" si="58"/>
        <v>25359.461408992549</v>
      </c>
      <c r="Z105" s="15">
        <v>77494</v>
      </c>
      <c r="AA105" s="2">
        <f t="shared" si="103"/>
        <v>1818</v>
      </c>
      <c r="AB105" s="29">
        <f t="shared" si="59"/>
        <v>0.73474921778704849</v>
      </c>
      <c r="AC105" s="32">
        <f t="shared" si="60"/>
        <v>-79</v>
      </c>
      <c r="AD105" s="1">
        <f t="shared" si="99"/>
        <v>27976</v>
      </c>
      <c r="AE105" s="1">
        <f t="shared" si="104"/>
        <v>949</v>
      </c>
      <c r="AF105" s="29">
        <f t="shared" si="61"/>
        <v>0.26525078221295156</v>
      </c>
      <c r="AG105" s="32">
        <f t="shared" si="62"/>
        <v>13</v>
      </c>
      <c r="AH105" s="34">
        <f t="shared" si="63"/>
        <v>6726.6169752344313</v>
      </c>
      <c r="AI105" s="15">
        <v>9008</v>
      </c>
      <c r="AJ105" s="2">
        <f t="shared" si="105"/>
        <v>952</v>
      </c>
      <c r="AK105" s="2">
        <f t="shared" si="64"/>
        <v>1.1181727904667329</v>
      </c>
      <c r="AL105" s="34">
        <f t="shared" si="65"/>
        <v>2165.9052656888675</v>
      </c>
      <c r="AM105" s="15">
        <v>722</v>
      </c>
      <c r="AN105" s="2">
        <f t="shared" si="106"/>
        <v>-26</v>
      </c>
      <c r="AO105" s="2">
        <f t="shared" si="100"/>
        <v>0.96524064171122992</v>
      </c>
      <c r="AP105" s="34">
        <f t="shared" si="66"/>
        <v>173.59942293820632</v>
      </c>
      <c r="AQ105" s="15">
        <v>519</v>
      </c>
      <c r="AR105" s="2">
        <f t="shared" si="101"/>
        <v>16</v>
      </c>
      <c r="AS105" s="2">
        <f t="shared" si="67"/>
        <v>1.0318091451292246</v>
      </c>
      <c r="AT105" s="34">
        <f t="shared" si="68"/>
        <v>124.7896128877134</v>
      </c>
      <c r="AU105" s="15">
        <v>121</v>
      </c>
      <c r="AV105">
        <f t="shared" si="102"/>
        <v>-2</v>
      </c>
      <c r="AW105">
        <f t="shared" si="69"/>
        <v>0.98373983739837401</v>
      </c>
      <c r="AX105" s="35">
        <f t="shared" si="70"/>
        <v>29.093532099062276</v>
      </c>
      <c r="AY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AZ105" s="31">
        <f t="shared" si="71"/>
        <v>940</v>
      </c>
      <c r="BA105" s="35">
        <f t="shared" si="72"/>
        <v>9.9681866383881226E-2</v>
      </c>
      <c r="BB105" s="35">
        <f t="shared" si="73"/>
        <v>2493.3878336138496</v>
      </c>
      <c r="BC105" s="47">
        <v>3009</v>
      </c>
      <c r="BD105" s="50">
        <f t="shared" si="74"/>
        <v>160</v>
      </c>
      <c r="BE105" s="14">
        <v>11106</v>
      </c>
      <c r="BF105" s="50">
        <f t="shared" si="75"/>
        <v>388</v>
      </c>
      <c r="BG105" s="14">
        <v>8004</v>
      </c>
      <c r="BH105" s="50">
        <f t="shared" si="76"/>
        <v>295</v>
      </c>
      <c r="BI105" s="14">
        <v>2608</v>
      </c>
      <c r="BJ105" s="50">
        <f t="shared" si="77"/>
        <v>88</v>
      </c>
      <c r="BK105" s="14">
        <v>495</v>
      </c>
      <c r="BL105" s="50">
        <f t="shared" si="78"/>
        <v>17</v>
      </c>
      <c r="BM105" s="17">
        <v>9</v>
      </c>
      <c r="BN105" s="24">
        <f t="shared" si="79"/>
        <v>0</v>
      </c>
      <c r="BO105" s="17">
        <v>28</v>
      </c>
      <c r="BP105" s="24">
        <f t="shared" si="80"/>
        <v>0</v>
      </c>
      <c r="BQ105" s="17">
        <v>95</v>
      </c>
      <c r="BR105" s="24">
        <f t="shared" si="81"/>
        <v>0</v>
      </c>
      <c r="BS105" s="17">
        <v>231</v>
      </c>
      <c r="BT105" s="24">
        <f t="shared" si="82"/>
        <v>6</v>
      </c>
      <c r="BU105" s="20">
        <v>130</v>
      </c>
      <c r="BV105" s="27">
        <f t="shared" si="83"/>
        <v>2</v>
      </c>
    </row>
    <row r="106" spans="1:74">
      <c r="A106" s="3">
        <v>44003</v>
      </c>
      <c r="B106">
        <v>44003</v>
      </c>
      <c r="C106" s="10">
        <v>26030</v>
      </c>
      <c r="D106">
        <f t="shared" si="114"/>
        <v>808</v>
      </c>
      <c r="E106" s="10">
        <v>501</v>
      </c>
      <c r="F106">
        <f t="shared" si="113"/>
        <v>8</v>
      </c>
      <c r="G106" s="10">
        <v>14359</v>
      </c>
      <c r="H106">
        <f t="shared" si="110"/>
        <v>0</v>
      </c>
      <c r="I106">
        <f t="shared" si="85"/>
        <v>11170</v>
      </c>
      <c r="J106">
        <f t="shared" si="97"/>
        <v>800</v>
      </c>
      <c r="K106">
        <f t="shared" si="86"/>
        <v>1.9247022666154436E-2</v>
      </c>
      <c r="L106">
        <f t="shared" si="87"/>
        <v>0.55163273146369574</v>
      </c>
      <c r="M106">
        <f t="shared" si="88"/>
        <v>0.42912024587014985</v>
      </c>
      <c r="N106">
        <f t="shared" si="111"/>
        <v>3.1041106415674223E-2</v>
      </c>
      <c r="O106">
        <f t="shared" si="89"/>
        <v>1.5968063872255488E-2</v>
      </c>
      <c r="P106">
        <f t="shared" si="90"/>
        <v>0</v>
      </c>
      <c r="Q106">
        <f t="shared" si="91"/>
        <v>7.1620411817367946E-2</v>
      </c>
      <c r="R106">
        <f t="shared" si="92"/>
        <v>6258.716037509017</v>
      </c>
      <c r="S106">
        <f t="shared" si="93"/>
        <v>120.46164943496034</v>
      </c>
      <c r="T106">
        <f t="shared" si="94"/>
        <v>3452.5126232267376</v>
      </c>
      <c r="U106">
        <f t="shared" si="95"/>
        <v>2685.7417648473192</v>
      </c>
      <c r="V106" s="13">
        <v>107903</v>
      </c>
      <c r="W106" s="1">
        <f t="shared" si="98"/>
        <v>2433</v>
      </c>
      <c r="X106" s="1">
        <f t="shared" si="57"/>
        <v>-334</v>
      </c>
      <c r="Y106" s="34">
        <f t="shared" si="58"/>
        <v>25944.457802356337</v>
      </c>
      <c r="Z106" s="15">
        <v>79096</v>
      </c>
      <c r="AA106" s="2">
        <f t="shared" si="103"/>
        <v>1602</v>
      </c>
      <c r="AB106" s="29">
        <f t="shared" si="59"/>
        <v>0.73302873877464014</v>
      </c>
      <c r="AC106" s="32">
        <f t="shared" si="60"/>
        <v>-216</v>
      </c>
      <c r="AD106" s="1">
        <f t="shared" si="99"/>
        <v>28807</v>
      </c>
      <c r="AE106" s="1">
        <f t="shared" si="104"/>
        <v>831</v>
      </c>
      <c r="AF106" s="29">
        <f t="shared" si="61"/>
        <v>0.2669712612253598</v>
      </c>
      <c r="AG106" s="32">
        <f t="shared" si="62"/>
        <v>-118</v>
      </c>
      <c r="AH106" s="34">
        <f t="shared" si="63"/>
        <v>6926.4246213031984</v>
      </c>
      <c r="AI106" s="15">
        <v>9708</v>
      </c>
      <c r="AJ106" s="2">
        <f t="shared" si="105"/>
        <v>700</v>
      </c>
      <c r="AK106" s="2">
        <f t="shared" si="64"/>
        <v>1.0777087033747779</v>
      </c>
      <c r="AL106" s="34">
        <f t="shared" si="65"/>
        <v>2334.2149555181536</v>
      </c>
      <c r="AM106" s="15">
        <v>738</v>
      </c>
      <c r="AN106" s="2">
        <f t="shared" si="106"/>
        <v>16</v>
      </c>
      <c r="AO106" s="2">
        <f t="shared" si="100"/>
        <v>1.0221606648199446</v>
      </c>
      <c r="AP106" s="34">
        <f t="shared" si="66"/>
        <v>177.44650156287571</v>
      </c>
      <c r="AQ106" s="15">
        <v>595</v>
      </c>
      <c r="AR106" s="2">
        <f t="shared" si="101"/>
        <v>76</v>
      </c>
      <c r="AS106" s="2">
        <f t="shared" si="67"/>
        <v>1.1464354527938343</v>
      </c>
      <c r="AT106" s="34">
        <f t="shared" si="68"/>
        <v>143.06323635489301</v>
      </c>
      <c r="AU106" s="15">
        <v>129</v>
      </c>
      <c r="AV106">
        <f t="shared" si="102"/>
        <v>8</v>
      </c>
      <c r="AW106">
        <f t="shared" si="69"/>
        <v>1.0661157024793388</v>
      </c>
      <c r="AX106" s="35">
        <f t="shared" si="70"/>
        <v>31.017071411396973</v>
      </c>
      <c r="AY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AZ106" s="31">
        <f t="shared" si="71"/>
        <v>800</v>
      </c>
      <c r="BA106" s="35">
        <f t="shared" si="72"/>
        <v>7.7145612343297976E-2</v>
      </c>
      <c r="BB106" s="35">
        <f t="shared" si="73"/>
        <v>2685.7417648473192</v>
      </c>
      <c r="BC106" s="47">
        <v>3112</v>
      </c>
      <c r="BD106" s="50">
        <f t="shared" si="74"/>
        <v>103</v>
      </c>
      <c r="BE106" s="14">
        <v>11449</v>
      </c>
      <c r="BF106" s="50">
        <f t="shared" si="75"/>
        <v>343</v>
      </c>
      <c r="BG106" s="14">
        <v>8243</v>
      </c>
      <c r="BH106" s="50">
        <f t="shared" si="76"/>
        <v>239</v>
      </c>
      <c r="BI106" s="14">
        <v>2707</v>
      </c>
      <c r="BJ106" s="50">
        <f t="shared" si="77"/>
        <v>99</v>
      </c>
      <c r="BK106" s="14">
        <v>519</v>
      </c>
      <c r="BL106" s="50">
        <f t="shared" si="78"/>
        <v>24</v>
      </c>
      <c r="BM106" s="17">
        <v>9</v>
      </c>
      <c r="BN106" s="24">
        <f t="shared" si="79"/>
        <v>0</v>
      </c>
      <c r="BO106" s="17">
        <v>28</v>
      </c>
      <c r="BP106" s="24">
        <f t="shared" si="80"/>
        <v>0</v>
      </c>
      <c r="BQ106" s="17">
        <v>95</v>
      </c>
      <c r="BR106" s="24">
        <f t="shared" si="81"/>
        <v>0</v>
      </c>
      <c r="BS106" s="17">
        <v>237</v>
      </c>
      <c r="BT106" s="24">
        <f t="shared" si="82"/>
        <v>6</v>
      </c>
      <c r="BU106" s="20">
        <v>132</v>
      </c>
      <c r="BV106" s="27">
        <f t="shared" si="83"/>
        <v>2</v>
      </c>
    </row>
    <row r="107" spans="1:74">
      <c r="A107" s="3">
        <v>44004</v>
      </c>
      <c r="B107">
        <v>44004</v>
      </c>
      <c r="C107" s="10">
        <v>26752</v>
      </c>
      <c r="D107">
        <f t="shared" si="114"/>
        <v>722</v>
      </c>
      <c r="E107" s="10">
        <v>521</v>
      </c>
      <c r="F107">
        <f t="shared" si="113"/>
        <v>20</v>
      </c>
      <c r="G107" s="10">
        <v>14664</v>
      </c>
      <c r="H107">
        <f t="shared" si="110"/>
        <v>305</v>
      </c>
      <c r="I107">
        <f t="shared" si="85"/>
        <v>11567</v>
      </c>
      <c r="J107">
        <f t="shared" si="97"/>
        <v>397</v>
      </c>
      <c r="K107">
        <f t="shared" si="86"/>
        <v>1.9475179425837319E-2</v>
      </c>
      <c r="L107">
        <f t="shared" si="87"/>
        <v>0.5481459330143541</v>
      </c>
      <c r="M107">
        <f t="shared" si="88"/>
        <v>0.43237888755980863</v>
      </c>
      <c r="N107">
        <f t="shared" si="111"/>
        <v>2.6988636363636364E-2</v>
      </c>
      <c r="O107">
        <f t="shared" si="89"/>
        <v>3.8387715930902108E-2</v>
      </c>
      <c r="P107">
        <f t="shared" si="90"/>
        <v>2.079923622476814E-2</v>
      </c>
      <c r="Q107">
        <f t="shared" si="91"/>
        <v>3.4321777470389905E-2</v>
      </c>
      <c r="R107">
        <f t="shared" si="92"/>
        <v>6432.3154604472229</v>
      </c>
      <c r="S107">
        <f t="shared" si="93"/>
        <v>125.27049771579708</v>
      </c>
      <c r="T107">
        <f t="shared" si="94"/>
        <v>3525.8475595094978</v>
      </c>
      <c r="U107">
        <f t="shared" si="95"/>
        <v>2781.1974032219287</v>
      </c>
      <c r="V107" s="13">
        <v>109990</v>
      </c>
      <c r="W107" s="1">
        <f t="shared" si="98"/>
        <v>2087</v>
      </c>
      <c r="X107" s="1">
        <f t="shared" si="57"/>
        <v>-346</v>
      </c>
      <c r="Y107" s="34">
        <f t="shared" si="58"/>
        <v>26446.261120461651</v>
      </c>
      <c r="Z107" s="15">
        <v>80449</v>
      </c>
      <c r="AA107" s="2">
        <f t="shared" si="103"/>
        <v>1353</v>
      </c>
      <c r="AB107" s="29">
        <f t="shared" si="59"/>
        <v>0.73142103827620697</v>
      </c>
      <c r="AC107" s="32">
        <f t="shared" si="60"/>
        <v>-249</v>
      </c>
      <c r="AD107" s="1">
        <f t="shared" si="99"/>
        <v>29541</v>
      </c>
      <c r="AE107" s="1">
        <f t="shared" si="104"/>
        <v>734</v>
      </c>
      <c r="AF107" s="29">
        <f t="shared" si="61"/>
        <v>0.26857896172379309</v>
      </c>
      <c r="AG107" s="32">
        <f t="shared" si="62"/>
        <v>-97</v>
      </c>
      <c r="AH107" s="34">
        <f t="shared" si="63"/>
        <v>7102.9093532099068</v>
      </c>
      <c r="AI107" s="15">
        <v>10049</v>
      </c>
      <c r="AJ107" s="2">
        <f t="shared" si="105"/>
        <v>341</v>
      </c>
      <c r="AK107" s="2">
        <f t="shared" si="64"/>
        <v>1.0351256695508859</v>
      </c>
      <c r="AL107" s="34">
        <f t="shared" si="65"/>
        <v>2416.2058187064199</v>
      </c>
      <c r="AM107" s="15">
        <v>771</v>
      </c>
      <c r="AN107" s="2">
        <f t="shared" si="106"/>
        <v>33</v>
      </c>
      <c r="AO107" s="2">
        <f t="shared" si="100"/>
        <v>1.0447154471544715</v>
      </c>
      <c r="AP107" s="34">
        <f t="shared" si="66"/>
        <v>185.38110122625633</v>
      </c>
      <c r="AQ107" s="15">
        <v>615</v>
      </c>
      <c r="AR107" s="2">
        <f t="shared" si="101"/>
        <v>20</v>
      </c>
      <c r="AS107" s="2">
        <f t="shared" si="67"/>
        <v>1.0336134453781514</v>
      </c>
      <c r="AT107" s="34">
        <f t="shared" si="68"/>
        <v>147.87208463572975</v>
      </c>
      <c r="AU107" s="15">
        <v>132</v>
      </c>
      <c r="AV107">
        <f t="shared" si="102"/>
        <v>3</v>
      </c>
      <c r="AW107">
        <f t="shared" si="69"/>
        <v>1.0232558139534884</v>
      </c>
      <c r="AX107" s="35">
        <f t="shared" si="70"/>
        <v>31.738398653522484</v>
      </c>
      <c r="AY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AZ107" s="31">
        <f t="shared" si="71"/>
        <v>397</v>
      </c>
      <c r="BA107" s="35">
        <f t="shared" si="72"/>
        <v>3.5541629364368846E-2</v>
      </c>
      <c r="BB107" s="35">
        <f t="shared" si="73"/>
        <v>2781.1974032219287</v>
      </c>
      <c r="BC107" s="47">
        <v>3215</v>
      </c>
      <c r="BD107" s="50">
        <f t="shared" si="74"/>
        <v>103</v>
      </c>
      <c r="BE107" s="14">
        <v>11731</v>
      </c>
      <c r="BF107" s="50">
        <f t="shared" si="75"/>
        <v>282</v>
      </c>
      <c r="BG107" s="14">
        <v>8475</v>
      </c>
      <c r="BH107" s="50">
        <f t="shared" si="76"/>
        <v>232</v>
      </c>
      <c r="BI107" s="14">
        <v>2789</v>
      </c>
      <c r="BJ107" s="50">
        <f t="shared" si="77"/>
        <v>82</v>
      </c>
      <c r="BK107" s="14">
        <v>542</v>
      </c>
      <c r="BL107" s="50">
        <f t="shared" si="78"/>
        <v>23</v>
      </c>
      <c r="BM107" s="17">
        <v>9</v>
      </c>
      <c r="BN107" s="24">
        <f t="shared" si="79"/>
        <v>0</v>
      </c>
      <c r="BO107" s="17">
        <v>28</v>
      </c>
      <c r="BP107" s="24">
        <f t="shared" si="80"/>
        <v>0</v>
      </c>
      <c r="BQ107" s="17">
        <v>98</v>
      </c>
      <c r="BR107" s="24">
        <f t="shared" si="81"/>
        <v>3</v>
      </c>
      <c r="BS107" s="17">
        <v>248</v>
      </c>
      <c r="BT107" s="24">
        <f t="shared" si="82"/>
        <v>11</v>
      </c>
      <c r="BU107" s="20">
        <v>138</v>
      </c>
      <c r="BV107" s="27">
        <f t="shared" si="83"/>
        <v>6</v>
      </c>
    </row>
    <row r="108" spans="1:74">
      <c r="A108" s="3">
        <v>44005</v>
      </c>
      <c r="B108">
        <v>44005</v>
      </c>
      <c r="C108" s="10">
        <v>27314</v>
      </c>
      <c r="D108">
        <f t="shared" si="114"/>
        <v>562</v>
      </c>
      <c r="E108" s="10">
        <v>536</v>
      </c>
      <c r="F108">
        <f t="shared" si="113"/>
        <v>15</v>
      </c>
      <c r="G108" s="10">
        <v>14694</v>
      </c>
      <c r="H108">
        <f t="shared" si="110"/>
        <v>30</v>
      </c>
      <c r="I108">
        <f t="shared" si="85"/>
        <v>12084</v>
      </c>
      <c r="J108">
        <f t="shared" si="97"/>
        <v>517</v>
      </c>
      <c r="K108">
        <f t="shared" si="86"/>
        <v>1.9623636230504504E-2</v>
      </c>
      <c r="L108">
        <f t="shared" si="87"/>
        <v>0.53796587830416631</v>
      </c>
      <c r="M108">
        <f t="shared" si="88"/>
        <v>0.44241048546532913</v>
      </c>
      <c r="N108">
        <f t="shared" si="111"/>
        <v>2.0575529032730466E-2</v>
      </c>
      <c r="O108">
        <f t="shared" si="89"/>
        <v>2.7985074626865673E-2</v>
      </c>
      <c r="P108">
        <f t="shared" si="90"/>
        <v>2.0416496529195591E-3</v>
      </c>
      <c r="Q108">
        <f t="shared" si="91"/>
        <v>4.2783846408474012E-2</v>
      </c>
      <c r="R108">
        <f t="shared" si="92"/>
        <v>6567.4440971387357</v>
      </c>
      <c r="S108">
        <f t="shared" si="93"/>
        <v>128.87713392642462</v>
      </c>
      <c r="T108">
        <f t="shared" si="94"/>
        <v>3533.0608319307526</v>
      </c>
      <c r="U108">
        <f t="shared" si="95"/>
        <v>2905.5061312815583</v>
      </c>
      <c r="V108" s="13">
        <v>111735</v>
      </c>
      <c r="W108" s="1">
        <f t="shared" si="98"/>
        <v>1745</v>
      </c>
      <c r="X108" s="1">
        <f t="shared" si="57"/>
        <v>-342</v>
      </c>
      <c r="Y108" s="34">
        <f t="shared" si="58"/>
        <v>26865.833132964657</v>
      </c>
      <c r="Z108" s="15">
        <v>81588</v>
      </c>
      <c r="AA108" s="2">
        <f t="shared" si="103"/>
        <v>1139</v>
      </c>
      <c r="AB108" s="29">
        <f t="shared" si="59"/>
        <v>0.73019197207678888</v>
      </c>
      <c r="AC108" s="32">
        <f t="shared" si="60"/>
        <v>-214</v>
      </c>
      <c r="AD108" s="1">
        <f t="shared" si="99"/>
        <v>30147</v>
      </c>
      <c r="AE108" s="1">
        <f t="shared" si="104"/>
        <v>606</v>
      </c>
      <c r="AF108" s="29">
        <f t="shared" si="61"/>
        <v>0.26980802792321118</v>
      </c>
      <c r="AG108" s="32">
        <f t="shared" si="62"/>
        <v>-128</v>
      </c>
      <c r="AH108" s="34">
        <f t="shared" si="63"/>
        <v>7248.6174561192602</v>
      </c>
      <c r="AI108" s="15">
        <v>10548</v>
      </c>
      <c r="AJ108" s="2">
        <f t="shared" si="105"/>
        <v>499</v>
      </c>
      <c r="AK108" s="2">
        <f t="shared" si="64"/>
        <v>1.0496566822569411</v>
      </c>
      <c r="AL108" s="34">
        <f t="shared" si="65"/>
        <v>2536.1865833132965</v>
      </c>
      <c r="AM108" s="15">
        <v>756</v>
      </c>
      <c r="AN108" s="2">
        <f t="shared" si="106"/>
        <v>-15</v>
      </c>
      <c r="AO108" s="2">
        <f t="shared" si="100"/>
        <v>0.98054474708171202</v>
      </c>
      <c r="AP108" s="34">
        <f t="shared" si="66"/>
        <v>181.77446501562878</v>
      </c>
      <c r="AQ108" s="15">
        <v>649</v>
      </c>
      <c r="AR108" s="2">
        <f t="shared" si="101"/>
        <v>34</v>
      </c>
      <c r="AS108" s="2">
        <f t="shared" si="67"/>
        <v>1.0552845528455284</v>
      </c>
      <c r="AT108" s="34">
        <f t="shared" si="68"/>
        <v>156.04712671315221</v>
      </c>
      <c r="AU108" s="15">
        <v>131</v>
      </c>
      <c r="AV108">
        <f t="shared" si="102"/>
        <v>-1</v>
      </c>
      <c r="AW108">
        <f t="shared" si="69"/>
        <v>0.99242424242424243</v>
      </c>
      <c r="AX108" s="35">
        <f t="shared" si="70"/>
        <v>31.497956239480647</v>
      </c>
      <c r="AY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AZ108" s="31">
        <f t="shared" si="71"/>
        <v>517</v>
      </c>
      <c r="BA108" s="35">
        <f t="shared" si="72"/>
        <v>4.469611826748509E-2</v>
      </c>
      <c r="BB108" s="35">
        <f t="shared" si="73"/>
        <v>2905.5061312815583</v>
      </c>
      <c r="BC108" s="47">
        <v>3286</v>
      </c>
      <c r="BD108" s="50">
        <f t="shared" si="74"/>
        <v>71</v>
      </c>
      <c r="BE108" s="14">
        <v>11948</v>
      </c>
      <c r="BF108" s="50">
        <f t="shared" si="75"/>
        <v>217</v>
      </c>
      <c r="BG108" s="14">
        <v>8673</v>
      </c>
      <c r="BH108" s="50">
        <f t="shared" si="76"/>
        <v>198</v>
      </c>
      <c r="BI108" s="14">
        <v>2848</v>
      </c>
      <c r="BJ108" s="50">
        <f t="shared" si="77"/>
        <v>59</v>
      </c>
      <c r="BK108" s="14">
        <v>559</v>
      </c>
      <c r="BL108" s="50">
        <f t="shared" si="78"/>
        <v>17</v>
      </c>
      <c r="BM108" s="17">
        <v>10</v>
      </c>
      <c r="BN108" s="24">
        <f t="shared" si="79"/>
        <v>1</v>
      </c>
      <c r="BO108" s="17">
        <v>29</v>
      </c>
      <c r="BP108" s="24">
        <f t="shared" si="80"/>
        <v>1</v>
      </c>
      <c r="BQ108" s="17">
        <v>102</v>
      </c>
      <c r="BR108" s="24">
        <f t="shared" si="81"/>
        <v>4</v>
      </c>
      <c r="BS108" s="17">
        <v>252</v>
      </c>
      <c r="BT108" s="24">
        <f t="shared" si="82"/>
        <v>4</v>
      </c>
      <c r="BU108" s="20">
        <v>143</v>
      </c>
      <c r="BV108" s="27">
        <f t="shared" si="83"/>
        <v>5</v>
      </c>
    </row>
    <row r="109" spans="1:74">
      <c r="A109" s="3">
        <v>44006</v>
      </c>
      <c r="B109">
        <v>44006</v>
      </c>
      <c r="C109" s="10">
        <v>28030</v>
      </c>
      <c r="D109">
        <f t="shared" si="114"/>
        <v>716</v>
      </c>
      <c r="E109" s="10">
        <v>547</v>
      </c>
      <c r="F109">
        <f t="shared" si="113"/>
        <v>11</v>
      </c>
      <c r="G109" s="10">
        <v>14794</v>
      </c>
      <c r="H109">
        <f>G109-G108</f>
        <v>100</v>
      </c>
      <c r="I109">
        <f t="shared" si="85"/>
        <v>12689</v>
      </c>
      <c r="J109">
        <f t="shared" si="97"/>
        <v>605</v>
      </c>
      <c r="K109">
        <f t="shared" si="86"/>
        <v>1.9514805565465573E-2</v>
      </c>
      <c r="L109">
        <f t="shared" si="87"/>
        <v>0.52779165180164112</v>
      </c>
      <c r="M109">
        <f t="shared" si="88"/>
        <v>0.45269354263289335</v>
      </c>
      <c r="N109">
        <f t="shared" si="111"/>
        <v>2.5544059935783091E-2</v>
      </c>
      <c r="O109">
        <f t="shared" si="89"/>
        <v>2.0109689213893969E-2</v>
      </c>
      <c r="P109">
        <f t="shared" si="90"/>
        <v>6.7594970934162502E-3</v>
      </c>
      <c r="Q109">
        <f t="shared" si="91"/>
        <v>4.767909212703917E-2</v>
      </c>
      <c r="R109">
        <f t="shared" si="92"/>
        <v>6739.6008655926908</v>
      </c>
      <c r="S109">
        <f t="shared" si="93"/>
        <v>131.52200048088483</v>
      </c>
      <c r="T109">
        <f t="shared" si="94"/>
        <v>3557.1050733349366</v>
      </c>
      <c r="U109">
        <f t="shared" si="95"/>
        <v>3050.9737917768698</v>
      </c>
      <c r="V109" s="13">
        <v>114042</v>
      </c>
      <c r="W109" s="1">
        <f t="shared" si="98"/>
        <v>2307</v>
      </c>
      <c r="X109" s="1">
        <f t="shared" si="57"/>
        <v>562</v>
      </c>
      <c r="Y109" s="34">
        <f t="shared" si="58"/>
        <v>27420.533782159175</v>
      </c>
      <c r="Z109" s="15">
        <v>83167</v>
      </c>
      <c r="AA109" s="2">
        <f t="shared" si="103"/>
        <v>1579</v>
      </c>
      <c r="AB109" s="29">
        <f t="shared" si="59"/>
        <v>0.72926641062064856</v>
      </c>
      <c r="AC109" s="32">
        <f t="shared" si="60"/>
        <v>440</v>
      </c>
      <c r="AD109" s="1">
        <f t="shared" si="99"/>
        <v>30875</v>
      </c>
      <c r="AE109" s="1">
        <f t="shared" si="104"/>
        <v>728</v>
      </c>
      <c r="AF109" s="29">
        <f t="shared" si="61"/>
        <v>0.27073358937935149</v>
      </c>
      <c r="AG109" s="32">
        <f t="shared" si="62"/>
        <v>122</v>
      </c>
      <c r="AH109" s="34">
        <f t="shared" si="63"/>
        <v>7423.6595335417169</v>
      </c>
      <c r="AI109" s="15">
        <v>11135</v>
      </c>
      <c r="AJ109" s="2">
        <f t="shared" si="105"/>
        <v>587</v>
      </c>
      <c r="AK109" s="2">
        <f t="shared" si="64"/>
        <v>1.0556503602578688</v>
      </c>
      <c r="AL109" s="34">
        <f t="shared" si="65"/>
        <v>2677.326280355855</v>
      </c>
      <c r="AM109" s="15">
        <v>766</v>
      </c>
      <c r="AN109" s="2">
        <f t="shared" si="106"/>
        <v>10</v>
      </c>
      <c r="AO109" s="2">
        <f t="shared" si="100"/>
        <v>1.0132275132275133</v>
      </c>
      <c r="AP109" s="34">
        <f t="shared" si="66"/>
        <v>184.17888915604715</v>
      </c>
      <c r="AQ109" s="15">
        <v>649</v>
      </c>
      <c r="AR109" s="2">
        <f t="shared" si="101"/>
        <v>0</v>
      </c>
      <c r="AS109" s="2">
        <f t="shared" si="67"/>
        <v>1</v>
      </c>
      <c r="AT109" s="34">
        <f t="shared" si="68"/>
        <v>156.04712671315221</v>
      </c>
      <c r="AU109" s="15">
        <v>130</v>
      </c>
      <c r="AV109">
        <f t="shared" si="102"/>
        <v>-1</v>
      </c>
      <c r="AW109">
        <f t="shared" si="69"/>
        <v>0.99236641221374045</v>
      </c>
      <c r="AX109" s="35">
        <f t="shared" si="70"/>
        <v>31.25751382543881</v>
      </c>
      <c r="AY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AZ109" s="31">
        <f t="shared" si="71"/>
        <v>596</v>
      </c>
      <c r="BA109" s="35">
        <f t="shared" si="72"/>
        <v>4.932141674942072E-2</v>
      </c>
      <c r="BB109" s="35">
        <f t="shared" si="73"/>
        <v>3048.8098100504931</v>
      </c>
      <c r="BC109" s="47">
        <v>3361</v>
      </c>
      <c r="BD109" s="50">
        <f t="shared" si="74"/>
        <v>75</v>
      </c>
      <c r="BE109" s="14">
        <v>12244</v>
      </c>
      <c r="BF109" s="50">
        <f t="shared" si="75"/>
        <v>296</v>
      </c>
      <c r="BG109" s="14">
        <v>8929</v>
      </c>
      <c r="BH109" s="50">
        <f t="shared" si="76"/>
        <v>256</v>
      </c>
      <c r="BI109" s="14">
        <v>2918</v>
      </c>
      <c r="BJ109" s="50">
        <f t="shared" si="77"/>
        <v>70</v>
      </c>
      <c r="BK109" s="14">
        <v>578</v>
      </c>
      <c r="BL109" s="50">
        <f t="shared" si="78"/>
        <v>19</v>
      </c>
      <c r="BM109" s="17">
        <v>11</v>
      </c>
      <c r="BN109" s="24">
        <f t="shared" si="79"/>
        <v>1</v>
      </c>
      <c r="BO109" s="17">
        <v>32</v>
      </c>
      <c r="BP109" s="24">
        <f t="shared" si="80"/>
        <v>3</v>
      </c>
      <c r="BQ109" s="17">
        <v>106</v>
      </c>
      <c r="BR109" s="24">
        <f t="shared" si="81"/>
        <v>4</v>
      </c>
      <c r="BS109" s="17">
        <v>255</v>
      </c>
      <c r="BT109" s="24">
        <f t="shared" si="82"/>
        <v>3</v>
      </c>
      <c r="BU109" s="20">
        <v>143</v>
      </c>
      <c r="BV109" s="27">
        <f t="shared" si="83"/>
        <v>0</v>
      </c>
    </row>
    <row r="110" spans="1:74">
      <c r="A110" s="3">
        <v>44007</v>
      </c>
      <c r="B110">
        <v>44007</v>
      </c>
      <c r="C110" s="10">
        <v>29037</v>
      </c>
      <c r="D110">
        <f t="shared" si="114"/>
        <v>1007</v>
      </c>
      <c r="E110" s="10">
        <v>564</v>
      </c>
      <c r="F110">
        <f t="shared" si="113"/>
        <v>17</v>
      </c>
      <c r="G110" s="10">
        <v>14800</v>
      </c>
      <c r="H110">
        <f t="shared" ref="H110:H121" si="115">G110-G109</f>
        <v>6</v>
      </c>
      <c r="I110">
        <f>+IFERROR(C110-E110-G110,"")</f>
        <v>13673</v>
      </c>
      <c r="J110">
        <f t="shared" si="97"/>
        <v>984</v>
      </c>
      <c r="K110">
        <f t="shared" si="86"/>
        <v>1.9423494162620104E-2</v>
      </c>
      <c r="L110">
        <f t="shared" si="87"/>
        <v>0.5096945276715914</v>
      </c>
      <c r="M110">
        <f t="shared" si="88"/>
        <v>0.47088197816578847</v>
      </c>
      <c r="N110">
        <f t="shared" si="111"/>
        <v>3.4679891173330576E-2</v>
      </c>
      <c r="O110">
        <f t="shared" si="89"/>
        <v>3.0141843971631204E-2</v>
      </c>
      <c r="P110">
        <f t="shared" si="90"/>
        <v>4.0540540540540538E-4</v>
      </c>
      <c r="Q110">
        <f t="shared" si="91"/>
        <v>7.1966649601404226E-2</v>
      </c>
      <c r="R110">
        <f t="shared" si="92"/>
        <v>6981.7263765328207</v>
      </c>
      <c r="S110">
        <f t="shared" si="93"/>
        <v>135.60952151959606</v>
      </c>
      <c r="T110">
        <f t="shared" si="94"/>
        <v>3558.5477278191875</v>
      </c>
      <c r="U110">
        <f t="shared" si="95"/>
        <v>3287.5691271940373</v>
      </c>
      <c r="V110" s="13">
        <v>117266</v>
      </c>
      <c r="W110" s="1">
        <f t="shared" si="98"/>
        <v>3224</v>
      </c>
      <c r="X110" s="1">
        <f t="shared" si="57"/>
        <v>917</v>
      </c>
      <c r="Y110" s="34">
        <f t="shared" si="58"/>
        <v>28195.720125030057</v>
      </c>
      <c r="Z110" s="15">
        <v>85384</v>
      </c>
      <c r="AA110" s="2">
        <f t="shared" si="103"/>
        <v>2217</v>
      </c>
      <c r="AB110" s="29">
        <f t="shared" si="59"/>
        <v>0.72812238841607968</v>
      </c>
      <c r="AC110" s="32">
        <f t="shared" si="60"/>
        <v>638</v>
      </c>
      <c r="AD110" s="1">
        <f t="shared" si="99"/>
        <v>31882</v>
      </c>
      <c r="AE110" s="1">
        <f t="shared" si="104"/>
        <v>1007</v>
      </c>
      <c r="AF110" s="29">
        <f t="shared" si="61"/>
        <v>0.27187761158392032</v>
      </c>
      <c r="AG110" s="32">
        <f t="shared" si="62"/>
        <v>279</v>
      </c>
      <c r="AH110" s="34">
        <f t="shared" si="63"/>
        <v>7665.7850444818469</v>
      </c>
      <c r="AI110" s="15">
        <v>12111</v>
      </c>
      <c r="AJ110" s="2">
        <f t="shared" si="105"/>
        <v>976</v>
      </c>
      <c r="AK110" s="2">
        <f t="shared" si="64"/>
        <v>1.087651549169286</v>
      </c>
      <c r="AL110" s="34">
        <f t="shared" si="65"/>
        <v>2911.998076460688</v>
      </c>
      <c r="AM110" s="15">
        <v>736</v>
      </c>
      <c r="AN110" s="2">
        <f t="shared" si="106"/>
        <v>-30</v>
      </c>
      <c r="AO110" s="2">
        <f t="shared" si="100"/>
        <v>0.96083550913838123</v>
      </c>
      <c r="AP110" s="34">
        <f t="shared" si="66"/>
        <v>176.96561673479204</v>
      </c>
      <c r="AQ110" s="15">
        <v>686</v>
      </c>
      <c r="AR110" s="2">
        <f t="shared" si="101"/>
        <v>37</v>
      </c>
      <c r="AS110" s="2">
        <f t="shared" si="67"/>
        <v>1.0570107858243452</v>
      </c>
      <c r="AT110" s="34">
        <f t="shared" si="68"/>
        <v>164.94349603270018</v>
      </c>
      <c r="AU110" s="15">
        <v>140</v>
      </c>
      <c r="AV110">
        <f t="shared" si="102"/>
        <v>10</v>
      </c>
      <c r="AW110">
        <f t="shared" si="69"/>
        <v>1.0769230769230769</v>
      </c>
      <c r="AX110" s="35">
        <f t="shared" si="70"/>
        <v>33.661937965857177</v>
      </c>
      <c r="AY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AZ110" s="31">
        <f t="shared" si="71"/>
        <v>993</v>
      </c>
      <c r="BA110" s="35">
        <f t="shared" si="72"/>
        <v>7.8312302839116721E-2</v>
      </c>
      <c r="BB110" s="35">
        <f t="shared" si="73"/>
        <v>3287.5691271940373</v>
      </c>
      <c r="BC110" s="47">
        <v>3477</v>
      </c>
      <c r="BD110" s="50">
        <f t="shared" si="74"/>
        <v>116</v>
      </c>
      <c r="BE110" s="14">
        <v>12732</v>
      </c>
      <c r="BF110" s="50">
        <f t="shared" si="75"/>
        <v>488</v>
      </c>
      <c r="BG110" s="14">
        <v>9228</v>
      </c>
      <c r="BH110" s="50">
        <f t="shared" si="76"/>
        <v>299</v>
      </c>
      <c r="BI110" s="14">
        <v>3009</v>
      </c>
      <c r="BJ110" s="50">
        <f t="shared" si="77"/>
        <v>91</v>
      </c>
      <c r="BK110" s="14">
        <v>591</v>
      </c>
      <c r="BL110" s="50">
        <f t="shared" si="78"/>
        <v>13</v>
      </c>
      <c r="BM110" s="17">
        <v>11</v>
      </c>
      <c r="BN110" s="24">
        <f t="shared" si="79"/>
        <v>0</v>
      </c>
      <c r="BO110" s="17">
        <v>32</v>
      </c>
      <c r="BP110" s="24">
        <f t="shared" si="80"/>
        <v>0</v>
      </c>
      <c r="BQ110" s="17">
        <v>111</v>
      </c>
      <c r="BR110" s="24">
        <f t="shared" si="81"/>
        <v>5</v>
      </c>
      <c r="BS110" s="17">
        <v>263</v>
      </c>
      <c r="BT110" s="24">
        <f t="shared" si="82"/>
        <v>8</v>
      </c>
      <c r="BU110" s="20">
        <v>147</v>
      </c>
      <c r="BV110" s="27">
        <f t="shared" si="83"/>
        <v>4</v>
      </c>
    </row>
    <row r="111" spans="1:74">
      <c r="A111" s="3">
        <v>44008</v>
      </c>
      <c r="B111">
        <v>44008</v>
      </c>
      <c r="C111" s="10">
        <v>29905</v>
      </c>
      <c r="D111">
        <f t="shared" si="114"/>
        <v>868</v>
      </c>
      <c r="E111" s="10">
        <v>575</v>
      </c>
      <c r="F111">
        <f t="shared" si="113"/>
        <v>11</v>
      </c>
      <c r="G111" s="10">
        <v>15270</v>
      </c>
      <c r="H111">
        <f t="shared" si="115"/>
        <v>470</v>
      </c>
      <c r="I111">
        <f t="shared" ref="I111:I121" si="116">+IFERROR(C111-E111-G111,"")</f>
        <v>14060</v>
      </c>
      <c r="J111">
        <f t="shared" si="97"/>
        <v>387</v>
      </c>
      <c r="K111">
        <f t="shared" si="86"/>
        <v>1.9227553920749037E-2</v>
      </c>
      <c r="L111">
        <f t="shared" si="87"/>
        <v>0.51061695368667448</v>
      </c>
      <c r="M111">
        <f t="shared" si="88"/>
        <v>0.47015549239257648</v>
      </c>
      <c r="N111">
        <f t="shared" si="111"/>
        <v>2.9025246614278549E-2</v>
      </c>
      <c r="O111">
        <f t="shared" si="89"/>
        <v>1.9130434782608695E-2</v>
      </c>
      <c r="P111">
        <f t="shared" si="90"/>
        <v>3.0779305828421741E-2</v>
      </c>
      <c r="Q111">
        <f t="shared" si="91"/>
        <v>2.7524893314366999E-2</v>
      </c>
      <c r="R111">
        <f t="shared" si="92"/>
        <v>7190.4303919211352</v>
      </c>
      <c r="S111">
        <f t="shared" si="93"/>
        <v>138.25438807405627</v>
      </c>
      <c r="T111">
        <f t="shared" si="94"/>
        <v>3671.5556624188507</v>
      </c>
      <c r="U111">
        <f t="shared" si="95"/>
        <v>3380.6203414282281</v>
      </c>
      <c r="V111" s="13">
        <v>120303</v>
      </c>
      <c r="W111" s="1">
        <f t="shared" si="98"/>
        <v>3037</v>
      </c>
      <c r="X111" s="1">
        <f t="shared" si="57"/>
        <v>-187</v>
      </c>
      <c r="Y111" s="34">
        <f t="shared" si="58"/>
        <v>28925.943736475114</v>
      </c>
      <c r="Z111" s="15">
        <v>87545</v>
      </c>
      <c r="AA111" s="2">
        <f t="shared" si="103"/>
        <v>2161</v>
      </c>
      <c r="AB111" s="29">
        <f t="shared" si="59"/>
        <v>0.72770421352750969</v>
      </c>
      <c r="AC111" s="32">
        <f t="shared" si="60"/>
        <v>-56</v>
      </c>
      <c r="AD111" s="1">
        <f t="shared" si="99"/>
        <v>32758</v>
      </c>
      <c r="AE111" s="1">
        <f t="shared" si="104"/>
        <v>876</v>
      </c>
      <c r="AF111" s="29">
        <f t="shared" si="61"/>
        <v>0.27229578647249031</v>
      </c>
      <c r="AG111" s="32">
        <f t="shared" si="62"/>
        <v>-131</v>
      </c>
      <c r="AH111" s="34">
        <f t="shared" si="63"/>
        <v>7876.4125991824958</v>
      </c>
      <c r="AI111" s="15">
        <v>12457</v>
      </c>
      <c r="AJ111" s="2">
        <f t="shared" si="105"/>
        <v>346</v>
      </c>
      <c r="AK111" s="2">
        <f t="shared" si="64"/>
        <v>1.0285690694410041</v>
      </c>
      <c r="AL111" s="34">
        <f t="shared" si="65"/>
        <v>2995.1911517191634</v>
      </c>
      <c r="AM111" s="15">
        <v>741</v>
      </c>
      <c r="AN111" s="2">
        <f t="shared" si="106"/>
        <v>5</v>
      </c>
      <c r="AO111" s="2">
        <f t="shared" si="100"/>
        <v>1.0067934782608696</v>
      </c>
      <c r="AP111" s="34">
        <f t="shared" si="66"/>
        <v>178.16782880500122</v>
      </c>
      <c r="AQ111" s="15">
        <v>714</v>
      </c>
      <c r="AR111" s="2">
        <f t="shared" si="101"/>
        <v>28</v>
      </c>
      <c r="AS111" s="2">
        <f t="shared" si="67"/>
        <v>1.0408163265306123</v>
      </c>
      <c r="AT111" s="34">
        <f t="shared" si="68"/>
        <v>171.67588362587162</v>
      </c>
      <c r="AU111" s="15">
        <v>148</v>
      </c>
      <c r="AV111">
        <f t="shared" si="102"/>
        <v>8</v>
      </c>
      <c r="AW111">
        <f t="shared" si="69"/>
        <v>1.0571428571428572</v>
      </c>
      <c r="AX111" s="35">
        <f t="shared" si="70"/>
        <v>35.585477278191874</v>
      </c>
      <c r="AY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AZ111" s="31">
        <f t="shared" si="71"/>
        <v>387</v>
      </c>
      <c r="BA111" s="35">
        <f t="shared" si="72"/>
        <v>2.8303956702991295E-2</v>
      </c>
      <c r="BB111" s="35">
        <f t="shared" si="73"/>
        <v>3380.6203414282281</v>
      </c>
      <c r="BC111" s="47">
        <v>3580</v>
      </c>
      <c r="BD111" s="50">
        <f t="shared" si="74"/>
        <v>103</v>
      </c>
      <c r="BE111" s="14">
        <v>13127</v>
      </c>
      <c r="BF111" s="50">
        <f t="shared" si="75"/>
        <v>395</v>
      </c>
      <c r="BG111" s="14">
        <v>9506</v>
      </c>
      <c r="BH111" s="50">
        <f t="shared" si="76"/>
        <v>278</v>
      </c>
      <c r="BI111" s="14">
        <v>3088</v>
      </c>
      <c r="BJ111" s="50">
        <f t="shared" si="77"/>
        <v>79</v>
      </c>
      <c r="BK111" s="14">
        <v>604</v>
      </c>
      <c r="BL111" s="50">
        <f t="shared" si="78"/>
        <v>13</v>
      </c>
      <c r="BM111" s="17">
        <v>11</v>
      </c>
      <c r="BN111" s="24">
        <f t="shared" si="79"/>
        <v>0</v>
      </c>
      <c r="BO111" s="17">
        <v>33</v>
      </c>
      <c r="BP111" s="24">
        <f t="shared" si="80"/>
        <v>1</v>
      </c>
      <c r="BQ111" s="17">
        <v>112</v>
      </c>
      <c r="BR111" s="24">
        <f t="shared" si="81"/>
        <v>1</v>
      </c>
      <c r="BS111" s="17">
        <v>269</v>
      </c>
      <c r="BT111" s="24">
        <f t="shared" si="82"/>
        <v>6</v>
      </c>
      <c r="BU111" s="20">
        <v>150</v>
      </c>
      <c r="BV111" s="27">
        <f t="shared" si="83"/>
        <v>3</v>
      </c>
    </row>
    <row r="112" spans="1:74">
      <c r="A112" s="3">
        <v>44009</v>
      </c>
      <c r="B112">
        <v>44009</v>
      </c>
      <c r="C112" s="10">
        <v>30658</v>
      </c>
      <c r="D112">
        <f t="shared" si="114"/>
        <v>753</v>
      </c>
      <c r="E112" s="10">
        <v>592</v>
      </c>
      <c r="F112">
        <f t="shared" si="113"/>
        <v>17</v>
      </c>
      <c r="G112" s="10">
        <v>15370</v>
      </c>
      <c r="H112">
        <f t="shared" si="115"/>
        <v>100</v>
      </c>
      <c r="I112">
        <f t="shared" si="116"/>
        <v>14696</v>
      </c>
      <c r="J112">
        <f t="shared" si="97"/>
        <v>636</v>
      </c>
      <c r="K112">
        <f t="shared" si="86"/>
        <v>1.9309804944875726E-2</v>
      </c>
      <c r="L112">
        <f t="shared" si="87"/>
        <v>0.50133733446408768</v>
      </c>
      <c r="M112">
        <f t="shared" si="88"/>
        <v>0.4793528605910366</v>
      </c>
      <c r="N112">
        <f t="shared" si="111"/>
        <v>2.4561289059951724E-2</v>
      </c>
      <c r="O112">
        <f t="shared" si="89"/>
        <v>2.8716216216216218E-2</v>
      </c>
      <c r="P112">
        <f t="shared" si="90"/>
        <v>6.5061808718282366E-3</v>
      </c>
      <c r="Q112">
        <f t="shared" si="91"/>
        <v>4.3277082199237885E-2</v>
      </c>
      <c r="R112">
        <f t="shared" si="92"/>
        <v>7371.4835296946385</v>
      </c>
      <c r="S112">
        <f t="shared" si="93"/>
        <v>142.3419091127675</v>
      </c>
      <c r="T112">
        <f t="shared" si="94"/>
        <v>3695.5999038230348</v>
      </c>
      <c r="U112">
        <f t="shared" si="95"/>
        <v>3533.5417167588366</v>
      </c>
      <c r="V112" s="13">
        <v>122668</v>
      </c>
      <c r="W112" s="1">
        <f t="shared" si="98"/>
        <v>2365</v>
      </c>
      <c r="X112" s="1">
        <f t="shared" si="57"/>
        <v>-672</v>
      </c>
      <c r="Y112" s="34">
        <f t="shared" si="58"/>
        <v>29494.590045684061</v>
      </c>
      <c r="Z112" s="15">
        <v>89143</v>
      </c>
      <c r="AA112" s="2">
        <f t="shared" si="103"/>
        <v>1598</v>
      </c>
      <c r="AB112" s="29">
        <f t="shared" si="59"/>
        <v>0.72670134020282384</v>
      </c>
      <c r="AC112" s="32">
        <f t="shared" si="60"/>
        <v>-563</v>
      </c>
      <c r="AD112" s="1">
        <f t="shared" si="99"/>
        <v>33525</v>
      </c>
      <c r="AE112" s="1">
        <f t="shared" si="104"/>
        <v>767</v>
      </c>
      <c r="AF112" s="29">
        <f t="shared" si="61"/>
        <v>0.2732986597971761</v>
      </c>
      <c r="AG112" s="32">
        <f t="shared" si="62"/>
        <v>-109</v>
      </c>
      <c r="AH112" s="34">
        <f t="shared" si="63"/>
        <v>8060.8319307525853</v>
      </c>
      <c r="AI112" s="15">
        <v>13116</v>
      </c>
      <c r="AJ112" s="2">
        <f t="shared" si="105"/>
        <v>659</v>
      </c>
      <c r="AK112" s="2">
        <f t="shared" si="64"/>
        <v>1.0529019828209039</v>
      </c>
      <c r="AL112" s="34">
        <f t="shared" si="65"/>
        <v>3153.6427025727339</v>
      </c>
      <c r="AM112" s="15">
        <v>712</v>
      </c>
      <c r="AN112" s="2">
        <f t="shared" si="106"/>
        <v>-29</v>
      </c>
      <c r="AO112" s="2">
        <f t="shared" si="100"/>
        <v>0.96086369770580293</v>
      </c>
      <c r="AP112" s="34">
        <f t="shared" si="66"/>
        <v>171.19499879778795</v>
      </c>
      <c r="AQ112" s="15">
        <v>727</v>
      </c>
      <c r="AR112" s="2">
        <f t="shared" si="101"/>
        <v>13</v>
      </c>
      <c r="AS112" s="2">
        <f t="shared" si="67"/>
        <v>1.0182072829131652</v>
      </c>
      <c r="AT112" s="34">
        <f t="shared" si="68"/>
        <v>174.8016350084155</v>
      </c>
      <c r="AU112" s="15">
        <v>141</v>
      </c>
      <c r="AV112">
        <f t="shared" si="102"/>
        <v>-7</v>
      </c>
      <c r="AW112">
        <f t="shared" si="69"/>
        <v>0.95270270270270274</v>
      </c>
      <c r="AX112" s="35">
        <f t="shared" si="70"/>
        <v>33.902380379899014</v>
      </c>
      <c r="AY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AZ112" s="31">
        <f t="shared" si="71"/>
        <v>636</v>
      </c>
      <c r="BA112" s="35">
        <f t="shared" si="72"/>
        <v>4.5234708392603129E-2</v>
      </c>
      <c r="BB112" s="35">
        <f t="shared" si="73"/>
        <v>3533.5417167588366</v>
      </c>
      <c r="BC112" s="47">
        <v>3670</v>
      </c>
      <c r="BD112" s="50">
        <f t="shared" si="74"/>
        <v>90</v>
      </c>
      <c r="BE112" s="14">
        <v>13461</v>
      </c>
      <c r="BF112" s="50">
        <f t="shared" si="75"/>
        <v>334</v>
      </c>
      <c r="BG112" s="14">
        <v>9747</v>
      </c>
      <c r="BH112" s="50">
        <f t="shared" si="76"/>
        <v>241</v>
      </c>
      <c r="BI112" s="14">
        <v>3159</v>
      </c>
      <c r="BJ112" s="50">
        <f t="shared" si="77"/>
        <v>71</v>
      </c>
      <c r="BK112" s="14">
        <v>621</v>
      </c>
      <c r="BL112" s="50">
        <f t="shared" si="78"/>
        <v>17</v>
      </c>
      <c r="BM112" s="17">
        <v>11</v>
      </c>
      <c r="BN112" s="24">
        <f t="shared" si="79"/>
        <v>0</v>
      </c>
      <c r="BO112" s="17">
        <v>33</v>
      </c>
      <c r="BP112" s="24">
        <f t="shared" si="80"/>
        <v>0</v>
      </c>
      <c r="BQ112" s="17">
        <v>116</v>
      </c>
      <c r="BR112" s="24">
        <f t="shared" si="81"/>
        <v>4</v>
      </c>
      <c r="BS112" s="17">
        <v>279</v>
      </c>
      <c r="BT112" s="24">
        <f t="shared" si="82"/>
        <v>10</v>
      </c>
      <c r="BU112" s="20">
        <v>153</v>
      </c>
      <c r="BV112" s="27">
        <f t="shared" si="83"/>
        <v>3</v>
      </c>
    </row>
    <row r="113" spans="1:74">
      <c r="A113" s="3">
        <v>44010</v>
      </c>
      <c r="B113">
        <v>44010</v>
      </c>
      <c r="C113" s="10">
        <v>31686</v>
      </c>
      <c r="D113">
        <f t="shared" si="114"/>
        <v>1028</v>
      </c>
      <c r="E113" s="10">
        <v>604</v>
      </c>
      <c r="F113">
        <f t="shared" si="113"/>
        <v>12</v>
      </c>
      <c r="G113" s="10">
        <v>15470</v>
      </c>
      <c r="H113">
        <f t="shared" si="115"/>
        <v>100</v>
      </c>
      <c r="I113">
        <f t="shared" si="116"/>
        <v>15612</v>
      </c>
      <c r="J113">
        <f t="shared" si="97"/>
        <v>916</v>
      </c>
      <c r="K113">
        <f t="shared" si="86"/>
        <v>1.906204632960929E-2</v>
      </c>
      <c r="L113">
        <f t="shared" si="87"/>
        <v>0.48822823960108563</v>
      </c>
      <c r="M113">
        <f t="shared" si="88"/>
        <v>0.49270971406930508</v>
      </c>
      <c r="N113">
        <f t="shared" si="111"/>
        <v>3.2443350375560183E-2</v>
      </c>
      <c r="O113">
        <f t="shared" si="89"/>
        <v>1.9867549668874173E-2</v>
      </c>
      <c r="P113">
        <f t="shared" si="90"/>
        <v>6.4641241111829343E-3</v>
      </c>
      <c r="Q113">
        <f t="shared" si="91"/>
        <v>5.867281578273123E-2</v>
      </c>
      <c r="R113">
        <f t="shared" si="92"/>
        <v>7618.6583313296469</v>
      </c>
      <c r="S113">
        <f t="shared" si="93"/>
        <v>145.22721808126954</v>
      </c>
      <c r="T113">
        <f t="shared" si="94"/>
        <v>3719.6441452272184</v>
      </c>
      <c r="U113">
        <f t="shared" si="95"/>
        <v>3753.7869680211593</v>
      </c>
      <c r="V113" s="13">
        <v>125570</v>
      </c>
      <c r="W113" s="1">
        <f t="shared" si="98"/>
        <v>2902</v>
      </c>
      <c r="X113" s="1">
        <f t="shared" si="57"/>
        <v>537</v>
      </c>
      <c r="Y113" s="34">
        <f t="shared" si="58"/>
        <v>30192.353931233472</v>
      </c>
      <c r="Z113" s="15">
        <v>91023</v>
      </c>
      <c r="AA113" s="2">
        <f t="shared" si="103"/>
        <v>1880</v>
      </c>
      <c r="AB113" s="29">
        <f t="shared" si="59"/>
        <v>0.72487855379469623</v>
      </c>
      <c r="AC113" s="32">
        <f t="shared" si="60"/>
        <v>282</v>
      </c>
      <c r="AD113" s="1">
        <f t="shared" si="99"/>
        <v>34547</v>
      </c>
      <c r="AE113" s="1">
        <f t="shared" si="104"/>
        <v>1022</v>
      </c>
      <c r="AF113" s="29">
        <f t="shared" si="61"/>
        <v>0.27512144620530382</v>
      </c>
      <c r="AG113" s="32">
        <f t="shared" si="62"/>
        <v>255</v>
      </c>
      <c r="AH113" s="34">
        <f t="shared" si="63"/>
        <v>8306.564077903342</v>
      </c>
      <c r="AI113" s="15">
        <v>13996</v>
      </c>
      <c r="AJ113" s="2">
        <f t="shared" si="105"/>
        <v>880</v>
      </c>
      <c r="AK113" s="2">
        <f t="shared" si="64"/>
        <v>1.0670936261055199</v>
      </c>
      <c r="AL113" s="34">
        <f t="shared" si="65"/>
        <v>3365.2320269295506</v>
      </c>
      <c r="AM113" s="15">
        <v>764</v>
      </c>
      <c r="AN113" s="2">
        <f t="shared" si="106"/>
        <v>52</v>
      </c>
      <c r="AO113" s="2">
        <f t="shared" si="100"/>
        <v>1.0730337078651686</v>
      </c>
      <c r="AP113" s="34">
        <f t="shared" si="66"/>
        <v>183.69800432796347</v>
      </c>
      <c r="AQ113" s="15">
        <v>712</v>
      </c>
      <c r="AR113" s="2">
        <f t="shared" si="101"/>
        <v>-15</v>
      </c>
      <c r="AS113" s="2">
        <f t="shared" si="67"/>
        <v>0.97936726272352137</v>
      </c>
      <c r="AT113" s="34">
        <f t="shared" si="68"/>
        <v>171.19499879778795</v>
      </c>
      <c r="AU113" s="15">
        <v>140</v>
      </c>
      <c r="AV113">
        <f t="shared" si="102"/>
        <v>-1</v>
      </c>
      <c r="AW113">
        <f t="shared" si="69"/>
        <v>0.99290780141843971</v>
      </c>
      <c r="AX113" s="35">
        <f t="shared" si="70"/>
        <v>33.661937965857177</v>
      </c>
      <c r="AY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AZ113" s="31">
        <f t="shared" si="71"/>
        <v>916</v>
      </c>
      <c r="BA113" s="35">
        <f t="shared" si="72"/>
        <v>6.2329885683179098E-2</v>
      </c>
      <c r="BB113" s="35">
        <f t="shared" si="73"/>
        <v>3753.7869680211593</v>
      </c>
      <c r="BC113" s="47">
        <v>3808</v>
      </c>
      <c r="BD113" s="50">
        <f t="shared" si="74"/>
        <v>138</v>
      </c>
      <c r="BE113" s="14">
        <v>13911</v>
      </c>
      <c r="BF113" s="50">
        <f t="shared" si="75"/>
        <v>450</v>
      </c>
      <c r="BG113" s="14">
        <v>10051</v>
      </c>
      <c r="BH113" s="50">
        <f t="shared" si="76"/>
        <v>304</v>
      </c>
      <c r="BI113" s="14">
        <v>3270</v>
      </c>
      <c r="BJ113" s="50">
        <f t="shared" si="77"/>
        <v>111</v>
      </c>
      <c r="BK113" s="14">
        <v>646</v>
      </c>
      <c r="BL113" s="50">
        <f t="shared" si="78"/>
        <v>25</v>
      </c>
      <c r="BM113" s="17">
        <v>12</v>
      </c>
      <c r="BN113" s="24">
        <f t="shared" si="79"/>
        <v>1</v>
      </c>
      <c r="BO113" s="17">
        <v>35</v>
      </c>
      <c r="BP113" s="24">
        <f t="shared" si="80"/>
        <v>2</v>
      </c>
      <c r="BQ113" s="17">
        <v>117</v>
      </c>
      <c r="BR113" s="24">
        <f t="shared" si="81"/>
        <v>1</v>
      </c>
      <c r="BS113" s="17">
        <v>282</v>
      </c>
      <c r="BT113" s="24">
        <f t="shared" si="82"/>
        <v>3</v>
      </c>
      <c r="BU113" s="20">
        <v>158</v>
      </c>
      <c r="BV113" s="27">
        <f t="shared" si="83"/>
        <v>5</v>
      </c>
    </row>
    <row r="114" spans="1:74">
      <c r="A114" s="3">
        <v>44011</v>
      </c>
      <c r="B114">
        <v>44011</v>
      </c>
      <c r="C114" s="10">
        <v>32785</v>
      </c>
      <c r="D114">
        <f t="shared" si="114"/>
        <v>1099</v>
      </c>
      <c r="E114" s="10">
        <v>620</v>
      </c>
      <c r="F114">
        <f t="shared" si="113"/>
        <v>16</v>
      </c>
      <c r="G114" s="10">
        <v>15595</v>
      </c>
      <c r="H114">
        <f t="shared" si="115"/>
        <v>125</v>
      </c>
      <c r="I114">
        <f t="shared" si="116"/>
        <v>16570</v>
      </c>
      <c r="J114">
        <f t="shared" si="97"/>
        <v>958</v>
      </c>
      <c r="K114">
        <f t="shared" si="86"/>
        <v>1.8911087387524783E-2</v>
      </c>
      <c r="L114">
        <f t="shared" si="87"/>
        <v>0.47567485130394999</v>
      </c>
      <c r="M114">
        <f t="shared" si="88"/>
        <v>0.50541406130852529</v>
      </c>
      <c r="N114">
        <f t="shared" si="111"/>
        <v>3.3521427482080222E-2</v>
      </c>
      <c r="O114">
        <f t="shared" si="89"/>
        <v>2.5806451612903226E-2</v>
      </c>
      <c r="P114">
        <f t="shared" si="90"/>
        <v>8.0153895479320291E-3</v>
      </c>
      <c r="Q114">
        <f t="shared" si="91"/>
        <v>5.7815328907664457E-2</v>
      </c>
      <c r="R114">
        <f t="shared" si="92"/>
        <v>7882.904544361626</v>
      </c>
      <c r="S114">
        <f t="shared" si="93"/>
        <v>149.07429670593893</v>
      </c>
      <c r="T114">
        <f t="shared" si="94"/>
        <v>3749.6994469824481</v>
      </c>
      <c r="U114">
        <f t="shared" si="95"/>
        <v>3984.1308006732388</v>
      </c>
      <c r="V114" s="12">
        <v>128795</v>
      </c>
      <c r="W114" s="1">
        <f t="shared" si="98"/>
        <v>3225</v>
      </c>
      <c r="X114" s="1">
        <f t="shared" si="57"/>
        <v>323</v>
      </c>
      <c r="Y114" s="34">
        <f t="shared" si="58"/>
        <v>30967.780716518395</v>
      </c>
      <c r="Z114" s="14">
        <v>93124</v>
      </c>
      <c r="AA114" s="2">
        <f t="shared" si="103"/>
        <v>2101</v>
      </c>
      <c r="AB114" s="29">
        <f t="shared" si="59"/>
        <v>0.72304049070227883</v>
      </c>
      <c r="AC114" s="32">
        <f t="shared" si="60"/>
        <v>221</v>
      </c>
      <c r="AD114" s="1">
        <f t="shared" si="99"/>
        <v>35671</v>
      </c>
      <c r="AE114" s="1">
        <f t="shared" si="104"/>
        <v>1124</v>
      </c>
      <c r="AF114" s="29">
        <f t="shared" si="61"/>
        <v>0.27695950929772117</v>
      </c>
      <c r="AG114" s="32">
        <f t="shared" si="62"/>
        <v>102</v>
      </c>
      <c r="AH114" s="34">
        <f t="shared" si="63"/>
        <v>8576.8213512863676</v>
      </c>
      <c r="AI114" s="14">
        <v>14961</v>
      </c>
      <c r="AJ114" s="2">
        <f t="shared" si="105"/>
        <v>965</v>
      </c>
      <c r="AK114" s="2">
        <f t="shared" si="64"/>
        <v>1.0689482709345528</v>
      </c>
      <c r="AL114" s="34">
        <f t="shared" si="65"/>
        <v>3597.2589564799232</v>
      </c>
      <c r="AM114" s="14">
        <v>718</v>
      </c>
      <c r="AN114" s="2">
        <f t="shared" si="106"/>
        <v>-46</v>
      </c>
      <c r="AO114" s="2">
        <f t="shared" si="100"/>
        <v>0.93979057591623039</v>
      </c>
      <c r="AP114" s="34">
        <f t="shared" si="66"/>
        <v>172.63765328203897</v>
      </c>
      <c r="AQ114" s="14">
        <v>744</v>
      </c>
      <c r="AR114" s="2">
        <f t="shared" si="101"/>
        <v>32</v>
      </c>
      <c r="AS114" s="2">
        <f t="shared" si="67"/>
        <v>1.0449438202247192</v>
      </c>
      <c r="AT114" s="34">
        <f t="shared" si="68"/>
        <v>178.88915604712673</v>
      </c>
      <c r="AU114" s="15">
        <v>147</v>
      </c>
      <c r="AV114">
        <f t="shared" si="102"/>
        <v>7</v>
      </c>
      <c r="AW114">
        <f t="shared" si="69"/>
        <v>1.05</v>
      </c>
      <c r="AX114" s="35">
        <f t="shared" si="70"/>
        <v>35.345034864150037</v>
      </c>
      <c r="AY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AZ114" s="31">
        <f t="shared" si="71"/>
        <v>958</v>
      </c>
      <c r="BA114" s="35">
        <f t="shared" si="72"/>
        <v>6.1363054060978736E-2</v>
      </c>
      <c r="BB114" s="35">
        <f t="shared" si="73"/>
        <v>3984.1308006732388</v>
      </c>
      <c r="BC114" s="47">
        <v>3959</v>
      </c>
      <c r="BD114" s="50">
        <f t="shared" si="74"/>
        <v>151</v>
      </c>
      <c r="BE114" s="14">
        <v>14420</v>
      </c>
      <c r="BF114" s="50">
        <f t="shared" si="75"/>
        <v>509</v>
      </c>
      <c r="BG114" s="14">
        <v>10358</v>
      </c>
      <c r="BH114" s="50">
        <f t="shared" si="76"/>
        <v>307</v>
      </c>
      <c r="BI114" s="14">
        <v>3386</v>
      </c>
      <c r="BJ114" s="50">
        <f t="shared" si="77"/>
        <v>116</v>
      </c>
      <c r="BK114" s="14">
        <v>662</v>
      </c>
      <c r="BL114" s="50">
        <f t="shared" si="78"/>
        <v>16</v>
      </c>
      <c r="BM114" s="17">
        <v>12</v>
      </c>
      <c r="BN114" s="24">
        <f t="shared" si="79"/>
        <v>0</v>
      </c>
      <c r="BO114" s="17">
        <v>37</v>
      </c>
      <c r="BP114" s="24">
        <f t="shared" si="80"/>
        <v>2</v>
      </c>
      <c r="BQ114" s="17">
        <v>122</v>
      </c>
      <c r="BR114" s="24">
        <f t="shared" si="81"/>
        <v>5</v>
      </c>
      <c r="BS114" s="17">
        <v>287</v>
      </c>
      <c r="BT114" s="24">
        <f t="shared" si="82"/>
        <v>5</v>
      </c>
      <c r="BU114" s="20">
        <v>162</v>
      </c>
      <c r="BV114" s="27">
        <f t="shared" si="83"/>
        <v>4</v>
      </c>
    </row>
    <row r="115" spans="1:74">
      <c r="A115" s="3">
        <v>44012</v>
      </c>
      <c r="B115">
        <v>44012</v>
      </c>
      <c r="C115" s="10">
        <v>33550</v>
      </c>
      <c r="D115">
        <f t="shared" si="114"/>
        <v>765</v>
      </c>
      <c r="E115" s="10">
        <v>631</v>
      </c>
      <c r="F115">
        <f t="shared" si="113"/>
        <v>11</v>
      </c>
      <c r="G115" s="10">
        <v>15745</v>
      </c>
      <c r="H115">
        <f t="shared" si="115"/>
        <v>150</v>
      </c>
      <c r="I115">
        <f t="shared" si="116"/>
        <v>17174</v>
      </c>
      <c r="J115">
        <f t="shared" si="97"/>
        <v>604</v>
      </c>
      <c r="K115">
        <f t="shared" si="86"/>
        <v>1.8807749627421759E-2</v>
      </c>
      <c r="L115">
        <f t="shared" si="87"/>
        <v>0.46929955290611031</v>
      </c>
      <c r="M115">
        <f t="shared" si="88"/>
        <v>0.51189269746646793</v>
      </c>
      <c r="N115">
        <f t="shared" si="111"/>
        <v>2.2801788375558869E-2</v>
      </c>
      <c r="O115">
        <f t="shared" si="89"/>
        <v>1.7432646592709985E-2</v>
      </c>
      <c r="P115">
        <f t="shared" si="90"/>
        <v>9.5268339155287398E-3</v>
      </c>
      <c r="Q115">
        <f t="shared" si="91"/>
        <v>3.5169442180039596E-2</v>
      </c>
      <c r="R115">
        <f t="shared" si="92"/>
        <v>8066.842991103631</v>
      </c>
      <c r="S115">
        <f t="shared" si="93"/>
        <v>151.71916326039914</v>
      </c>
      <c r="T115">
        <f t="shared" si="94"/>
        <v>3785.7658090887235</v>
      </c>
      <c r="U115">
        <f t="shared" si="95"/>
        <v>4129.3580187545085</v>
      </c>
      <c r="V115" s="12">
        <v>130776</v>
      </c>
      <c r="W115" s="1">
        <f t="shared" si="98"/>
        <v>1981</v>
      </c>
      <c r="X115" s="1">
        <f t="shared" si="57"/>
        <v>-1244</v>
      </c>
      <c r="Y115" s="34">
        <f t="shared" si="58"/>
        <v>31444.097138735273</v>
      </c>
      <c r="Z115" s="14">
        <v>94336</v>
      </c>
      <c r="AA115" s="2">
        <f t="shared" si="103"/>
        <v>1212</v>
      </c>
      <c r="AB115" s="29">
        <f t="shared" si="59"/>
        <v>0.72135560041597846</v>
      </c>
      <c r="AC115" s="32">
        <f t="shared" si="60"/>
        <v>-889</v>
      </c>
      <c r="AD115" s="1">
        <f t="shared" si="99"/>
        <v>36440</v>
      </c>
      <c r="AE115" s="1">
        <f t="shared" si="104"/>
        <v>769</v>
      </c>
      <c r="AF115" s="29">
        <f t="shared" si="61"/>
        <v>0.27864439958402154</v>
      </c>
      <c r="AG115" s="32">
        <f t="shared" si="62"/>
        <v>-355</v>
      </c>
      <c r="AH115" s="34">
        <f t="shared" si="63"/>
        <v>8761.7215676845408</v>
      </c>
      <c r="AI115" s="14">
        <v>15590</v>
      </c>
      <c r="AJ115" s="2">
        <f t="shared" si="105"/>
        <v>629</v>
      </c>
      <c r="AK115" s="2">
        <f t="shared" si="64"/>
        <v>1.0420426442082749</v>
      </c>
      <c r="AL115" s="34">
        <f t="shared" si="65"/>
        <v>3748.4972349122386</v>
      </c>
      <c r="AM115" s="14">
        <v>664</v>
      </c>
      <c r="AN115" s="2">
        <f t="shared" si="106"/>
        <v>-54</v>
      </c>
      <c r="AO115" s="2">
        <f t="shared" si="100"/>
        <v>0.92479108635097496</v>
      </c>
      <c r="AP115" s="34">
        <f t="shared" si="66"/>
        <v>159.65376292377977</v>
      </c>
      <c r="AQ115" s="14">
        <v>774</v>
      </c>
      <c r="AR115" s="2">
        <f t="shared" si="101"/>
        <v>30</v>
      </c>
      <c r="AS115" s="2">
        <f t="shared" si="67"/>
        <v>1.0403225806451613</v>
      </c>
      <c r="AT115" s="34">
        <f t="shared" si="68"/>
        <v>186.10242846838185</v>
      </c>
      <c r="AU115" s="14">
        <v>146</v>
      </c>
      <c r="AV115">
        <f t="shared" si="102"/>
        <v>-1</v>
      </c>
      <c r="AW115">
        <f t="shared" si="69"/>
        <v>0.99319727891156462</v>
      </c>
      <c r="AX115" s="35">
        <f t="shared" si="70"/>
        <v>35.1045924501082</v>
      </c>
      <c r="AY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AZ115" s="31">
        <f t="shared" si="71"/>
        <v>604</v>
      </c>
      <c r="BA115" s="35">
        <f t="shared" si="72"/>
        <v>3.645141822570911E-2</v>
      </c>
      <c r="BB115" s="35">
        <f t="shared" si="73"/>
        <v>4129.3580187545085</v>
      </c>
      <c r="BC115" s="47">
        <v>4037</v>
      </c>
      <c r="BD115" s="50">
        <f t="shared" si="74"/>
        <v>78</v>
      </c>
      <c r="BE115" s="14">
        <v>14748</v>
      </c>
      <c r="BF115" s="50">
        <f t="shared" si="75"/>
        <v>328</v>
      </c>
      <c r="BG115" s="14">
        <v>10602</v>
      </c>
      <c r="BH115" s="50">
        <f t="shared" si="76"/>
        <v>244</v>
      </c>
      <c r="BI115" s="14">
        <v>3483</v>
      </c>
      <c r="BJ115" s="50">
        <f t="shared" si="77"/>
        <v>97</v>
      </c>
      <c r="BK115" s="14">
        <v>680</v>
      </c>
      <c r="BL115" s="50">
        <f t="shared" si="78"/>
        <v>18</v>
      </c>
      <c r="BM115" s="17">
        <v>12</v>
      </c>
      <c r="BN115" s="24">
        <f t="shared" si="79"/>
        <v>0</v>
      </c>
      <c r="BO115" s="17">
        <v>37</v>
      </c>
      <c r="BP115" s="24">
        <f t="shared" si="80"/>
        <v>0</v>
      </c>
      <c r="BQ115" s="17">
        <v>124</v>
      </c>
      <c r="BR115" s="24">
        <f t="shared" si="81"/>
        <v>2</v>
      </c>
      <c r="BS115" s="17">
        <v>292</v>
      </c>
      <c r="BT115" s="24">
        <f t="shared" si="82"/>
        <v>5</v>
      </c>
      <c r="BU115" s="20">
        <v>166</v>
      </c>
      <c r="BV115" s="27">
        <f t="shared" si="83"/>
        <v>4</v>
      </c>
    </row>
    <row r="116" spans="1:74">
      <c r="A116" s="3">
        <v>44013</v>
      </c>
      <c r="B116">
        <v>44013</v>
      </c>
      <c r="C116" s="10">
        <v>34463</v>
      </c>
      <c r="D116">
        <f t="shared" si="114"/>
        <v>913</v>
      </c>
      <c r="E116" s="10">
        <v>645</v>
      </c>
      <c r="F116">
        <f t="shared" si="113"/>
        <v>14</v>
      </c>
      <c r="G116" s="10">
        <v>15945</v>
      </c>
      <c r="H116">
        <f t="shared" si="115"/>
        <v>200</v>
      </c>
      <c r="I116">
        <f t="shared" si="116"/>
        <v>17873</v>
      </c>
      <c r="J116">
        <f t="shared" si="97"/>
        <v>699</v>
      </c>
      <c r="K116">
        <f t="shared" si="86"/>
        <v>1.8715724109914983E-2</v>
      </c>
      <c r="L116">
        <f t="shared" si="87"/>
        <v>0.46267010997301455</v>
      </c>
      <c r="M116">
        <f t="shared" si="88"/>
        <v>0.51861416591707044</v>
      </c>
      <c r="N116">
        <f t="shared" si="111"/>
        <v>2.6492180019150973E-2</v>
      </c>
      <c r="O116">
        <f t="shared" si="89"/>
        <v>2.1705426356589147E-2</v>
      </c>
      <c r="P116">
        <f t="shared" si="90"/>
        <v>1.2543116964565695E-2</v>
      </c>
      <c r="Q116">
        <f t="shared" si="91"/>
        <v>3.9109270967380969E-2</v>
      </c>
      <c r="R116">
        <f t="shared" si="92"/>
        <v>8286.3669151238282</v>
      </c>
      <c r="S116">
        <f t="shared" si="93"/>
        <v>155.08535705698486</v>
      </c>
      <c r="T116">
        <f t="shared" si="94"/>
        <v>3833.8542918970907</v>
      </c>
      <c r="U116">
        <f t="shared" si="95"/>
        <v>4297.4272661697523</v>
      </c>
      <c r="V116" s="12">
        <v>133449</v>
      </c>
      <c r="W116" s="1">
        <f t="shared" si="98"/>
        <v>2673</v>
      </c>
      <c r="X116" s="1">
        <f t="shared" si="57"/>
        <v>692</v>
      </c>
      <c r="Y116" s="34">
        <f t="shared" si="58"/>
        <v>32086.799711469106</v>
      </c>
      <c r="Z116" s="14">
        <v>96093</v>
      </c>
      <c r="AA116" s="2">
        <f t="shared" si="103"/>
        <v>1757</v>
      </c>
      <c r="AB116" s="29">
        <f t="shared" si="59"/>
        <v>0.72007283681406375</v>
      </c>
      <c r="AC116" s="32">
        <f t="shared" si="60"/>
        <v>545</v>
      </c>
      <c r="AD116" s="1">
        <f t="shared" si="99"/>
        <v>37356</v>
      </c>
      <c r="AE116" s="1">
        <f t="shared" si="104"/>
        <v>916</v>
      </c>
      <c r="AF116" s="29">
        <f t="shared" si="61"/>
        <v>0.27992716318593619</v>
      </c>
      <c r="AG116" s="32">
        <f t="shared" si="62"/>
        <v>147</v>
      </c>
      <c r="AH116" s="34">
        <f t="shared" si="63"/>
        <v>8981.966818946863</v>
      </c>
      <c r="AI116" s="14">
        <v>16251</v>
      </c>
      <c r="AJ116" s="2">
        <f t="shared" si="105"/>
        <v>661</v>
      </c>
      <c r="AK116" s="2">
        <f t="shared" si="64"/>
        <v>1.0423989737010904</v>
      </c>
      <c r="AL116" s="34">
        <f t="shared" si="65"/>
        <v>3907.4296705938928</v>
      </c>
      <c r="AM116" s="14">
        <v>679</v>
      </c>
      <c r="AN116" s="2">
        <f t="shared" si="106"/>
        <v>15</v>
      </c>
      <c r="AO116" s="2">
        <f t="shared" si="100"/>
        <v>1.0225903614457832</v>
      </c>
      <c r="AP116" s="34">
        <f t="shared" si="66"/>
        <v>163.26039913440732</v>
      </c>
      <c r="AQ116" s="14">
        <v>794</v>
      </c>
      <c r="AR116" s="2">
        <f t="shared" si="101"/>
        <v>20</v>
      </c>
      <c r="AS116" s="2">
        <f t="shared" si="67"/>
        <v>1.0258397932816536</v>
      </c>
      <c r="AT116" s="34">
        <f t="shared" si="68"/>
        <v>190.91127674921856</v>
      </c>
      <c r="AU116" s="14">
        <v>149</v>
      </c>
      <c r="AV116">
        <f t="shared" si="102"/>
        <v>3</v>
      </c>
      <c r="AW116">
        <f t="shared" si="69"/>
        <v>1.0205479452054795</v>
      </c>
      <c r="AX116" s="35">
        <f t="shared" si="70"/>
        <v>35.825919692233711</v>
      </c>
      <c r="AY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AZ116" s="31">
        <f t="shared" si="71"/>
        <v>699</v>
      </c>
      <c r="BA116" s="35">
        <f t="shared" si="72"/>
        <v>4.0701059741469661E-2</v>
      </c>
      <c r="BB116" s="35">
        <f t="shared" si="73"/>
        <v>4297.4272661697523</v>
      </c>
      <c r="BC116" s="47">
        <v>4149</v>
      </c>
      <c r="BD116" s="50">
        <f t="shared" si="74"/>
        <v>112</v>
      </c>
      <c r="BE116" s="14">
        <v>15132</v>
      </c>
      <c r="BF116" s="50">
        <f t="shared" si="75"/>
        <v>384</v>
      </c>
      <c r="BG116" s="14">
        <v>10901</v>
      </c>
      <c r="BH116" s="50">
        <f t="shared" si="76"/>
        <v>299</v>
      </c>
      <c r="BI116" s="14">
        <v>3580</v>
      </c>
      <c r="BJ116" s="50">
        <f t="shared" si="77"/>
        <v>97</v>
      </c>
      <c r="BK116" s="14">
        <v>701</v>
      </c>
      <c r="BL116" s="50">
        <f t="shared" si="78"/>
        <v>21</v>
      </c>
      <c r="BM116" s="17">
        <v>12</v>
      </c>
      <c r="BN116" s="24">
        <f t="shared" si="79"/>
        <v>0</v>
      </c>
      <c r="BO116" s="17">
        <v>38</v>
      </c>
      <c r="BP116" s="24">
        <f t="shared" si="80"/>
        <v>1</v>
      </c>
      <c r="BQ116" s="17">
        <v>130</v>
      </c>
      <c r="BR116" s="24">
        <f t="shared" si="81"/>
        <v>6</v>
      </c>
      <c r="BS116" s="17">
        <v>295</v>
      </c>
      <c r="BT116" s="24">
        <f t="shared" si="82"/>
        <v>3</v>
      </c>
      <c r="BU116" s="20">
        <v>170</v>
      </c>
      <c r="BV116" s="27">
        <f t="shared" si="83"/>
        <v>4</v>
      </c>
    </row>
    <row r="117" spans="1:74">
      <c r="A117" s="3">
        <v>44014</v>
      </c>
      <c r="B117">
        <v>44014</v>
      </c>
      <c r="C117" s="10">
        <v>35237</v>
      </c>
      <c r="D117">
        <f t="shared" si="114"/>
        <v>774</v>
      </c>
      <c r="E117" s="10">
        <v>667</v>
      </c>
      <c r="F117">
        <f t="shared" si="113"/>
        <v>22</v>
      </c>
      <c r="G117" s="10">
        <v>16445</v>
      </c>
      <c r="H117">
        <f t="shared" si="115"/>
        <v>500</v>
      </c>
      <c r="I117">
        <f t="shared" si="116"/>
        <v>18125</v>
      </c>
      <c r="J117">
        <f t="shared" si="97"/>
        <v>252</v>
      </c>
      <c r="K117">
        <f t="shared" si="86"/>
        <v>1.892896671112751E-2</v>
      </c>
      <c r="L117">
        <f t="shared" si="87"/>
        <v>0.46669693787779892</v>
      </c>
      <c r="M117">
        <f t="shared" si="88"/>
        <v>0.5143740954110736</v>
      </c>
      <c r="N117">
        <f t="shared" si="111"/>
        <v>2.1965547577830122E-2</v>
      </c>
      <c r="O117">
        <f t="shared" si="89"/>
        <v>3.2983508245877063E-2</v>
      </c>
      <c r="P117">
        <f t="shared" si="90"/>
        <v>3.0404378230465188E-2</v>
      </c>
      <c r="Q117">
        <f t="shared" si="91"/>
        <v>1.3903448275862068E-2</v>
      </c>
      <c r="R117">
        <f t="shared" si="92"/>
        <v>8472.4693435922109</v>
      </c>
      <c r="S117">
        <f t="shared" si="93"/>
        <v>160.37509016590528</v>
      </c>
      <c r="T117">
        <f t="shared" si="94"/>
        <v>3954.0754989180095</v>
      </c>
      <c r="U117">
        <f t="shared" si="95"/>
        <v>4358.0187545082954</v>
      </c>
      <c r="V117" s="12">
        <v>135801</v>
      </c>
      <c r="W117" s="1">
        <f t="shared" si="98"/>
        <v>2352</v>
      </c>
      <c r="X117" s="1">
        <f t="shared" si="57"/>
        <v>-321</v>
      </c>
      <c r="Y117" s="34">
        <f t="shared" si="58"/>
        <v>32652.320269295506</v>
      </c>
      <c r="Z117" s="14">
        <v>97666</v>
      </c>
      <c r="AA117" s="2">
        <f t="shared" si="103"/>
        <v>1573</v>
      </c>
      <c r="AB117" s="29">
        <f t="shared" si="59"/>
        <v>0.71918468936163948</v>
      </c>
      <c r="AC117" s="32">
        <f t="shared" si="60"/>
        <v>-184</v>
      </c>
      <c r="AD117" s="1">
        <f t="shared" si="99"/>
        <v>38135</v>
      </c>
      <c r="AE117" s="1">
        <f t="shared" si="104"/>
        <v>779</v>
      </c>
      <c r="AF117" s="29">
        <f t="shared" si="61"/>
        <v>0.28081531063836052</v>
      </c>
      <c r="AG117" s="32">
        <f t="shared" si="62"/>
        <v>-137</v>
      </c>
      <c r="AH117" s="34">
        <f t="shared" si="63"/>
        <v>9169.2714594854533</v>
      </c>
      <c r="AI117" s="14">
        <v>16508</v>
      </c>
      <c r="AJ117" s="2">
        <f t="shared" si="105"/>
        <v>257</v>
      </c>
      <c r="AK117" s="2">
        <f t="shared" si="64"/>
        <v>1.0158144114208356</v>
      </c>
      <c r="AL117" s="34">
        <f t="shared" si="65"/>
        <v>3969.2233710026449</v>
      </c>
      <c r="AM117" s="14">
        <v>673</v>
      </c>
      <c r="AN117" s="2">
        <f t="shared" si="106"/>
        <v>-6</v>
      </c>
      <c r="AO117" s="2">
        <f t="shared" si="100"/>
        <v>0.99116347569955821</v>
      </c>
      <c r="AP117" s="34">
        <f t="shared" si="66"/>
        <v>161.8177446501563</v>
      </c>
      <c r="AQ117" s="14">
        <v>795</v>
      </c>
      <c r="AR117" s="2">
        <f t="shared" si="101"/>
        <v>1</v>
      </c>
      <c r="AS117" s="2">
        <f t="shared" si="67"/>
        <v>1.0012594458438286</v>
      </c>
      <c r="AT117" s="34">
        <f t="shared" si="68"/>
        <v>191.1517191632604</v>
      </c>
      <c r="AU117" s="14">
        <v>149</v>
      </c>
      <c r="AV117">
        <f t="shared" si="102"/>
        <v>0</v>
      </c>
      <c r="AW117">
        <f t="shared" si="69"/>
        <v>1</v>
      </c>
      <c r="AX117" s="35">
        <f t="shared" si="70"/>
        <v>35.825919692233711</v>
      </c>
      <c r="AY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AZ117" s="31">
        <f t="shared" si="71"/>
        <v>252</v>
      </c>
      <c r="BA117" s="35">
        <f t="shared" si="72"/>
        <v>1.4099479662060091E-2</v>
      </c>
      <c r="BB117" s="35">
        <f t="shared" si="73"/>
        <v>4358.0187545082954</v>
      </c>
      <c r="BC117" s="47">
        <v>4240</v>
      </c>
      <c r="BD117" s="50">
        <f t="shared" si="74"/>
        <v>91</v>
      </c>
      <c r="BE117" s="14">
        <v>15476</v>
      </c>
      <c r="BF117" s="50">
        <f t="shared" si="75"/>
        <v>344</v>
      </c>
      <c r="BG117" s="14">
        <v>11145</v>
      </c>
      <c r="BH117" s="50">
        <f t="shared" si="76"/>
        <v>244</v>
      </c>
      <c r="BI117" s="14">
        <v>3657</v>
      </c>
      <c r="BJ117" s="50">
        <f t="shared" si="77"/>
        <v>77</v>
      </c>
      <c r="BK117" s="14">
        <v>719</v>
      </c>
      <c r="BL117" s="50">
        <f t="shared" si="78"/>
        <v>18</v>
      </c>
      <c r="BM117" s="17">
        <v>12</v>
      </c>
      <c r="BN117" s="24">
        <f t="shared" si="79"/>
        <v>0</v>
      </c>
      <c r="BO117" s="17">
        <v>40</v>
      </c>
      <c r="BP117" s="24">
        <f t="shared" si="80"/>
        <v>2</v>
      </c>
      <c r="BQ117" s="17">
        <v>138</v>
      </c>
      <c r="BR117" s="24">
        <f t="shared" si="81"/>
        <v>8</v>
      </c>
      <c r="BS117" s="17">
        <v>302</v>
      </c>
      <c r="BT117" s="24">
        <f t="shared" si="82"/>
        <v>7</v>
      </c>
      <c r="BU117" s="20">
        <v>175</v>
      </c>
      <c r="BV117" s="27">
        <f t="shared" si="83"/>
        <v>5</v>
      </c>
    </row>
    <row r="118" spans="1:74">
      <c r="A118" s="3">
        <v>44015</v>
      </c>
      <c r="B118">
        <v>44015</v>
      </c>
      <c r="C118" s="10">
        <v>35995</v>
      </c>
      <c r="D118">
        <f t="shared" si="114"/>
        <v>758</v>
      </c>
      <c r="E118" s="10">
        <v>698</v>
      </c>
      <c r="F118">
        <f t="shared" si="113"/>
        <v>31</v>
      </c>
      <c r="G118" s="10">
        <v>16945</v>
      </c>
      <c r="H118">
        <f t="shared" si="115"/>
        <v>500</v>
      </c>
      <c r="I118">
        <f t="shared" si="116"/>
        <v>18352</v>
      </c>
      <c r="J118">
        <f t="shared" si="97"/>
        <v>227</v>
      </c>
      <c r="K118">
        <f t="shared" si="86"/>
        <v>1.9391582164189472E-2</v>
      </c>
      <c r="L118">
        <f t="shared" si="87"/>
        <v>0.47075982775385472</v>
      </c>
      <c r="M118">
        <f t="shared" si="88"/>
        <v>0.50984859008195582</v>
      </c>
      <c r="N118">
        <f t="shared" si="111"/>
        <v>2.105848034449229E-2</v>
      </c>
      <c r="O118">
        <f t="shared" si="89"/>
        <v>4.4412607449856735E-2</v>
      </c>
      <c r="P118">
        <f t="shared" si="90"/>
        <v>2.9507229271171435E-2</v>
      </c>
      <c r="Q118">
        <f t="shared" si="91"/>
        <v>1.236922406277245E-2</v>
      </c>
      <c r="R118">
        <f t="shared" si="92"/>
        <v>8654.7246934359227</v>
      </c>
      <c r="S118">
        <f t="shared" si="93"/>
        <v>167.82880500120223</v>
      </c>
      <c r="T118">
        <f t="shared" si="94"/>
        <v>4074.296705938928</v>
      </c>
      <c r="U118">
        <f t="shared" si="95"/>
        <v>4412.5991824957928</v>
      </c>
      <c r="V118" s="12">
        <v>138081</v>
      </c>
      <c r="W118" s="1">
        <f t="shared" si="98"/>
        <v>2280</v>
      </c>
      <c r="X118" s="1">
        <f t="shared" si="57"/>
        <v>-72</v>
      </c>
      <c r="Y118" s="34">
        <f t="shared" si="58"/>
        <v>33200.528973310895</v>
      </c>
      <c r="Z118" s="14">
        <v>99169</v>
      </c>
      <c r="AA118" s="2">
        <f t="shared" si="103"/>
        <v>1503</v>
      </c>
      <c r="AB118" s="29">
        <f t="shared" si="59"/>
        <v>0.71819439314605193</v>
      </c>
      <c r="AC118" s="32">
        <f t="shared" si="60"/>
        <v>-70</v>
      </c>
      <c r="AD118" s="1">
        <f t="shared" si="99"/>
        <v>38912</v>
      </c>
      <c r="AE118" s="1">
        <f t="shared" si="104"/>
        <v>777</v>
      </c>
      <c r="AF118" s="29">
        <f t="shared" si="61"/>
        <v>0.28180560685394807</v>
      </c>
      <c r="AG118" s="32">
        <f t="shared" si="62"/>
        <v>-2</v>
      </c>
      <c r="AH118" s="34">
        <f t="shared" si="63"/>
        <v>9356.0952151959609</v>
      </c>
      <c r="AI118" s="14">
        <v>16678</v>
      </c>
      <c r="AJ118" s="2">
        <f t="shared" si="105"/>
        <v>170</v>
      </c>
      <c r="AK118" s="2">
        <f t="shared" si="64"/>
        <v>1.010298037315241</v>
      </c>
      <c r="AL118" s="34">
        <f t="shared" si="65"/>
        <v>4010.0985813897573</v>
      </c>
      <c r="AM118" s="14">
        <v>705</v>
      </c>
      <c r="AN118" s="2">
        <f t="shared" si="106"/>
        <v>32</v>
      </c>
      <c r="AO118" s="2">
        <f t="shared" si="100"/>
        <v>1.0475482912332839</v>
      </c>
      <c r="AP118" s="34">
        <f t="shared" si="66"/>
        <v>169.51190189949509</v>
      </c>
      <c r="AQ118" s="14">
        <v>823</v>
      </c>
      <c r="AR118" s="2">
        <f t="shared" si="101"/>
        <v>28</v>
      </c>
      <c r="AS118" s="2">
        <f t="shared" si="67"/>
        <v>1.0352201257861635</v>
      </c>
      <c r="AT118" s="34">
        <f t="shared" si="68"/>
        <v>197.88410675643183</v>
      </c>
      <c r="AU118" s="14">
        <v>146</v>
      </c>
      <c r="AV118">
        <f t="shared" si="102"/>
        <v>-3</v>
      </c>
      <c r="AW118">
        <f t="shared" si="69"/>
        <v>0.97986577181208057</v>
      </c>
      <c r="AX118" s="35">
        <f t="shared" si="70"/>
        <v>35.1045924501082</v>
      </c>
      <c r="AY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AZ118" s="31">
        <f t="shared" si="71"/>
        <v>227</v>
      </c>
      <c r="BA118" s="35">
        <f t="shared" si="72"/>
        <v>1.2524137931034483E-2</v>
      </c>
      <c r="BB118" s="35">
        <f t="shared" si="73"/>
        <v>4412.5991824957928</v>
      </c>
      <c r="BC118" s="47">
        <v>4324</v>
      </c>
      <c r="BD118" s="50">
        <f t="shared" si="74"/>
        <v>84</v>
      </c>
      <c r="BE118" s="14">
        <v>15809</v>
      </c>
      <c r="BF118" s="50">
        <f t="shared" si="75"/>
        <v>333</v>
      </c>
      <c r="BG118" s="14">
        <v>11375</v>
      </c>
      <c r="BH118" s="50">
        <f t="shared" si="76"/>
        <v>230</v>
      </c>
      <c r="BI118" s="14">
        <v>3742</v>
      </c>
      <c r="BJ118" s="50">
        <f t="shared" si="77"/>
        <v>85</v>
      </c>
      <c r="BK118" s="14">
        <v>745</v>
      </c>
      <c r="BL118" s="50">
        <f t="shared" si="78"/>
        <v>26</v>
      </c>
      <c r="BM118" s="17">
        <v>12</v>
      </c>
      <c r="BN118" s="24">
        <f t="shared" si="79"/>
        <v>0</v>
      </c>
      <c r="BO118" s="17">
        <v>42</v>
      </c>
      <c r="BP118" s="24">
        <f t="shared" si="80"/>
        <v>2</v>
      </c>
      <c r="BQ118" s="17">
        <v>144</v>
      </c>
      <c r="BR118" s="24">
        <f t="shared" si="81"/>
        <v>6</v>
      </c>
      <c r="BS118" s="17">
        <v>314</v>
      </c>
      <c r="BT118" s="24">
        <f t="shared" si="82"/>
        <v>12</v>
      </c>
      <c r="BU118" s="20">
        <v>186</v>
      </c>
      <c r="BV118" s="27">
        <f t="shared" si="83"/>
        <v>11</v>
      </c>
    </row>
    <row r="119" spans="1:74">
      <c r="A119" s="3">
        <v>44016</v>
      </c>
      <c r="B119">
        <v>44016</v>
      </c>
      <c r="C119" s="10">
        <v>36983</v>
      </c>
      <c r="D119">
        <f t="shared" si="114"/>
        <v>988</v>
      </c>
      <c r="E119" s="10">
        <v>720</v>
      </c>
      <c r="F119">
        <f t="shared" si="113"/>
        <v>22</v>
      </c>
      <c r="G119" s="10">
        <v>17761</v>
      </c>
      <c r="H119">
        <f t="shared" si="115"/>
        <v>816</v>
      </c>
      <c r="I119">
        <f t="shared" si="116"/>
        <v>18502</v>
      </c>
      <c r="J119">
        <f t="shared" si="97"/>
        <v>150</v>
      </c>
      <c r="K119">
        <f t="shared" si="86"/>
        <v>1.9468404402022552E-2</v>
      </c>
      <c r="L119">
        <f t="shared" si="87"/>
        <v>0.4802476813671146</v>
      </c>
      <c r="M119">
        <f t="shared" si="88"/>
        <v>0.50028391423086283</v>
      </c>
      <c r="N119">
        <f t="shared" si="111"/>
        <v>2.6714977151664279E-2</v>
      </c>
      <c r="O119">
        <f t="shared" si="89"/>
        <v>3.0555555555555555E-2</v>
      </c>
      <c r="P119">
        <f t="shared" si="90"/>
        <v>4.594335904509881E-2</v>
      </c>
      <c r="Q119">
        <f t="shared" si="91"/>
        <v>8.1072316506323634E-3</v>
      </c>
      <c r="R119">
        <f t="shared" si="92"/>
        <v>8892.281798509257</v>
      </c>
      <c r="S119">
        <f t="shared" si="93"/>
        <v>173.11853811012264</v>
      </c>
      <c r="T119">
        <f t="shared" si="94"/>
        <v>4270.497715797067</v>
      </c>
      <c r="U119">
        <f t="shared" si="95"/>
        <v>4448.6655446020677</v>
      </c>
      <c r="V119" s="12">
        <v>141283</v>
      </c>
      <c r="W119" s="1">
        <f t="shared" si="98"/>
        <v>3202</v>
      </c>
      <c r="X119" s="1">
        <f t="shared" si="57"/>
        <v>922</v>
      </c>
      <c r="Y119" s="34">
        <f t="shared" si="58"/>
        <v>33970.425583072858</v>
      </c>
      <c r="Z119" s="14">
        <v>101362</v>
      </c>
      <c r="AA119" s="2">
        <f t="shared" si="103"/>
        <v>2193</v>
      </c>
      <c r="AB119" s="29">
        <f t="shared" si="59"/>
        <v>0.71743946547001414</v>
      </c>
      <c r="AC119" s="32">
        <f t="shared" si="60"/>
        <v>690</v>
      </c>
      <c r="AD119" s="1">
        <f t="shared" si="99"/>
        <v>39921</v>
      </c>
      <c r="AE119" s="1">
        <f t="shared" si="104"/>
        <v>1009</v>
      </c>
      <c r="AF119" s="29">
        <f t="shared" si="61"/>
        <v>0.28256053452998592</v>
      </c>
      <c r="AG119" s="32">
        <f t="shared" si="62"/>
        <v>232</v>
      </c>
      <c r="AH119" s="34">
        <f t="shared" si="63"/>
        <v>9598.7016109641754</v>
      </c>
      <c r="AI119" s="14">
        <v>16878</v>
      </c>
      <c r="AJ119" s="2">
        <f t="shared" si="105"/>
        <v>200</v>
      </c>
      <c r="AK119" s="2">
        <f t="shared" si="64"/>
        <v>1.0119918455450294</v>
      </c>
      <c r="AL119" s="34">
        <f t="shared" si="65"/>
        <v>4058.1870641981245</v>
      </c>
      <c r="AM119" s="14">
        <v>645</v>
      </c>
      <c r="AN119" s="2">
        <f t="shared" si="106"/>
        <v>-60</v>
      </c>
      <c r="AO119" s="2">
        <f t="shared" si="100"/>
        <v>0.91489361702127658</v>
      </c>
      <c r="AP119" s="34">
        <f t="shared" si="66"/>
        <v>155.08535705698486</v>
      </c>
      <c r="AQ119" s="14">
        <v>825</v>
      </c>
      <c r="AR119" s="2">
        <f t="shared" si="101"/>
        <v>2</v>
      </c>
      <c r="AS119" s="2">
        <f t="shared" si="67"/>
        <v>1.0024301336573511</v>
      </c>
      <c r="AT119" s="34">
        <f t="shared" si="68"/>
        <v>198.36499158451551</v>
      </c>
      <c r="AU119" s="14">
        <v>154</v>
      </c>
      <c r="AV119">
        <f t="shared" si="102"/>
        <v>8</v>
      </c>
      <c r="AW119">
        <f t="shared" si="69"/>
        <v>1.0547945205479452</v>
      </c>
      <c r="AX119" s="35">
        <f t="shared" si="70"/>
        <v>37.028131762442897</v>
      </c>
      <c r="AY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AZ119" s="31">
        <f t="shared" si="71"/>
        <v>150</v>
      </c>
      <c r="BA119" s="35">
        <f t="shared" si="72"/>
        <v>8.1734960767218829E-3</v>
      </c>
      <c r="BB119" s="35">
        <f t="shared" si="73"/>
        <v>4448.6655446020677</v>
      </c>
      <c r="BC119" s="47">
        <v>4445</v>
      </c>
      <c r="BD119" s="50">
        <f t="shared" si="74"/>
        <v>121</v>
      </c>
      <c r="BE119" s="14">
        <v>16233</v>
      </c>
      <c r="BF119" s="50">
        <f t="shared" si="75"/>
        <v>424</v>
      </c>
      <c r="BG119" s="14">
        <v>11705</v>
      </c>
      <c r="BH119" s="50">
        <f t="shared" si="76"/>
        <v>330</v>
      </c>
      <c r="BI119" s="14">
        <v>3844</v>
      </c>
      <c r="BJ119" s="50">
        <f t="shared" si="77"/>
        <v>102</v>
      </c>
      <c r="BK119" s="14">
        <v>756</v>
      </c>
      <c r="BL119" s="50">
        <f t="shared" si="78"/>
        <v>11</v>
      </c>
      <c r="BM119" s="17">
        <v>12</v>
      </c>
      <c r="BN119" s="24">
        <f t="shared" si="79"/>
        <v>0</v>
      </c>
      <c r="BO119" s="17">
        <v>45</v>
      </c>
      <c r="BP119" s="24">
        <f t="shared" si="80"/>
        <v>3</v>
      </c>
      <c r="BQ119" s="17">
        <v>147</v>
      </c>
      <c r="BR119" s="24">
        <f t="shared" si="81"/>
        <v>3</v>
      </c>
      <c r="BS119" s="17">
        <v>321</v>
      </c>
      <c r="BT119" s="24">
        <f t="shared" si="82"/>
        <v>7</v>
      </c>
      <c r="BU119" s="20">
        <v>195</v>
      </c>
      <c r="BV119" s="27">
        <f t="shared" si="83"/>
        <v>9</v>
      </c>
    </row>
    <row r="120" spans="1:74">
      <c r="A120" s="3">
        <v>44017</v>
      </c>
      <c r="B120">
        <v>44017</v>
      </c>
      <c r="C120" s="10">
        <v>38149</v>
      </c>
      <c r="D120">
        <f t="shared" si="114"/>
        <v>1166</v>
      </c>
      <c r="E120" s="10">
        <v>747</v>
      </c>
      <c r="F120">
        <f t="shared" si="113"/>
        <v>27</v>
      </c>
      <c r="G120" s="10">
        <v>17986</v>
      </c>
      <c r="H120">
        <f t="shared" si="115"/>
        <v>225</v>
      </c>
      <c r="I120">
        <f t="shared" si="116"/>
        <v>19416</v>
      </c>
      <c r="J120">
        <f t="shared" si="97"/>
        <v>914</v>
      </c>
      <c r="K120">
        <f t="shared" si="86"/>
        <v>1.9581116149833547E-2</v>
      </c>
      <c r="L120">
        <f t="shared" si="87"/>
        <v>0.47146714199585832</v>
      </c>
      <c r="M120">
        <f t="shared" si="88"/>
        <v>0.50895174185430814</v>
      </c>
      <c r="N120">
        <f t="shared" si="111"/>
        <v>3.0564366038428267E-2</v>
      </c>
      <c r="O120">
        <f t="shared" si="89"/>
        <v>3.614457831325301E-2</v>
      </c>
      <c r="P120">
        <f t="shared" si="90"/>
        <v>1.2509729789836539E-2</v>
      </c>
      <c r="Q120">
        <f t="shared" si="91"/>
        <v>4.707457766790276E-2</v>
      </c>
      <c r="R120">
        <f t="shared" si="92"/>
        <v>9172.6376532820395</v>
      </c>
      <c r="S120">
        <f t="shared" si="93"/>
        <v>179.61048328925224</v>
      </c>
      <c r="T120">
        <f t="shared" si="94"/>
        <v>4324.5972589564799</v>
      </c>
      <c r="U120">
        <f t="shared" si="95"/>
        <v>4668.4299110363072</v>
      </c>
      <c r="V120" s="12">
        <v>144918</v>
      </c>
      <c r="W120" s="1">
        <f t="shared" si="98"/>
        <v>3635</v>
      </c>
      <c r="X120" s="1">
        <f t="shared" si="57"/>
        <v>433</v>
      </c>
      <c r="Y120" s="34">
        <f t="shared" si="58"/>
        <v>34844.43375811493</v>
      </c>
      <c r="Z120" s="14">
        <v>103818</v>
      </c>
      <c r="AA120" s="2">
        <f t="shared" si="103"/>
        <v>2456</v>
      </c>
      <c r="AB120" s="29">
        <f t="shared" si="59"/>
        <v>0.71639133855007664</v>
      </c>
      <c r="AC120" s="32">
        <f t="shared" si="60"/>
        <v>263</v>
      </c>
      <c r="AD120" s="1">
        <f t="shared" si="99"/>
        <v>41100</v>
      </c>
      <c r="AE120" s="1">
        <f t="shared" si="104"/>
        <v>1179</v>
      </c>
      <c r="AF120" s="29">
        <f t="shared" si="61"/>
        <v>0.28360866144992342</v>
      </c>
      <c r="AG120" s="32">
        <f t="shared" si="62"/>
        <v>170</v>
      </c>
      <c r="AH120" s="34">
        <f t="shared" si="63"/>
        <v>9882.1832171195001</v>
      </c>
      <c r="AI120" s="14">
        <v>17759</v>
      </c>
      <c r="AJ120" s="2">
        <f t="shared" si="105"/>
        <v>881</v>
      </c>
      <c r="AK120" s="2">
        <f t="shared" si="64"/>
        <v>1.0521981277402537</v>
      </c>
      <c r="AL120" s="34">
        <f t="shared" si="65"/>
        <v>4270.0168309689834</v>
      </c>
      <c r="AM120" s="14">
        <v>661</v>
      </c>
      <c r="AN120" s="2">
        <f t="shared" si="106"/>
        <v>16</v>
      </c>
      <c r="AO120" s="2">
        <f t="shared" si="100"/>
        <v>1.0248062015503876</v>
      </c>
      <c r="AP120" s="34">
        <f t="shared" si="66"/>
        <v>158.93243568165425</v>
      </c>
      <c r="AQ120" s="14">
        <v>843</v>
      </c>
      <c r="AR120" s="2">
        <f t="shared" si="101"/>
        <v>18</v>
      </c>
      <c r="AS120" s="2">
        <f t="shared" si="67"/>
        <v>1.0218181818181817</v>
      </c>
      <c r="AT120" s="34">
        <f t="shared" si="68"/>
        <v>202.69295503726858</v>
      </c>
      <c r="AU120" s="14">
        <v>153</v>
      </c>
      <c r="AV120">
        <f t="shared" si="102"/>
        <v>-1</v>
      </c>
      <c r="AW120">
        <f t="shared" si="69"/>
        <v>0.99350649350649356</v>
      </c>
      <c r="AX120" s="35">
        <f t="shared" si="70"/>
        <v>36.787689348401059</v>
      </c>
      <c r="AY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AZ120" s="31">
        <f t="shared" si="71"/>
        <v>914</v>
      </c>
      <c r="BA120" s="35">
        <f t="shared" si="72"/>
        <v>4.9400064857853206E-2</v>
      </c>
      <c r="BB120" s="35">
        <f t="shared" si="73"/>
        <v>4668.4299110363072</v>
      </c>
      <c r="BC120" s="47">
        <v>4599</v>
      </c>
      <c r="BD120" s="50">
        <f t="shared" si="74"/>
        <v>154</v>
      </c>
      <c r="BE120" s="14">
        <v>16699</v>
      </c>
      <c r="BF120" s="50">
        <f t="shared" si="75"/>
        <v>466</v>
      </c>
      <c r="BG120" s="14">
        <v>12083</v>
      </c>
      <c r="BH120" s="50">
        <f t="shared" si="76"/>
        <v>378</v>
      </c>
      <c r="BI120" s="14">
        <v>3993</v>
      </c>
      <c r="BJ120" s="50">
        <f t="shared" si="77"/>
        <v>149</v>
      </c>
      <c r="BK120" s="14">
        <v>775</v>
      </c>
      <c r="BL120" s="50">
        <f t="shared" si="78"/>
        <v>19</v>
      </c>
      <c r="BM120" s="17">
        <v>12</v>
      </c>
      <c r="BN120" s="24">
        <f t="shared" si="79"/>
        <v>0</v>
      </c>
      <c r="BO120" s="17">
        <v>46</v>
      </c>
      <c r="BP120" s="24">
        <f t="shared" si="80"/>
        <v>1</v>
      </c>
      <c r="BQ120" s="17">
        <v>152</v>
      </c>
      <c r="BR120" s="24">
        <f t="shared" si="81"/>
        <v>5</v>
      </c>
      <c r="BS120" s="17">
        <v>334</v>
      </c>
      <c r="BT120" s="24">
        <f t="shared" si="82"/>
        <v>13</v>
      </c>
      <c r="BU120" s="20">
        <v>203</v>
      </c>
      <c r="BV120" s="27">
        <f t="shared" si="83"/>
        <v>8</v>
      </c>
    </row>
    <row r="121" spans="1:74">
      <c r="A121" s="3">
        <v>44018</v>
      </c>
      <c r="B121">
        <v>44018</v>
      </c>
      <c r="C121" s="10">
        <v>39334</v>
      </c>
      <c r="D121">
        <f t="shared" si="114"/>
        <v>1185</v>
      </c>
      <c r="E121" s="10">
        <v>770</v>
      </c>
      <c r="F121">
        <f t="shared" si="113"/>
        <v>23</v>
      </c>
      <c r="G121" s="10">
        <v>18036</v>
      </c>
      <c r="H121">
        <f t="shared" si="115"/>
        <v>50</v>
      </c>
      <c r="I121">
        <f t="shared" si="116"/>
        <v>20528</v>
      </c>
      <c r="J121">
        <f t="shared" si="97"/>
        <v>1112</v>
      </c>
      <c r="K121">
        <f t="shared" si="86"/>
        <v>1.9575939390857781E-2</v>
      </c>
      <c r="L121">
        <f t="shared" si="87"/>
        <v>0.45853460110845579</v>
      </c>
      <c r="M121">
        <f t="shared" si="88"/>
        <v>0.52188945950068644</v>
      </c>
      <c r="N121">
        <f t="shared" si="111"/>
        <v>3.0126608023592821E-2</v>
      </c>
      <c r="O121">
        <f t="shared" si="89"/>
        <v>2.987012987012987E-2</v>
      </c>
      <c r="P121">
        <f t="shared" si="90"/>
        <v>2.7722333111554667E-3</v>
      </c>
      <c r="Q121">
        <f t="shared" si="91"/>
        <v>5.416991426344505E-2</v>
      </c>
      <c r="R121">
        <f t="shared" si="92"/>
        <v>9457.561913921616</v>
      </c>
      <c r="S121">
        <f t="shared" si="93"/>
        <v>185.1406588122145</v>
      </c>
      <c r="T121">
        <f t="shared" si="94"/>
        <v>4336.6193796585721</v>
      </c>
      <c r="U121">
        <f t="shared" si="95"/>
        <v>4935.8018754508294</v>
      </c>
      <c r="V121" s="12">
        <v>148115</v>
      </c>
      <c r="W121" s="1">
        <f t="shared" si="98"/>
        <v>3197</v>
      </c>
      <c r="X121" s="1">
        <f t="shared" si="57"/>
        <v>-438</v>
      </c>
      <c r="Y121" s="34">
        <f t="shared" si="58"/>
        <v>35613.128155806684</v>
      </c>
      <c r="Z121" s="14">
        <v>105805</v>
      </c>
      <c r="AA121" s="2">
        <f t="shared" si="103"/>
        <v>1987</v>
      </c>
      <c r="AB121" s="29">
        <f t="shared" si="59"/>
        <v>0.7143435843770044</v>
      </c>
      <c r="AC121" s="32">
        <f t="shared" si="60"/>
        <v>-469</v>
      </c>
      <c r="AD121" s="1">
        <f t="shared" si="99"/>
        <v>42310</v>
      </c>
      <c r="AE121" s="1">
        <f t="shared" si="104"/>
        <v>1210</v>
      </c>
      <c r="AF121" s="29">
        <f t="shared" si="61"/>
        <v>0.28565641562299565</v>
      </c>
      <c r="AG121" s="32">
        <f t="shared" si="62"/>
        <v>31</v>
      </c>
      <c r="AH121" s="34">
        <f t="shared" si="63"/>
        <v>10173.118538110122</v>
      </c>
      <c r="AI121" s="14">
        <v>18844</v>
      </c>
      <c r="AJ121" s="2">
        <f t="shared" si="105"/>
        <v>1085</v>
      </c>
      <c r="AK121" s="2">
        <f t="shared" si="64"/>
        <v>1.0610957824201812</v>
      </c>
      <c r="AL121" s="34">
        <f t="shared" si="65"/>
        <v>4530.8968502043763</v>
      </c>
      <c r="AM121" s="14">
        <v>676</v>
      </c>
      <c r="AN121" s="2">
        <f t="shared" si="106"/>
        <v>15</v>
      </c>
      <c r="AO121" s="2">
        <f t="shared" si="100"/>
        <v>1.0226928895612708</v>
      </c>
      <c r="AP121" s="34">
        <f t="shared" si="66"/>
        <v>162.53907189228181</v>
      </c>
      <c r="AQ121" s="14">
        <v>846</v>
      </c>
      <c r="AR121" s="2">
        <f t="shared" si="101"/>
        <v>3</v>
      </c>
      <c r="AS121" s="2">
        <f t="shared" si="67"/>
        <v>1.0035587188612101</v>
      </c>
      <c r="AT121" s="34">
        <f t="shared" si="68"/>
        <v>203.41428227939409</v>
      </c>
      <c r="AU121" s="14">
        <v>162</v>
      </c>
      <c r="AV121">
        <f t="shared" si="102"/>
        <v>9</v>
      </c>
      <c r="AW121">
        <f t="shared" si="69"/>
        <v>1.0588235294117647</v>
      </c>
      <c r="AX121" s="35">
        <f t="shared" si="70"/>
        <v>38.951671074777593</v>
      </c>
      <c r="AY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AZ121" s="31">
        <f t="shared" si="71"/>
        <v>1112</v>
      </c>
      <c r="BA121" s="35">
        <f t="shared" si="72"/>
        <v>5.727235269880511E-2</v>
      </c>
      <c r="BB121" s="35">
        <f t="shared" si="73"/>
        <v>4935.8018754508294</v>
      </c>
      <c r="BC121" s="47">
        <v>4762</v>
      </c>
      <c r="BD121" s="50">
        <f t="shared" si="74"/>
        <v>163</v>
      </c>
      <c r="BE121" s="14">
        <v>17144</v>
      </c>
      <c r="BF121" s="50">
        <f t="shared" si="75"/>
        <v>445</v>
      </c>
      <c r="BG121" s="14">
        <v>12451</v>
      </c>
      <c r="BH121" s="50">
        <f t="shared" si="76"/>
        <v>368</v>
      </c>
      <c r="BI121" s="14">
        <v>4168</v>
      </c>
      <c r="BJ121" s="50">
        <f t="shared" si="77"/>
        <v>175</v>
      </c>
      <c r="BK121" s="14">
        <v>809</v>
      </c>
      <c r="BL121" s="50">
        <f t="shared" si="78"/>
        <v>34</v>
      </c>
      <c r="BM121" s="17">
        <v>12</v>
      </c>
      <c r="BN121" s="24">
        <f t="shared" si="79"/>
        <v>0</v>
      </c>
      <c r="BO121" s="17">
        <v>47</v>
      </c>
      <c r="BP121" s="24">
        <f t="shared" si="80"/>
        <v>1</v>
      </c>
      <c r="BQ121" s="17">
        <v>157</v>
      </c>
      <c r="BR121" s="24">
        <f t="shared" si="81"/>
        <v>5</v>
      </c>
      <c r="BS121" s="17">
        <v>345</v>
      </c>
      <c r="BT121" s="24">
        <f t="shared" si="82"/>
        <v>11</v>
      </c>
      <c r="BU121" s="20">
        <v>209</v>
      </c>
      <c r="BV121" s="27">
        <f t="shared" si="83"/>
        <v>6</v>
      </c>
    </row>
    <row r="122" spans="1:74">
      <c r="A122" s="3">
        <v>44019</v>
      </c>
      <c r="B122">
        <v>44019</v>
      </c>
      <c r="C122" s="10">
        <v>40291</v>
      </c>
      <c r="D122">
        <f t="shared" si="114"/>
        <v>957</v>
      </c>
      <c r="E122" s="10">
        <v>799</v>
      </c>
      <c r="F122">
        <f t="shared" si="11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7"/>
        <v>238</v>
      </c>
      <c r="K122">
        <f t="shared" si="86"/>
        <v>1.9830731428855081E-2</v>
      </c>
      <c r="L122">
        <f t="shared" si="87"/>
        <v>0.46476880692958727</v>
      </c>
      <c r="M122">
        <f t="shared" si="88"/>
        <v>0.51540046164155762</v>
      </c>
      <c r="N122">
        <f t="shared" si="111"/>
        <v>2.3752202725174358E-2</v>
      </c>
      <c r="O122">
        <f t="shared" si="89"/>
        <v>3.629536921151439E-2</v>
      </c>
      <c r="P122">
        <f t="shared" si="90"/>
        <v>3.6847164370394106E-2</v>
      </c>
      <c r="Q122">
        <f t="shared" si="91"/>
        <v>1.1461042088028508E-2</v>
      </c>
      <c r="R122">
        <f t="shared" si="92"/>
        <v>9687.6653041596546</v>
      </c>
      <c r="S122">
        <f t="shared" si="93"/>
        <v>192.11348881942774</v>
      </c>
      <c r="T122">
        <f t="shared" si="94"/>
        <v>4502.5246453474392</v>
      </c>
      <c r="U122">
        <f t="shared" si="95"/>
        <v>4993.0271699927871</v>
      </c>
      <c r="V122" s="12">
        <v>150542</v>
      </c>
      <c r="W122" s="1">
        <f t="shared" si="98"/>
        <v>2427</v>
      </c>
      <c r="X122" s="1">
        <f t="shared" si="57"/>
        <v>-770</v>
      </c>
      <c r="Y122" s="34">
        <f t="shared" si="58"/>
        <v>36196.681894686226</v>
      </c>
      <c r="Z122" s="14">
        <v>107269</v>
      </c>
      <c r="AA122" s="2">
        <f t="shared" si="103"/>
        <v>1464</v>
      </c>
      <c r="AB122" s="29">
        <f t="shared" si="59"/>
        <v>0.71255197884975618</v>
      </c>
      <c r="AC122" s="32">
        <f t="shared" si="60"/>
        <v>-523</v>
      </c>
      <c r="AD122" s="1">
        <f t="shared" si="99"/>
        <v>43273</v>
      </c>
      <c r="AE122" s="1">
        <f t="shared" si="104"/>
        <v>963</v>
      </c>
      <c r="AF122" s="29">
        <f t="shared" si="61"/>
        <v>0.28744802115024376</v>
      </c>
      <c r="AG122" s="32">
        <f t="shared" si="62"/>
        <v>-247</v>
      </c>
      <c r="AH122" s="34">
        <f t="shared" si="63"/>
        <v>10404.664582832413</v>
      </c>
      <c r="AI122" s="14">
        <v>19012</v>
      </c>
      <c r="AJ122" s="2">
        <f t="shared" si="105"/>
        <v>168</v>
      </c>
      <c r="AK122" s="2">
        <f t="shared" si="64"/>
        <v>1.0089153046062407</v>
      </c>
      <c r="AL122" s="34">
        <f t="shared" si="65"/>
        <v>4571.2911757634047</v>
      </c>
      <c r="AM122" s="14">
        <v>732</v>
      </c>
      <c r="AN122" s="2">
        <f t="shared" si="106"/>
        <v>56</v>
      </c>
      <c r="AO122" s="2">
        <f t="shared" si="100"/>
        <v>1.0828402366863905</v>
      </c>
      <c r="AP122" s="34">
        <f t="shared" si="66"/>
        <v>176.00384707862469</v>
      </c>
      <c r="AQ122" s="14">
        <v>862</v>
      </c>
      <c r="AR122" s="2">
        <f t="shared" si="101"/>
        <v>16</v>
      </c>
      <c r="AS122" s="2">
        <f t="shared" si="67"/>
        <v>1.0189125295508275</v>
      </c>
      <c r="AT122" s="34">
        <f t="shared" si="68"/>
        <v>207.26136090406348</v>
      </c>
      <c r="AU122" s="14">
        <v>160</v>
      </c>
      <c r="AV122">
        <f t="shared" si="102"/>
        <v>-2</v>
      </c>
      <c r="AW122">
        <f t="shared" si="69"/>
        <v>0.98765432098765427</v>
      </c>
      <c r="AX122" s="35">
        <f t="shared" si="70"/>
        <v>38.470786246693919</v>
      </c>
      <c r="AY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AZ122" s="31">
        <f t="shared" si="71"/>
        <v>238</v>
      </c>
      <c r="BA122" s="35">
        <f t="shared" si="72"/>
        <v>1.1593920498830864E-2</v>
      </c>
      <c r="BB122" s="35">
        <f t="shared" si="73"/>
        <v>4993.0271699927871</v>
      </c>
      <c r="BC122" s="47">
        <v>4866</v>
      </c>
      <c r="BD122" s="50">
        <f t="shared" si="74"/>
        <v>104</v>
      </c>
      <c r="BE122" s="14">
        <v>17549</v>
      </c>
      <c r="BF122" s="50">
        <f t="shared" si="75"/>
        <v>405</v>
      </c>
      <c r="BG122" s="14">
        <v>12760</v>
      </c>
      <c r="BH122" s="50">
        <f t="shared" si="76"/>
        <v>309</v>
      </c>
      <c r="BI122" s="14">
        <v>4294</v>
      </c>
      <c r="BJ122" s="50">
        <f t="shared" si="77"/>
        <v>126</v>
      </c>
      <c r="BK122" s="14">
        <v>822</v>
      </c>
      <c r="BL122" s="50">
        <f t="shared" si="78"/>
        <v>13</v>
      </c>
      <c r="BM122" s="17">
        <v>12</v>
      </c>
      <c r="BN122" s="24">
        <f t="shared" si="79"/>
        <v>0</v>
      </c>
      <c r="BO122" s="17">
        <v>49</v>
      </c>
      <c r="BP122" s="24">
        <f t="shared" si="80"/>
        <v>2</v>
      </c>
      <c r="BQ122" s="17">
        <v>164</v>
      </c>
      <c r="BR122" s="24">
        <f t="shared" si="81"/>
        <v>7</v>
      </c>
      <c r="BS122" s="17">
        <v>359</v>
      </c>
      <c r="BT122" s="24">
        <f t="shared" si="82"/>
        <v>14</v>
      </c>
      <c r="BU122" s="20">
        <v>215</v>
      </c>
      <c r="BV122" s="27">
        <f t="shared" si="83"/>
        <v>6</v>
      </c>
    </row>
    <row r="123" spans="1:74">
      <c r="A123" s="3">
        <v>44020</v>
      </c>
      <c r="B123">
        <v>44020</v>
      </c>
      <c r="C123" s="10">
        <v>41251</v>
      </c>
      <c r="D123">
        <f t="shared" si="114"/>
        <v>960</v>
      </c>
      <c r="E123" s="10">
        <v>819</v>
      </c>
      <c r="F123">
        <f t="shared" si="113"/>
        <v>20</v>
      </c>
      <c r="G123" s="10">
        <v>19469</v>
      </c>
      <c r="H123">
        <f t="shared" ref="H123:H136" si="117">G123-G122</f>
        <v>743</v>
      </c>
      <c r="I123">
        <f t="shared" ref="I123:I160" si="118">+IFERROR(C123-E123-G123,"")</f>
        <v>20963</v>
      </c>
      <c r="J123">
        <f t="shared" si="97"/>
        <v>197</v>
      </c>
      <c r="K123">
        <f t="shared" si="86"/>
        <v>1.9854064143899543E-2</v>
      </c>
      <c r="L123">
        <f t="shared" si="87"/>
        <v>0.4719643160165814</v>
      </c>
      <c r="M123">
        <f t="shared" si="88"/>
        <v>0.50818161983951904</v>
      </c>
      <c r="N123">
        <f t="shared" si="111"/>
        <v>2.3272163099076384E-2</v>
      </c>
      <c r="O123">
        <f t="shared" si="89"/>
        <v>2.442002442002442E-2</v>
      </c>
      <c r="P123">
        <f t="shared" si="90"/>
        <v>3.8163233858955259E-2</v>
      </c>
      <c r="Q123">
        <f t="shared" si="91"/>
        <v>9.3975098983924057E-3</v>
      </c>
      <c r="R123">
        <f t="shared" si="92"/>
        <v>9918.4900216398182</v>
      </c>
      <c r="S123">
        <f t="shared" si="93"/>
        <v>196.92233710026449</v>
      </c>
      <c r="T123">
        <f t="shared" si="94"/>
        <v>4681.1733589805244</v>
      </c>
      <c r="U123">
        <f t="shared" si="95"/>
        <v>5040.3943255590284</v>
      </c>
      <c r="V123" s="12">
        <v>153148</v>
      </c>
      <c r="W123" s="1">
        <f t="shared" si="98"/>
        <v>2606</v>
      </c>
      <c r="X123" s="1">
        <f t="shared" si="57"/>
        <v>179</v>
      </c>
      <c r="Y123" s="34">
        <f t="shared" si="58"/>
        <v>36823.274825679255</v>
      </c>
      <c r="Z123" s="14">
        <v>108893</v>
      </c>
      <c r="AA123" s="2">
        <f t="shared" si="103"/>
        <v>1624</v>
      </c>
      <c r="AB123" s="29">
        <f t="shared" si="59"/>
        <v>0.71103115940136341</v>
      </c>
      <c r="AC123" s="32">
        <f t="shared" si="60"/>
        <v>160</v>
      </c>
      <c r="AD123" s="1">
        <f t="shared" si="99"/>
        <v>44255</v>
      </c>
      <c r="AE123" s="1">
        <f t="shared" si="104"/>
        <v>982</v>
      </c>
      <c r="AF123" s="29">
        <f t="shared" si="61"/>
        <v>0.28896884059863659</v>
      </c>
      <c r="AG123" s="32">
        <f t="shared" si="62"/>
        <v>19</v>
      </c>
      <c r="AH123" s="34">
        <f t="shared" si="63"/>
        <v>10640.779033421497</v>
      </c>
      <c r="AI123" s="14">
        <v>19211</v>
      </c>
      <c r="AJ123" s="2">
        <f t="shared" si="105"/>
        <v>199</v>
      </c>
      <c r="AK123" s="2">
        <f t="shared" si="64"/>
        <v>1.0104670734273091</v>
      </c>
      <c r="AL123" s="34">
        <f t="shared" si="65"/>
        <v>4619.1392161577305</v>
      </c>
      <c r="AM123" s="14">
        <v>734</v>
      </c>
      <c r="AN123" s="2">
        <f t="shared" si="106"/>
        <v>2</v>
      </c>
      <c r="AO123" s="2">
        <f t="shared" si="100"/>
        <v>1.0027322404371584</v>
      </c>
      <c r="AP123" s="34">
        <f t="shared" si="66"/>
        <v>176.48473190670836</v>
      </c>
      <c r="AQ123" s="14">
        <v>860</v>
      </c>
      <c r="AR123" s="2">
        <f t="shared" si="101"/>
        <v>-2</v>
      </c>
      <c r="AS123" s="2">
        <f t="shared" si="67"/>
        <v>0.99767981438515085</v>
      </c>
      <c r="AT123" s="34">
        <f t="shared" si="68"/>
        <v>206.78047607597981</v>
      </c>
      <c r="AU123" s="14">
        <v>158</v>
      </c>
      <c r="AV123">
        <f t="shared" si="102"/>
        <v>-2</v>
      </c>
      <c r="AW123">
        <f t="shared" si="69"/>
        <v>0.98750000000000004</v>
      </c>
      <c r="AX123" s="35">
        <f t="shared" si="70"/>
        <v>37.989901418610245</v>
      </c>
      <c r="AY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AZ123" s="31">
        <f t="shared" si="71"/>
        <v>197</v>
      </c>
      <c r="BA123" s="35">
        <f t="shared" si="72"/>
        <v>9.4866608879899828E-3</v>
      </c>
      <c r="BB123" s="35">
        <f t="shared" si="73"/>
        <v>5040.3943255590284</v>
      </c>
      <c r="BC123" s="47">
        <v>4955</v>
      </c>
      <c r="BD123" s="50">
        <f t="shared" si="74"/>
        <v>89</v>
      </c>
      <c r="BE123" s="14">
        <v>17973</v>
      </c>
      <c r="BF123" s="50">
        <f t="shared" si="75"/>
        <v>424</v>
      </c>
      <c r="BG123" s="14">
        <v>13088</v>
      </c>
      <c r="BH123" s="50">
        <f t="shared" si="76"/>
        <v>328</v>
      </c>
      <c r="BI123" s="14">
        <v>4392</v>
      </c>
      <c r="BJ123" s="50">
        <f t="shared" si="77"/>
        <v>98</v>
      </c>
      <c r="BK123" s="14">
        <v>843</v>
      </c>
      <c r="BL123" s="50">
        <f t="shared" si="78"/>
        <v>21</v>
      </c>
      <c r="BM123" s="17">
        <v>12</v>
      </c>
      <c r="BN123" s="24">
        <f t="shared" si="79"/>
        <v>0</v>
      </c>
      <c r="BO123" s="17">
        <v>51</v>
      </c>
      <c r="BP123" s="24">
        <f t="shared" si="80"/>
        <v>2</v>
      </c>
      <c r="BQ123" s="17">
        <v>167</v>
      </c>
      <c r="BR123" s="24">
        <f t="shared" si="81"/>
        <v>3</v>
      </c>
      <c r="BS123" s="17">
        <v>369</v>
      </c>
      <c r="BT123" s="24">
        <f t="shared" si="82"/>
        <v>10</v>
      </c>
      <c r="BU123" s="20">
        <v>220</v>
      </c>
      <c r="BV123" s="27">
        <f t="shared" si="83"/>
        <v>5</v>
      </c>
    </row>
    <row r="124" spans="1:74">
      <c r="A124" s="3">
        <v>44021</v>
      </c>
      <c r="B124">
        <v>44021</v>
      </c>
      <c r="C124" s="10">
        <v>42216</v>
      </c>
      <c r="D124">
        <f t="shared" si="114"/>
        <v>965</v>
      </c>
      <c r="E124" s="10">
        <v>839</v>
      </c>
      <c r="F124">
        <f t="shared" si="113"/>
        <v>20</v>
      </c>
      <c r="G124" s="10">
        <v>20437</v>
      </c>
      <c r="H124">
        <f t="shared" si="117"/>
        <v>968</v>
      </c>
      <c r="I124">
        <f t="shared" si="118"/>
        <v>20940</v>
      </c>
      <c r="J124">
        <f t="shared" si="97"/>
        <v>-23</v>
      </c>
      <c r="K124">
        <f t="shared" si="86"/>
        <v>1.9873981428842145E-2</v>
      </c>
      <c r="L124">
        <f t="shared" si="87"/>
        <v>0.48410555239719538</v>
      </c>
      <c r="M124">
        <f t="shared" si="88"/>
        <v>0.4960204661739625</v>
      </c>
      <c r="N124">
        <f t="shared" si="111"/>
        <v>2.2858631798370287E-2</v>
      </c>
      <c r="O124">
        <f t="shared" si="89"/>
        <v>2.3837902264600714E-2</v>
      </c>
      <c r="P124">
        <f t="shared" si="90"/>
        <v>4.7365073151636738E-2</v>
      </c>
      <c r="Q124">
        <f t="shared" si="91"/>
        <v>-1.0983763132760267E-3</v>
      </c>
      <c r="R124">
        <f t="shared" si="92"/>
        <v>10150.516951190191</v>
      </c>
      <c r="S124">
        <f t="shared" si="93"/>
        <v>201.73118538110123</v>
      </c>
      <c r="T124">
        <f t="shared" si="94"/>
        <v>4913.9216157730225</v>
      </c>
      <c r="U124">
        <f t="shared" si="95"/>
        <v>5034.8641500360663</v>
      </c>
      <c r="V124" s="12">
        <v>155605</v>
      </c>
      <c r="W124" s="1">
        <f t="shared" si="98"/>
        <v>2457</v>
      </c>
      <c r="X124" s="1">
        <f t="shared" si="57"/>
        <v>-149</v>
      </c>
      <c r="Y124" s="34">
        <f t="shared" si="58"/>
        <v>37414.041836980046</v>
      </c>
      <c r="Z124" s="14">
        <v>110426</v>
      </c>
      <c r="AA124" s="2">
        <f t="shared" si="103"/>
        <v>1533</v>
      </c>
      <c r="AB124" s="29">
        <f t="shared" si="59"/>
        <v>0.70965585938755182</v>
      </c>
      <c r="AC124" s="32">
        <f t="shared" si="60"/>
        <v>-91</v>
      </c>
      <c r="AD124" s="1">
        <f t="shared" si="99"/>
        <v>45179</v>
      </c>
      <c r="AE124" s="1">
        <f t="shared" si="104"/>
        <v>924</v>
      </c>
      <c r="AF124" s="29">
        <f t="shared" si="61"/>
        <v>0.29034414061244818</v>
      </c>
      <c r="AG124" s="32">
        <f t="shared" si="62"/>
        <v>-58</v>
      </c>
      <c r="AH124" s="34">
        <f t="shared" si="63"/>
        <v>10862.947823996154</v>
      </c>
      <c r="AI124" s="14">
        <v>19182</v>
      </c>
      <c r="AJ124" s="2">
        <f t="shared" si="105"/>
        <v>-29</v>
      </c>
      <c r="AK124" s="2">
        <f t="shared" si="64"/>
        <v>0.99849044818072974</v>
      </c>
      <c r="AL124" s="34">
        <f t="shared" si="65"/>
        <v>4612.1663861505176</v>
      </c>
      <c r="AM124" s="14">
        <v>709</v>
      </c>
      <c r="AN124" s="2">
        <f t="shared" si="106"/>
        <v>-25</v>
      </c>
      <c r="AO124" s="2">
        <f t="shared" si="100"/>
        <v>0.9659400544959128</v>
      </c>
      <c r="AP124" s="34">
        <f t="shared" si="66"/>
        <v>170.47367155566243</v>
      </c>
      <c r="AQ124" s="14">
        <v>890</v>
      </c>
      <c r="AR124" s="2">
        <f t="shared" si="101"/>
        <v>30</v>
      </c>
      <c r="AS124" s="2">
        <f t="shared" si="67"/>
        <v>1.0348837209302326</v>
      </c>
      <c r="AT124" s="34">
        <f t="shared" si="68"/>
        <v>213.99374849723492</v>
      </c>
      <c r="AU124" s="14">
        <v>159</v>
      </c>
      <c r="AV124">
        <f t="shared" si="102"/>
        <v>1</v>
      </c>
      <c r="AW124">
        <f t="shared" si="69"/>
        <v>1.0063291139240507</v>
      </c>
      <c r="AX124" s="35">
        <f t="shared" si="70"/>
        <v>38.230343832652082</v>
      </c>
      <c r="AY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AZ124" s="31">
        <f t="shared" si="71"/>
        <v>-23</v>
      </c>
      <c r="BA124" s="35">
        <f t="shared" si="72"/>
        <v>-1.0971712064112961E-3</v>
      </c>
      <c r="BB124" s="35">
        <f t="shared" si="73"/>
        <v>5034.8641500360663</v>
      </c>
      <c r="BC124" s="47">
        <v>5086</v>
      </c>
      <c r="BD124" s="50">
        <f t="shared" si="74"/>
        <v>131</v>
      </c>
      <c r="BE124" s="14">
        <v>18404</v>
      </c>
      <c r="BF124" s="50">
        <f t="shared" si="75"/>
        <v>431</v>
      </c>
      <c r="BG124" s="14">
        <v>13367</v>
      </c>
      <c r="BH124" s="50">
        <f t="shared" si="76"/>
        <v>279</v>
      </c>
      <c r="BI124" s="14">
        <v>4494</v>
      </c>
      <c r="BJ124" s="50">
        <f t="shared" si="77"/>
        <v>102</v>
      </c>
      <c r="BK124" s="14">
        <v>865</v>
      </c>
      <c r="BL124" s="50">
        <f t="shared" si="78"/>
        <v>22</v>
      </c>
      <c r="BM124" s="17">
        <v>12</v>
      </c>
      <c r="BN124" s="24">
        <f t="shared" si="79"/>
        <v>0</v>
      </c>
      <c r="BO124" s="17">
        <v>51</v>
      </c>
      <c r="BP124" s="24">
        <f t="shared" si="80"/>
        <v>0</v>
      </c>
      <c r="BQ124" s="17">
        <v>173</v>
      </c>
      <c r="BR124" s="24">
        <f t="shared" si="81"/>
        <v>6</v>
      </c>
      <c r="BS124" s="17">
        <v>380</v>
      </c>
      <c r="BT124" s="24">
        <f t="shared" si="82"/>
        <v>11</v>
      </c>
      <c r="BU124" s="20">
        <v>223</v>
      </c>
      <c r="BV124" s="27">
        <f t="shared" si="83"/>
        <v>3</v>
      </c>
    </row>
    <row r="125" spans="1:74">
      <c r="A125" s="3">
        <v>44022</v>
      </c>
      <c r="B125">
        <v>44022</v>
      </c>
      <c r="C125" s="10">
        <v>43257</v>
      </c>
      <c r="D125">
        <f t="shared" si="114"/>
        <v>1041</v>
      </c>
      <c r="E125" s="10">
        <v>863</v>
      </c>
      <c r="F125">
        <f t="shared" si="113"/>
        <v>24</v>
      </c>
      <c r="G125" s="10">
        <v>21426</v>
      </c>
      <c r="H125">
        <f t="shared" si="117"/>
        <v>989</v>
      </c>
      <c r="I125">
        <f t="shared" si="118"/>
        <v>20968</v>
      </c>
      <c r="J125">
        <f t="shared" si="97"/>
        <v>28</v>
      </c>
      <c r="K125">
        <f t="shared" si="86"/>
        <v>1.9950528238204222E-2</v>
      </c>
      <c r="L125">
        <f t="shared" si="87"/>
        <v>0.4953186767459602</v>
      </c>
      <c r="M125">
        <f t="shared" si="88"/>
        <v>0.4847307950158356</v>
      </c>
      <c r="N125">
        <f t="shared" si="111"/>
        <v>2.4065469172619459E-2</v>
      </c>
      <c r="O125">
        <f t="shared" si="89"/>
        <v>2.7809965237543453E-2</v>
      </c>
      <c r="P125">
        <f t="shared" si="90"/>
        <v>4.6158872398021099E-2</v>
      </c>
      <c r="Q125">
        <f t="shared" si="91"/>
        <v>1.3353681800839375E-3</v>
      </c>
      <c r="R125">
        <f t="shared" si="92"/>
        <v>10400.817504207742</v>
      </c>
      <c r="S125">
        <f t="shared" si="93"/>
        <v>207.50180331810532</v>
      </c>
      <c r="T125">
        <f t="shared" si="94"/>
        <v>5151.719163260399</v>
      </c>
      <c r="U125">
        <f t="shared" si="95"/>
        <v>5041.5965376292379</v>
      </c>
      <c r="V125" s="12">
        <v>158669</v>
      </c>
      <c r="W125" s="1">
        <f t="shared" si="98"/>
        <v>3064</v>
      </c>
      <c r="X125" s="1">
        <f t="shared" si="57"/>
        <v>607</v>
      </c>
      <c r="Y125" s="34">
        <f t="shared" si="58"/>
        <v>38150.757393604232</v>
      </c>
      <c r="Z125" s="14">
        <v>112407</v>
      </c>
      <c r="AA125" s="2">
        <f t="shared" si="103"/>
        <v>1981</v>
      </c>
      <c r="AB125" s="29">
        <f t="shared" si="59"/>
        <v>0.70843706079952606</v>
      </c>
      <c r="AC125" s="32">
        <f t="shared" si="60"/>
        <v>448</v>
      </c>
      <c r="AD125" s="1">
        <f t="shared" si="99"/>
        <v>46262</v>
      </c>
      <c r="AE125" s="1">
        <f t="shared" si="104"/>
        <v>1083</v>
      </c>
      <c r="AF125" s="29">
        <f t="shared" si="61"/>
        <v>0.29156293920047394</v>
      </c>
      <c r="AG125" s="32">
        <f t="shared" si="62"/>
        <v>159</v>
      </c>
      <c r="AH125" s="34">
        <f t="shared" si="63"/>
        <v>11123.346958403463</v>
      </c>
      <c r="AI125" s="14">
        <v>19193</v>
      </c>
      <c r="AJ125" s="2">
        <f t="shared" si="105"/>
        <v>11</v>
      </c>
      <c r="AK125" s="2">
        <f t="shared" si="64"/>
        <v>1.0005734542800542</v>
      </c>
      <c r="AL125" s="34">
        <f t="shared" si="65"/>
        <v>4614.8112527049771</v>
      </c>
      <c r="AM125" s="14">
        <v>656</v>
      </c>
      <c r="AN125" s="2">
        <f t="shared" si="106"/>
        <v>-53</v>
      </c>
      <c r="AO125" s="2">
        <f t="shared" si="100"/>
        <v>0.92524682651622003</v>
      </c>
      <c r="AP125" s="34">
        <f t="shared" si="66"/>
        <v>157.73022361144507</v>
      </c>
      <c r="AQ125" s="14">
        <v>959</v>
      </c>
      <c r="AR125" s="2">
        <f t="shared" si="101"/>
        <v>69</v>
      </c>
      <c r="AS125" s="2">
        <f t="shared" si="67"/>
        <v>1.0775280898876405</v>
      </c>
      <c r="AT125" s="34">
        <f t="shared" si="68"/>
        <v>230.58427506612168</v>
      </c>
      <c r="AU125" s="14">
        <v>160</v>
      </c>
      <c r="AV125">
        <f t="shared" si="102"/>
        <v>1</v>
      </c>
      <c r="AW125">
        <f t="shared" si="69"/>
        <v>1.0062893081761006</v>
      </c>
      <c r="AX125" s="35">
        <f t="shared" si="70"/>
        <v>38.470786246693919</v>
      </c>
      <c r="AY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AZ125" s="31">
        <f t="shared" si="71"/>
        <v>28</v>
      </c>
      <c r="BA125" s="35">
        <f t="shared" si="72"/>
        <v>1.3371537726838587E-3</v>
      </c>
      <c r="BB125" s="35">
        <f t="shared" si="73"/>
        <v>5041.5965376292379</v>
      </c>
      <c r="BC125" s="47">
        <v>5203</v>
      </c>
      <c r="BD125" s="50">
        <f t="shared" si="74"/>
        <v>117</v>
      </c>
      <c r="BE125" s="14">
        <v>18855</v>
      </c>
      <c r="BF125" s="50">
        <f t="shared" si="75"/>
        <v>451</v>
      </c>
      <c r="BG125" s="14">
        <v>13695</v>
      </c>
      <c r="BH125" s="50">
        <f t="shared" si="76"/>
        <v>328</v>
      </c>
      <c r="BI125" s="14">
        <v>4613</v>
      </c>
      <c r="BJ125" s="50">
        <f t="shared" si="77"/>
        <v>119</v>
      </c>
      <c r="BK125" s="14">
        <v>891</v>
      </c>
      <c r="BL125" s="50">
        <f t="shared" si="78"/>
        <v>26</v>
      </c>
      <c r="BM125" s="17">
        <v>12</v>
      </c>
      <c r="BN125" s="24">
        <f t="shared" si="79"/>
        <v>0</v>
      </c>
      <c r="BO125" s="17">
        <v>53</v>
      </c>
      <c r="BP125" s="24">
        <f t="shared" si="80"/>
        <v>2</v>
      </c>
      <c r="BQ125" s="17">
        <v>180</v>
      </c>
      <c r="BR125" s="24">
        <f t="shared" si="81"/>
        <v>7</v>
      </c>
      <c r="BS125" s="17">
        <v>392</v>
      </c>
      <c r="BT125" s="24">
        <f t="shared" si="82"/>
        <v>12</v>
      </c>
      <c r="BU125" s="20">
        <v>226</v>
      </c>
      <c r="BV125" s="27">
        <f t="shared" si="83"/>
        <v>3</v>
      </c>
    </row>
    <row r="126" spans="1:74">
      <c r="A126" s="3">
        <v>44023</v>
      </c>
      <c r="B126">
        <v>44023</v>
      </c>
      <c r="C126" s="10">
        <v>44332</v>
      </c>
      <c r="D126">
        <f t="shared" si="114"/>
        <v>1075</v>
      </c>
      <c r="E126" s="10">
        <v>893</v>
      </c>
      <c r="F126">
        <f t="shared" si="113"/>
        <v>30</v>
      </c>
      <c r="G126" s="10">
        <v>22170</v>
      </c>
      <c r="H126">
        <f t="shared" si="117"/>
        <v>744</v>
      </c>
      <c r="I126">
        <f t="shared" si="118"/>
        <v>21269</v>
      </c>
      <c r="J126">
        <f t="shared" si="97"/>
        <v>301</v>
      </c>
      <c r="K126">
        <f t="shared" si="86"/>
        <v>2.0143462961292068E-2</v>
      </c>
      <c r="L126">
        <f t="shared" si="87"/>
        <v>0.50009022827754224</v>
      </c>
      <c r="M126">
        <f t="shared" si="88"/>
        <v>0.47976630876116577</v>
      </c>
      <c r="N126">
        <f t="shared" si="111"/>
        <v>2.4248849589461337E-2</v>
      </c>
      <c r="O126">
        <f t="shared" si="89"/>
        <v>3.3594624860022397E-2</v>
      </c>
      <c r="P126">
        <f t="shared" si="90"/>
        <v>3.3558863328822734E-2</v>
      </c>
      <c r="Q126">
        <f t="shared" si="91"/>
        <v>1.4152052282664911E-2</v>
      </c>
      <c r="R126">
        <f t="shared" si="92"/>
        <v>10659.293099302717</v>
      </c>
      <c r="S126">
        <f t="shared" si="93"/>
        <v>214.71507573936043</v>
      </c>
      <c r="T126">
        <f t="shared" si="94"/>
        <v>5330.6083193075265</v>
      </c>
      <c r="U126">
        <f t="shared" si="95"/>
        <v>5113.9697042558309</v>
      </c>
      <c r="V126" s="12">
        <v>161466</v>
      </c>
      <c r="W126" s="1">
        <f t="shared" si="98"/>
        <v>2797</v>
      </c>
      <c r="X126" s="1">
        <f t="shared" si="57"/>
        <v>-267</v>
      </c>
      <c r="Y126" s="34">
        <f t="shared" si="58"/>
        <v>38823.274825679255</v>
      </c>
      <c r="Z126" s="14">
        <v>114238</v>
      </c>
      <c r="AA126" s="2">
        <f t="shared" si="103"/>
        <v>1831</v>
      </c>
      <c r="AB126" s="29">
        <f t="shared" si="59"/>
        <v>0.70750498556971742</v>
      </c>
      <c r="AC126" s="32">
        <f t="shared" si="60"/>
        <v>-150</v>
      </c>
      <c r="AD126" s="1">
        <f t="shared" si="99"/>
        <v>47228</v>
      </c>
      <c r="AE126" s="1">
        <f t="shared" si="104"/>
        <v>966</v>
      </c>
      <c r="AF126" s="29">
        <f t="shared" si="61"/>
        <v>0.29249501443028253</v>
      </c>
      <c r="AG126" s="32">
        <f t="shared" si="62"/>
        <v>-117</v>
      </c>
      <c r="AH126" s="34">
        <f t="shared" si="63"/>
        <v>11355.614330367878</v>
      </c>
      <c r="AI126" s="14">
        <v>19497</v>
      </c>
      <c r="AJ126" s="2">
        <f t="shared" si="105"/>
        <v>304</v>
      </c>
      <c r="AK126" s="2">
        <f t="shared" si="64"/>
        <v>1.0158391080081279</v>
      </c>
      <c r="AL126" s="34">
        <f t="shared" si="65"/>
        <v>4687.905746573696</v>
      </c>
      <c r="AM126" s="14">
        <v>678</v>
      </c>
      <c r="AN126" s="2">
        <f t="shared" si="106"/>
        <v>22</v>
      </c>
      <c r="AO126" s="2">
        <f t="shared" si="100"/>
        <v>1.0335365853658536</v>
      </c>
      <c r="AP126" s="34">
        <f t="shared" si="66"/>
        <v>163.01995672036549</v>
      </c>
      <c r="AQ126" s="14">
        <v>936</v>
      </c>
      <c r="AR126" s="2">
        <f t="shared" si="101"/>
        <v>-23</v>
      </c>
      <c r="AS126" s="2">
        <f t="shared" si="67"/>
        <v>0.97601668404588116</v>
      </c>
      <c r="AT126" s="34">
        <f t="shared" si="68"/>
        <v>225.05409954315942</v>
      </c>
      <c r="AU126" s="14">
        <v>158</v>
      </c>
      <c r="AV126">
        <f t="shared" si="102"/>
        <v>-2</v>
      </c>
      <c r="AW126">
        <f t="shared" si="69"/>
        <v>0.98750000000000004</v>
      </c>
      <c r="AX126" s="35">
        <f t="shared" si="70"/>
        <v>37.989901418610245</v>
      </c>
      <c r="AY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AZ126" s="31">
        <f t="shared" si="71"/>
        <v>301</v>
      </c>
      <c r="BA126" s="35">
        <f t="shared" si="72"/>
        <v>1.4355207935902328E-2</v>
      </c>
      <c r="BB126" s="35">
        <f t="shared" si="73"/>
        <v>5113.9697042558309</v>
      </c>
      <c r="BC126" s="47">
        <v>5326</v>
      </c>
      <c r="BD126" s="50">
        <f t="shared" si="74"/>
        <v>123</v>
      </c>
      <c r="BE126" s="14">
        <v>19329</v>
      </c>
      <c r="BF126" s="50">
        <f t="shared" si="75"/>
        <v>474</v>
      </c>
      <c r="BG126" s="14">
        <v>14048</v>
      </c>
      <c r="BH126" s="50">
        <f t="shared" si="76"/>
        <v>353</v>
      </c>
      <c r="BI126" s="14">
        <v>4715</v>
      </c>
      <c r="BJ126" s="50">
        <f t="shared" si="77"/>
        <v>102</v>
      </c>
      <c r="BK126" s="14">
        <v>914</v>
      </c>
      <c r="BL126" s="50">
        <f t="shared" si="78"/>
        <v>23</v>
      </c>
      <c r="BM126" s="17">
        <v>12</v>
      </c>
      <c r="BN126" s="24">
        <f t="shared" si="79"/>
        <v>0</v>
      </c>
      <c r="BO126" s="17">
        <v>54</v>
      </c>
      <c r="BP126" s="24">
        <f t="shared" si="80"/>
        <v>1</v>
      </c>
      <c r="BQ126" s="17">
        <v>189</v>
      </c>
      <c r="BR126" s="24">
        <f t="shared" si="81"/>
        <v>9</v>
      </c>
      <c r="BS126" s="17">
        <v>410</v>
      </c>
      <c r="BT126" s="24">
        <f t="shared" si="82"/>
        <v>18</v>
      </c>
      <c r="BU126" s="20">
        <v>228</v>
      </c>
      <c r="BV126" s="27">
        <f t="shared" si="83"/>
        <v>2</v>
      </c>
    </row>
    <row r="127" spans="1:74">
      <c r="A127" s="3">
        <v>44024</v>
      </c>
      <c r="B127">
        <v>44024</v>
      </c>
      <c r="C127" s="10">
        <v>45633</v>
      </c>
      <c r="D127">
        <f t="shared" si="114"/>
        <v>1301</v>
      </c>
      <c r="E127" s="10">
        <v>909</v>
      </c>
      <c r="F127">
        <f t="shared" si="113"/>
        <v>16</v>
      </c>
      <c r="G127" s="10">
        <v>23039</v>
      </c>
      <c r="H127">
        <f t="shared" si="117"/>
        <v>869</v>
      </c>
      <c r="I127">
        <f t="shared" si="118"/>
        <v>21685</v>
      </c>
      <c r="J127">
        <f t="shared" si="97"/>
        <v>416</v>
      </c>
      <c r="K127">
        <f t="shared" si="86"/>
        <v>1.9919794885280388E-2</v>
      </c>
      <c r="L127">
        <f t="shared" si="87"/>
        <v>0.50487585738391072</v>
      </c>
      <c r="M127">
        <f t="shared" si="88"/>
        <v>0.47520434773080883</v>
      </c>
      <c r="N127">
        <f t="shared" si="111"/>
        <v>2.8510069467271491E-2</v>
      </c>
      <c r="O127">
        <f t="shared" si="89"/>
        <v>1.7601760176017601E-2</v>
      </c>
      <c r="P127">
        <f t="shared" si="90"/>
        <v>3.7718650983115588E-2</v>
      </c>
      <c r="Q127">
        <f t="shared" si="91"/>
        <v>1.9183767581277381E-2</v>
      </c>
      <c r="R127">
        <f t="shared" si="92"/>
        <v>10972.108679971147</v>
      </c>
      <c r="S127">
        <f t="shared" si="93"/>
        <v>218.56215436402982</v>
      </c>
      <c r="T127">
        <f t="shared" si="94"/>
        <v>5539.5527771098823</v>
      </c>
      <c r="U127">
        <f t="shared" si="95"/>
        <v>5213.9937484972352</v>
      </c>
      <c r="V127" s="12">
        <v>164927</v>
      </c>
      <c r="W127" s="1">
        <f t="shared" si="98"/>
        <v>3461</v>
      </c>
      <c r="X127" s="1">
        <f t="shared" si="57"/>
        <v>664</v>
      </c>
      <c r="Y127" s="34">
        <f t="shared" si="58"/>
        <v>39655.44602067805</v>
      </c>
      <c r="Z127" s="14">
        <v>116372</v>
      </c>
      <c r="AA127" s="2">
        <f t="shared" si="103"/>
        <v>2134</v>
      </c>
      <c r="AB127" s="29">
        <f t="shared" si="59"/>
        <v>0.7055970217126365</v>
      </c>
      <c r="AC127" s="32">
        <f t="shared" si="60"/>
        <v>303</v>
      </c>
      <c r="AD127" s="1">
        <f t="shared" si="99"/>
        <v>48555</v>
      </c>
      <c r="AE127" s="1">
        <f t="shared" si="104"/>
        <v>1327</v>
      </c>
      <c r="AF127" s="29">
        <f t="shared" si="61"/>
        <v>0.2944029782873635</v>
      </c>
      <c r="AG127" s="32">
        <f t="shared" si="62"/>
        <v>361</v>
      </c>
      <c r="AH127" s="34">
        <f t="shared" si="63"/>
        <v>11674.681413801394</v>
      </c>
      <c r="AI127" s="14">
        <v>19867</v>
      </c>
      <c r="AJ127" s="2">
        <f t="shared" si="105"/>
        <v>370</v>
      </c>
      <c r="AK127" s="2">
        <f t="shared" si="64"/>
        <v>1.0189772785556752</v>
      </c>
      <c r="AL127" s="34">
        <f t="shared" si="65"/>
        <v>4776.8694397691752</v>
      </c>
      <c r="AM127" s="14">
        <v>672</v>
      </c>
      <c r="AN127" s="2">
        <f t="shared" si="106"/>
        <v>-6</v>
      </c>
      <c r="AO127" s="2">
        <f t="shared" si="100"/>
        <v>0.99115044247787609</v>
      </c>
      <c r="AP127" s="34">
        <f t="shared" si="66"/>
        <v>161.57730223611446</v>
      </c>
      <c r="AQ127" s="14">
        <v>987</v>
      </c>
      <c r="AR127" s="2">
        <f t="shared" si="101"/>
        <v>51</v>
      </c>
      <c r="AS127" s="2">
        <f t="shared" si="67"/>
        <v>1.0544871794871795</v>
      </c>
      <c r="AT127" s="34">
        <f t="shared" si="68"/>
        <v>237.31666265929312</v>
      </c>
      <c r="AU127" s="14">
        <v>159</v>
      </c>
      <c r="AV127">
        <f t="shared" si="102"/>
        <v>1</v>
      </c>
      <c r="AW127">
        <f t="shared" si="69"/>
        <v>1.0063291139240507</v>
      </c>
      <c r="AX127" s="35">
        <f t="shared" si="70"/>
        <v>38.230343832652082</v>
      </c>
      <c r="AY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AZ127" s="31">
        <f t="shared" si="71"/>
        <v>416</v>
      </c>
      <c r="BA127" s="35">
        <f t="shared" si="72"/>
        <v>1.9558982556772769E-2</v>
      </c>
      <c r="BB127" s="35">
        <f t="shared" si="73"/>
        <v>5213.9937484972352</v>
      </c>
      <c r="BC127" s="47">
        <v>5495</v>
      </c>
      <c r="BD127" s="50">
        <f t="shared" si="74"/>
        <v>169</v>
      </c>
      <c r="BE127" s="14">
        <v>19912</v>
      </c>
      <c r="BF127" s="50">
        <f t="shared" si="75"/>
        <v>583</v>
      </c>
      <c r="BG127" s="14">
        <v>14445</v>
      </c>
      <c r="BH127" s="50">
        <f t="shared" si="76"/>
        <v>397</v>
      </c>
      <c r="BI127" s="14">
        <v>4848</v>
      </c>
      <c r="BJ127" s="50">
        <f t="shared" si="77"/>
        <v>133</v>
      </c>
      <c r="BK127" s="14">
        <v>933</v>
      </c>
      <c r="BL127" s="50">
        <f t="shared" si="78"/>
        <v>19</v>
      </c>
      <c r="BM127" s="17">
        <v>12</v>
      </c>
      <c r="BN127" s="24">
        <f t="shared" si="79"/>
        <v>0</v>
      </c>
      <c r="BO127" s="17">
        <v>55</v>
      </c>
      <c r="BP127" s="24">
        <f t="shared" si="80"/>
        <v>1</v>
      </c>
      <c r="BQ127" s="17">
        <v>193</v>
      </c>
      <c r="BR127" s="24">
        <f t="shared" si="81"/>
        <v>4</v>
      </c>
      <c r="BS127" s="17">
        <v>419</v>
      </c>
      <c r="BT127" s="24">
        <f t="shared" si="82"/>
        <v>9</v>
      </c>
      <c r="BU127" s="20">
        <v>230</v>
      </c>
      <c r="BV127" s="27">
        <f t="shared" si="83"/>
        <v>2</v>
      </c>
    </row>
    <row r="128" spans="1:74">
      <c r="A128" s="3">
        <v>44025</v>
      </c>
      <c r="B128">
        <v>44025</v>
      </c>
      <c r="C128" s="10">
        <v>47173</v>
      </c>
      <c r="D128">
        <f t="shared" si="114"/>
        <v>1540</v>
      </c>
      <c r="E128" s="10">
        <v>932</v>
      </c>
      <c r="F128">
        <f t="shared" si="113"/>
        <v>23</v>
      </c>
      <c r="G128" s="10">
        <v>23919</v>
      </c>
      <c r="H128">
        <f t="shared" si="117"/>
        <v>880</v>
      </c>
      <c r="I128">
        <f t="shared" si="118"/>
        <v>22322</v>
      </c>
      <c r="J128">
        <f t="shared" si="97"/>
        <v>637</v>
      </c>
      <c r="K128">
        <f t="shared" si="86"/>
        <v>1.9757064422445042E-2</v>
      </c>
      <c r="L128">
        <f t="shared" si="87"/>
        <v>0.50704852351981011</v>
      </c>
      <c r="M128">
        <f t="shared" si="88"/>
        <v>0.47319441205774487</v>
      </c>
      <c r="N128">
        <f t="shared" si="111"/>
        <v>3.2645793144383442E-2</v>
      </c>
      <c r="O128">
        <f t="shared" si="89"/>
        <v>2.4678111587982832E-2</v>
      </c>
      <c r="P128">
        <f t="shared" si="90"/>
        <v>3.6790835737279988E-2</v>
      </c>
      <c r="Q128">
        <f t="shared" si="91"/>
        <v>2.8536869456141922E-2</v>
      </c>
      <c r="R128">
        <f t="shared" si="92"/>
        <v>11342.389997595576</v>
      </c>
      <c r="S128">
        <f t="shared" si="93"/>
        <v>224.09232988699208</v>
      </c>
      <c r="T128">
        <f t="shared" si="94"/>
        <v>5751.1421014666994</v>
      </c>
      <c r="U128">
        <f t="shared" si="95"/>
        <v>5367.155566241885</v>
      </c>
      <c r="V128" s="12">
        <v>168517</v>
      </c>
      <c r="W128" s="1">
        <f t="shared" si="98"/>
        <v>3590</v>
      </c>
      <c r="X128" s="1">
        <f t="shared" si="57"/>
        <v>129</v>
      </c>
      <c r="Y128" s="34">
        <f t="shared" si="58"/>
        <v>40518.634287088244</v>
      </c>
      <c r="Z128" s="14">
        <v>118412</v>
      </c>
      <c r="AA128" s="2">
        <f t="shared" si="103"/>
        <v>2040</v>
      </c>
      <c r="AB128" s="29">
        <f t="shared" si="59"/>
        <v>0.7026709471447985</v>
      </c>
      <c r="AC128" s="32">
        <f t="shared" si="60"/>
        <v>-94</v>
      </c>
      <c r="AD128" s="1">
        <f t="shared" si="99"/>
        <v>50105</v>
      </c>
      <c r="AE128" s="1">
        <f t="shared" si="104"/>
        <v>1550</v>
      </c>
      <c r="AF128" s="29">
        <f t="shared" si="61"/>
        <v>0.29732905285520156</v>
      </c>
      <c r="AG128" s="32">
        <f t="shared" si="62"/>
        <v>223</v>
      </c>
      <c r="AH128" s="34">
        <f t="shared" si="63"/>
        <v>12047.367155566242</v>
      </c>
      <c r="AI128" s="14">
        <v>20500</v>
      </c>
      <c r="AJ128" s="2">
        <f t="shared" si="105"/>
        <v>633</v>
      </c>
      <c r="AK128" s="2">
        <f t="shared" si="64"/>
        <v>1.0318618815120553</v>
      </c>
      <c r="AL128" s="34">
        <f t="shared" si="65"/>
        <v>4929.0694878576587</v>
      </c>
      <c r="AM128" s="14">
        <v>658</v>
      </c>
      <c r="AN128" s="2">
        <f t="shared" si="106"/>
        <v>-14</v>
      </c>
      <c r="AO128" s="2">
        <f t="shared" si="100"/>
        <v>0.97916666666666663</v>
      </c>
      <c r="AP128" s="34">
        <f t="shared" si="66"/>
        <v>158.21110843952874</v>
      </c>
      <c r="AQ128" s="14">
        <v>1005</v>
      </c>
      <c r="AR128" s="2">
        <f t="shared" si="101"/>
        <v>18</v>
      </c>
      <c r="AS128" s="2">
        <f t="shared" si="67"/>
        <v>1.0182370820668694</v>
      </c>
      <c r="AT128" s="34">
        <f t="shared" si="68"/>
        <v>241.64462611204618</v>
      </c>
      <c r="AU128" s="14">
        <v>159</v>
      </c>
      <c r="AV128">
        <f t="shared" si="102"/>
        <v>0</v>
      </c>
      <c r="AW128">
        <f t="shared" si="69"/>
        <v>1</v>
      </c>
      <c r="AX128" s="35">
        <f t="shared" si="70"/>
        <v>38.230343832652082</v>
      </c>
      <c r="AY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AZ128" s="31">
        <f t="shared" si="71"/>
        <v>637</v>
      </c>
      <c r="BA128" s="35">
        <f t="shared" si="72"/>
        <v>2.9375144108830988E-2</v>
      </c>
      <c r="BB128" s="35">
        <f t="shared" si="73"/>
        <v>5367.155566241885</v>
      </c>
      <c r="BC128" s="47">
        <v>5726</v>
      </c>
      <c r="BD128" s="50">
        <f t="shared" si="74"/>
        <v>231</v>
      </c>
      <c r="BE128" s="14">
        <v>20523</v>
      </c>
      <c r="BF128" s="50">
        <f t="shared" si="75"/>
        <v>611</v>
      </c>
      <c r="BG128" s="14">
        <v>14939</v>
      </c>
      <c r="BH128" s="50">
        <f t="shared" si="76"/>
        <v>494</v>
      </c>
      <c r="BI128" s="14">
        <v>5026</v>
      </c>
      <c r="BJ128" s="50">
        <f t="shared" si="77"/>
        <v>178</v>
      </c>
      <c r="BK128" s="14">
        <v>959</v>
      </c>
      <c r="BL128" s="50">
        <f t="shared" si="78"/>
        <v>26</v>
      </c>
      <c r="BM128" s="17">
        <v>12</v>
      </c>
      <c r="BN128" s="24">
        <f t="shared" si="79"/>
        <v>0</v>
      </c>
      <c r="BO128" s="17">
        <v>56</v>
      </c>
      <c r="BP128" s="24">
        <f t="shared" si="80"/>
        <v>1</v>
      </c>
      <c r="BQ128" s="17">
        <v>200</v>
      </c>
      <c r="BR128" s="24">
        <f t="shared" si="81"/>
        <v>7</v>
      </c>
      <c r="BS128" s="17">
        <v>428</v>
      </c>
      <c r="BT128" s="24">
        <f t="shared" si="82"/>
        <v>9</v>
      </c>
      <c r="BU128" s="20">
        <v>236</v>
      </c>
      <c r="BV128" s="27">
        <f t="shared" si="83"/>
        <v>6</v>
      </c>
    </row>
    <row r="129" spans="1:74">
      <c r="A129" s="3">
        <v>44026</v>
      </c>
      <c r="B129">
        <v>44026</v>
      </c>
      <c r="C129" s="10">
        <v>48096</v>
      </c>
      <c r="D129">
        <f t="shared" si="114"/>
        <v>923</v>
      </c>
      <c r="E129" s="10">
        <v>960</v>
      </c>
      <c r="F129">
        <f t="shared" si="113"/>
        <v>28</v>
      </c>
      <c r="G129" s="10">
        <v>24667</v>
      </c>
      <c r="H129">
        <f t="shared" si="117"/>
        <v>748</v>
      </c>
      <c r="I129">
        <f t="shared" si="118"/>
        <v>22469</v>
      </c>
      <c r="J129">
        <f>+IFERROR(I129-I128,"")</f>
        <v>147</v>
      </c>
      <c r="K129">
        <f t="shared" si="86"/>
        <v>1.9960079840319361E-2</v>
      </c>
      <c r="L129">
        <f t="shared" si="87"/>
        <v>0.51287009314703924</v>
      </c>
      <c r="M129">
        <f t="shared" si="88"/>
        <v>0.46716982701264137</v>
      </c>
      <c r="N129">
        <f t="shared" si="111"/>
        <v>1.919078509647372E-2</v>
      </c>
      <c r="O129">
        <f t="shared" si="89"/>
        <v>2.9166666666666667E-2</v>
      </c>
      <c r="P129">
        <f t="shared" si="90"/>
        <v>3.0323914541695383E-2</v>
      </c>
      <c r="Q129">
        <f t="shared" si="91"/>
        <v>6.5423472339667986E-3</v>
      </c>
      <c r="R129">
        <f t="shared" si="92"/>
        <v>11564.318345756192</v>
      </c>
      <c r="S129">
        <f t="shared" si="93"/>
        <v>230.82471748016351</v>
      </c>
      <c r="T129">
        <f t="shared" si="94"/>
        <v>5930.9930271699932</v>
      </c>
      <c r="U129">
        <f t="shared" si="95"/>
        <v>5402.500601106035</v>
      </c>
      <c r="V129" s="12">
        <v>171116</v>
      </c>
      <c r="W129" s="1">
        <f t="shared" si="98"/>
        <v>2599</v>
      </c>
      <c r="X129" s="1">
        <f t="shared" si="57"/>
        <v>-991</v>
      </c>
      <c r="Y129" s="34">
        <f t="shared" si="58"/>
        <v>41143.544121182982</v>
      </c>
      <c r="Z129" s="14">
        <v>120068</v>
      </c>
      <c r="AA129" s="2">
        <f t="shared" si="103"/>
        <v>1656</v>
      </c>
      <c r="AB129" s="29">
        <f t="shared" si="59"/>
        <v>0.70167605600878935</v>
      </c>
      <c r="AC129" s="32">
        <f t="shared" si="60"/>
        <v>-384</v>
      </c>
      <c r="AD129" s="1">
        <f t="shared" si="99"/>
        <v>51048</v>
      </c>
      <c r="AE129" s="1">
        <f t="shared" si="104"/>
        <v>943</v>
      </c>
      <c r="AF129" s="29">
        <f t="shared" si="61"/>
        <v>0.29832394399121065</v>
      </c>
      <c r="AG129" s="32">
        <f t="shared" si="62"/>
        <v>-607</v>
      </c>
      <c r="AH129" s="34">
        <f t="shared" si="63"/>
        <v>12274.104352007695</v>
      </c>
      <c r="AI129" s="14">
        <v>20639</v>
      </c>
      <c r="AJ129" s="2">
        <f t="shared" si="105"/>
        <v>139</v>
      </c>
      <c r="AK129" s="2">
        <f t="shared" si="64"/>
        <v>1.0067804878048781</v>
      </c>
      <c r="AL129" s="34">
        <f t="shared" si="65"/>
        <v>4962.4909834094733</v>
      </c>
      <c r="AM129" s="14">
        <v>658</v>
      </c>
      <c r="AN129" s="2">
        <f t="shared" si="106"/>
        <v>0</v>
      </c>
      <c r="AO129" s="2">
        <f t="shared" si="100"/>
        <v>1</v>
      </c>
      <c r="AP129" s="34">
        <f t="shared" si="66"/>
        <v>158.21110843952874</v>
      </c>
      <c r="AQ129" s="14">
        <v>1015</v>
      </c>
      <c r="AR129" s="2">
        <f t="shared" si="101"/>
        <v>10</v>
      </c>
      <c r="AS129" s="2">
        <f t="shared" si="67"/>
        <v>1.0099502487562189</v>
      </c>
      <c r="AT129" s="34">
        <f t="shared" si="68"/>
        <v>244.04905025246455</v>
      </c>
      <c r="AU129" s="14">
        <v>157</v>
      </c>
      <c r="AV129">
        <f t="shared" si="102"/>
        <v>-2</v>
      </c>
      <c r="AW129">
        <f t="shared" si="69"/>
        <v>0.98742138364779874</v>
      </c>
      <c r="AX129" s="35">
        <f t="shared" si="70"/>
        <v>37.749459004568408</v>
      </c>
      <c r="AY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AZ129" s="31">
        <f t="shared" si="71"/>
        <v>147</v>
      </c>
      <c r="BA129" s="35">
        <f t="shared" si="72"/>
        <v>6.5854314129558285E-3</v>
      </c>
      <c r="BB129" s="35">
        <f t="shared" si="73"/>
        <v>5402.500601106035</v>
      </c>
      <c r="BC129" s="47">
        <v>5874</v>
      </c>
      <c r="BD129" s="50">
        <f t="shared" si="74"/>
        <v>148</v>
      </c>
      <c r="BE129" s="14">
        <v>20901</v>
      </c>
      <c r="BF129" s="50">
        <f t="shared" si="75"/>
        <v>378</v>
      </c>
      <c r="BG129" s="14">
        <v>15195</v>
      </c>
      <c r="BH129" s="50">
        <f t="shared" si="76"/>
        <v>256</v>
      </c>
      <c r="BI129" s="14">
        <v>5146</v>
      </c>
      <c r="BJ129" s="50">
        <f t="shared" si="77"/>
        <v>120</v>
      </c>
      <c r="BK129" s="14">
        <v>980</v>
      </c>
      <c r="BL129" s="50">
        <f t="shared" si="78"/>
        <v>21</v>
      </c>
      <c r="BM129" s="17">
        <v>12</v>
      </c>
      <c r="BN129" s="24">
        <f t="shared" si="79"/>
        <v>0</v>
      </c>
      <c r="BO129" s="17">
        <v>58</v>
      </c>
      <c r="BP129" s="24">
        <f t="shared" si="80"/>
        <v>2</v>
      </c>
      <c r="BQ129" s="17">
        <v>206</v>
      </c>
      <c r="BR129" s="24">
        <f t="shared" si="81"/>
        <v>6</v>
      </c>
      <c r="BS129" s="17">
        <v>442</v>
      </c>
      <c r="BT129" s="24">
        <f t="shared" si="82"/>
        <v>14</v>
      </c>
      <c r="BU129" s="20">
        <v>242</v>
      </c>
      <c r="BV129" s="27">
        <f t="shared" si="83"/>
        <v>6</v>
      </c>
    </row>
    <row r="130" spans="1:74">
      <c r="A130" s="3">
        <v>44027</v>
      </c>
      <c r="B130">
        <v>44027</v>
      </c>
      <c r="C130" s="10">
        <v>49243</v>
      </c>
      <c r="D130">
        <f t="shared" si="114"/>
        <v>1147</v>
      </c>
      <c r="E130" s="10">
        <v>982</v>
      </c>
      <c r="F130">
        <f t="shared" si="113"/>
        <v>22</v>
      </c>
      <c r="G130" s="10">
        <v>25417</v>
      </c>
      <c r="H130">
        <f t="shared" si="117"/>
        <v>750</v>
      </c>
      <c r="I130">
        <f t="shared" si="118"/>
        <v>22844</v>
      </c>
      <c r="J130">
        <f t="shared" ref="J130:J155" si="119">+IFERROR(I130-I129,"")</f>
        <v>375</v>
      </c>
      <c r="K130">
        <f t="shared" si="86"/>
        <v>1.994192067908129E-2</v>
      </c>
      <c r="L130">
        <f t="shared" si="87"/>
        <v>0.51615458034644524</v>
      </c>
      <c r="M130">
        <f t="shared" si="88"/>
        <v>0.46390349897447353</v>
      </c>
      <c r="N130">
        <f t="shared" ref="N130:N161" si="120">+IFERROR(D130/C130,"")</f>
        <v>2.3292650732083749E-2</v>
      </c>
      <c r="O130">
        <f t="shared" si="89"/>
        <v>2.2403258655804479E-2</v>
      </c>
      <c r="P130">
        <f t="shared" si="90"/>
        <v>2.9507809733642837E-2</v>
      </c>
      <c r="Q130">
        <f t="shared" si="91"/>
        <v>1.6415689021187181E-2</v>
      </c>
      <c r="R130">
        <f t="shared" si="92"/>
        <v>11840.105794662179</v>
      </c>
      <c r="S130">
        <f t="shared" si="93"/>
        <v>236.11445058908393</v>
      </c>
      <c r="T130">
        <f t="shared" si="94"/>
        <v>6111.3248377013706</v>
      </c>
      <c r="U130">
        <f t="shared" si="95"/>
        <v>5492.6665063717246</v>
      </c>
      <c r="V130" s="12">
        <v>174345</v>
      </c>
      <c r="W130" s="1">
        <f t="shared" si="98"/>
        <v>3229</v>
      </c>
      <c r="X130" s="1">
        <f t="shared" ref="X130:X218" si="121">IFERROR(W130-W129,0)</f>
        <v>630</v>
      </c>
      <c r="Y130" s="34">
        <f t="shared" ref="Y130:Y218" si="122">IFERROR(V130/4.159,0)</f>
        <v>41919.932676124074</v>
      </c>
      <c r="Z130" s="14">
        <v>122190</v>
      </c>
      <c r="AA130" s="2">
        <f t="shared" si="103"/>
        <v>2122</v>
      </c>
      <c r="AB130" s="29">
        <f t="shared" ref="AB130:AB218" si="123">IFERROR(Z130/V130,0)</f>
        <v>0.70085175944248468</v>
      </c>
      <c r="AC130" s="32">
        <f t="shared" ref="AC130:AC218" si="124">IFERROR(AA130-AA129,0)</f>
        <v>466</v>
      </c>
      <c r="AD130" s="1">
        <f t="shared" si="99"/>
        <v>52155</v>
      </c>
      <c r="AE130" s="1">
        <f t="shared" si="104"/>
        <v>1107</v>
      </c>
      <c r="AF130" s="29">
        <f t="shared" ref="AF130:AF218" si="125">IFERROR(AD130/V130,0)</f>
        <v>0.29914824055751527</v>
      </c>
      <c r="AG130" s="32">
        <f t="shared" ref="AG130:AG218" si="126">IFERROR(AE130-AE129,0)</f>
        <v>164</v>
      </c>
      <c r="AH130" s="34">
        <f t="shared" ref="AH130:AH218" si="127">IFERROR(AD130/4.159,0)</f>
        <v>12540.274104352009</v>
      </c>
      <c r="AI130" s="14">
        <v>21009</v>
      </c>
      <c r="AJ130" s="2">
        <f t="shared" si="105"/>
        <v>370</v>
      </c>
      <c r="AK130" s="2">
        <f t="shared" ref="AK130:AK218" si="128">IFERROR(AI130/AI129,0)</f>
        <v>1.0179272251562577</v>
      </c>
      <c r="AL130" s="34">
        <f t="shared" ref="AL130:AL218" si="129">IFERROR(AI130/4.159,0)</f>
        <v>5051.4546766049534</v>
      </c>
      <c r="AM130" s="14">
        <v>616</v>
      </c>
      <c r="AN130" s="2">
        <f t="shared" si="106"/>
        <v>-42</v>
      </c>
      <c r="AO130" s="2">
        <f t="shared" si="100"/>
        <v>0.93617021276595747</v>
      </c>
      <c r="AP130" s="34">
        <f t="shared" ref="AP130:AP218" si="130">IFERROR(AM130/4.159,0)</f>
        <v>148.11252704977159</v>
      </c>
      <c r="AQ130" s="14">
        <v>1056</v>
      </c>
      <c r="AR130" s="2">
        <f t="shared" si="101"/>
        <v>41</v>
      </c>
      <c r="AS130" s="2">
        <f t="shared" ref="AS130:AS218" si="131">IFERROR(AQ130/AQ129,0)</f>
        <v>1.0403940886699508</v>
      </c>
      <c r="AT130" s="34">
        <f t="shared" ref="AT130:AT218" si="132">IFERROR(AQ130/4.159,0)</f>
        <v>253.90718922817987</v>
      </c>
      <c r="AU130" s="14">
        <v>163</v>
      </c>
      <c r="AV130">
        <f t="shared" si="102"/>
        <v>6</v>
      </c>
      <c r="AW130">
        <f t="shared" ref="AW130:AW218" si="133">IFERROR(AU130/AU129,0)</f>
        <v>1.0382165605095541</v>
      </c>
      <c r="AX130" s="35">
        <f t="shared" ref="AX130:AX218" si="134">IFERROR(AU130/4.159,0)</f>
        <v>39.19211348881943</v>
      </c>
      <c r="AY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AZ130" s="31">
        <f t="shared" ref="AZ130:AZ218" si="135">IFERROR(AY130-AY129,0)</f>
        <v>375</v>
      </c>
      <c r="BA130" s="35">
        <f t="shared" ref="BA130:BA218" si="136">IFERROR(AZ130/AY129,0)</f>
        <v>1.6689661311139792E-2</v>
      </c>
      <c r="BB130" s="35">
        <f t="shared" ref="BB130:BB218" si="137">IFERROR(AY130/4.159,0)</f>
        <v>5492.6665063717246</v>
      </c>
      <c r="BC130" s="47">
        <v>5992</v>
      </c>
      <c r="BD130" s="50">
        <f t="shared" ref="BD130:BD218" si="138">IFERROR((BC130-BC129), 0)</f>
        <v>118</v>
      </c>
      <c r="BE130" s="14">
        <v>21329</v>
      </c>
      <c r="BF130" s="50">
        <f t="shared" ref="BF130:BF218" si="139">IFERROR((BE130-BE129),0)</f>
        <v>428</v>
      </c>
      <c r="BG130" s="14">
        <v>15534</v>
      </c>
      <c r="BH130" s="50">
        <f t="shared" ref="BH130:BH218" si="140">IFERROR((BG130-BG129),0)</f>
        <v>339</v>
      </c>
      <c r="BI130" s="14">
        <v>5319</v>
      </c>
      <c r="BJ130" s="50">
        <f t="shared" ref="BJ130:BJ218" si="141">IFERROR((BI130-BI129),0)</f>
        <v>173</v>
      </c>
      <c r="BK130" s="14">
        <v>1006</v>
      </c>
      <c r="BL130" s="50">
        <f t="shared" ref="BL130:BL218" si="142">IFERROR((BK130-BK129),0)</f>
        <v>26</v>
      </c>
      <c r="BM130" s="17">
        <v>12</v>
      </c>
      <c r="BN130" s="24">
        <f t="shared" ref="BN130:BN218" si="143">IFERROR((BM130-BM129),0)</f>
        <v>0</v>
      </c>
      <c r="BO130" s="17">
        <v>58</v>
      </c>
      <c r="BP130" s="24">
        <f t="shared" ref="BP130:BP218" si="144">IFERROR((BO130-BO129),0)</f>
        <v>0</v>
      </c>
      <c r="BQ130" s="17">
        <v>209</v>
      </c>
      <c r="BR130" s="24">
        <f t="shared" ref="BR130:BR218" si="145">IFERROR((BQ130-BQ129),0)</f>
        <v>3</v>
      </c>
      <c r="BS130" s="17">
        <v>448</v>
      </c>
      <c r="BT130" s="24">
        <f t="shared" ref="BT130:BT218" si="146">IFERROR((BS130-BS129),0)</f>
        <v>6</v>
      </c>
      <c r="BU130" s="20">
        <v>255</v>
      </c>
      <c r="BV130" s="27">
        <f t="shared" ref="BV130:BV218" si="147">IFERROR((BU130-BU129),0)</f>
        <v>13</v>
      </c>
    </row>
    <row r="131" spans="1:74">
      <c r="A131" s="3">
        <v>44028</v>
      </c>
      <c r="B131">
        <v>44028</v>
      </c>
      <c r="C131" s="10">
        <v>50373</v>
      </c>
      <c r="D131">
        <f t="shared" si="114"/>
        <v>1130</v>
      </c>
      <c r="E131" s="10">
        <v>1000</v>
      </c>
      <c r="F131">
        <f t="shared" si="113"/>
        <v>18</v>
      </c>
      <c r="G131" s="10">
        <v>25842</v>
      </c>
      <c r="H131">
        <f t="shared" si="117"/>
        <v>425</v>
      </c>
      <c r="I131">
        <f t="shared" si="118"/>
        <v>23531</v>
      </c>
      <c r="J131">
        <f t="shared" si="119"/>
        <v>687</v>
      </c>
      <c r="K131">
        <f t="shared" ref="K131:K219" si="148">+IFERROR(E131/C131,"")</f>
        <v>1.9851904790264625E-2</v>
      </c>
      <c r="L131">
        <f t="shared" ref="L131:L219" si="149">+IFERROR(G131/C131,"")</f>
        <v>0.51301292359001849</v>
      </c>
      <c r="M131">
        <f t="shared" ref="M131:M219" si="150">+IFERROR(I131/C131,"")</f>
        <v>0.4671351716197169</v>
      </c>
      <c r="N131">
        <f t="shared" si="120"/>
        <v>2.2432652412999028E-2</v>
      </c>
      <c r="O131">
        <f t="shared" ref="O131:O219" si="151">+IFERROR(F131/E131,"")</f>
        <v>1.7999999999999999E-2</v>
      </c>
      <c r="P131">
        <f t="shared" ref="P131:P219" si="152">+IFERROR(H131/G131,"")</f>
        <v>1.6446095503444006E-2</v>
      </c>
      <c r="Q131">
        <f t="shared" ref="Q131:Q219" si="153">+IFERROR(J131/I131,"")</f>
        <v>2.9195529301772129E-2</v>
      </c>
      <c r="R131">
        <f t="shared" ref="R131:R219" si="154">+IFERROR(C131/4.159,"")</f>
        <v>12111.805722529454</v>
      </c>
      <c r="S131">
        <f t="shared" ref="S131:S219" si="155">+IFERROR(E131/4.159,"")</f>
        <v>240.442414041837</v>
      </c>
      <c r="T131">
        <f t="shared" ref="T131:T219" si="156">+IFERROR(G131/4.159,"")</f>
        <v>6213.5128636691516</v>
      </c>
      <c r="U131">
        <f t="shared" ref="U131:U219" si="157">+IFERROR(I131/4.159,"")</f>
        <v>5657.8504448184658</v>
      </c>
      <c r="V131" s="12">
        <v>177843</v>
      </c>
      <c r="W131" s="1">
        <f t="shared" si="98"/>
        <v>3498</v>
      </c>
      <c r="X131" s="1">
        <f t="shared" si="121"/>
        <v>269</v>
      </c>
      <c r="Y131" s="34">
        <f t="shared" si="122"/>
        <v>42761.000240442416</v>
      </c>
      <c r="Z131" s="14">
        <v>124504</v>
      </c>
      <c r="AA131" s="2">
        <f t="shared" si="103"/>
        <v>2314</v>
      </c>
      <c r="AB131" s="29">
        <f t="shared" si="123"/>
        <v>0.70007815882548086</v>
      </c>
      <c r="AC131" s="32">
        <f t="shared" si="124"/>
        <v>192</v>
      </c>
      <c r="AD131" s="1">
        <f t="shared" si="99"/>
        <v>53339</v>
      </c>
      <c r="AE131" s="1">
        <f t="shared" si="104"/>
        <v>1184</v>
      </c>
      <c r="AF131" s="29">
        <f t="shared" si="125"/>
        <v>0.29992184117451909</v>
      </c>
      <c r="AG131" s="32">
        <f t="shared" si="126"/>
        <v>77</v>
      </c>
      <c r="AH131" s="34">
        <f t="shared" si="127"/>
        <v>12824.957922577543</v>
      </c>
      <c r="AI131" s="14">
        <v>21665</v>
      </c>
      <c r="AJ131" s="2">
        <f t="shared" si="105"/>
        <v>656</v>
      </c>
      <c r="AK131" s="2">
        <f t="shared" si="128"/>
        <v>1.0312247132181447</v>
      </c>
      <c r="AL131" s="34">
        <f t="shared" si="129"/>
        <v>5209.1849002163981</v>
      </c>
      <c r="AM131" s="14">
        <v>622</v>
      </c>
      <c r="AN131" s="2">
        <f t="shared" si="106"/>
        <v>6</v>
      </c>
      <c r="AO131" s="2">
        <f t="shared" si="100"/>
        <v>1.0097402597402598</v>
      </c>
      <c r="AP131" s="34">
        <f t="shared" si="130"/>
        <v>149.55518153402261</v>
      </c>
      <c r="AQ131" s="14">
        <v>1078</v>
      </c>
      <c r="AR131" s="2">
        <f t="shared" si="101"/>
        <v>22</v>
      </c>
      <c r="AS131" s="2">
        <f t="shared" si="131"/>
        <v>1.0208333333333333</v>
      </c>
      <c r="AT131" s="34">
        <f t="shared" si="132"/>
        <v>259.19692233710026</v>
      </c>
      <c r="AU131" s="14">
        <v>166</v>
      </c>
      <c r="AV131">
        <f t="shared" si="102"/>
        <v>3</v>
      </c>
      <c r="AW131">
        <f t="shared" si="133"/>
        <v>1.01840490797546</v>
      </c>
      <c r="AX131" s="35">
        <f t="shared" si="134"/>
        <v>39.913440730944941</v>
      </c>
      <c r="AY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AZ131" s="31">
        <f t="shared" si="135"/>
        <v>687</v>
      </c>
      <c r="BA131" s="35">
        <f t="shared" si="136"/>
        <v>3.0073542286814917E-2</v>
      </c>
      <c r="BB131" s="35">
        <f t="shared" si="137"/>
        <v>5657.8504448184658</v>
      </c>
      <c r="BC131" s="47">
        <v>6114</v>
      </c>
      <c r="BD131" s="50">
        <f t="shared" si="138"/>
        <v>122</v>
      </c>
      <c r="BE131" s="14">
        <v>21903</v>
      </c>
      <c r="BF131" s="50">
        <f t="shared" si="139"/>
        <v>574</v>
      </c>
      <c r="BG131" s="14">
        <v>15880</v>
      </c>
      <c r="BH131" s="50">
        <f t="shared" si="140"/>
        <v>346</v>
      </c>
      <c r="BI131" s="14">
        <v>5447</v>
      </c>
      <c r="BJ131" s="50">
        <f t="shared" si="141"/>
        <v>128</v>
      </c>
      <c r="BK131" s="14">
        <v>1029</v>
      </c>
      <c r="BL131" s="50">
        <f t="shared" si="142"/>
        <v>23</v>
      </c>
      <c r="BM131" s="17">
        <v>12</v>
      </c>
      <c r="BN131" s="24">
        <f t="shared" si="143"/>
        <v>0</v>
      </c>
      <c r="BO131" s="17">
        <v>58</v>
      </c>
      <c r="BP131" s="24">
        <f t="shared" si="144"/>
        <v>0</v>
      </c>
      <c r="BQ131" s="17">
        <v>211</v>
      </c>
      <c r="BR131" s="24">
        <f t="shared" si="145"/>
        <v>2</v>
      </c>
      <c r="BS131" s="17">
        <v>458</v>
      </c>
      <c r="BT131" s="24">
        <f t="shared" si="146"/>
        <v>10</v>
      </c>
      <c r="BU131" s="20">
        <v>261</v>
      </c>
      <c r="BV131" s="27">
        <f t="shared" si="147"/>
        <v>6</v>
      </c>
    </row>
    <row r="132" spans="1:74">
      <c r="A132" s="3">
        <v>44029</v>
      </c>
      <c r="B132">
        <v>44029</v>
      </c>
      <c r="C132" s="10">
        <v>51408</v>
      </c>
      <c r="D132">
        <f t="shared" si="114"/>
        <v>1035</v>
      </c>
      <c r="E132" s="10">
        <v>1038</v>
      </c>
      <c r="F132">
        <f t="shared" ref="F132:F179" si="158">E132-E131</f>
        <v>38</v>
      </c>
      <c r="G132" s="10">
        <v>26520</v>
      </c>
      <c r="H132">
        <f t="shared" si="117"/>
        <v>678</v>
      </c>
      <c r="I132">
        <f t="shared" si="118"/>
        <v>23850</v>
      </c>
      <c r="J132">
        <f t="shared" si="119"/>
        <v>319</v>
      </c>
      <c r="K132">
        <f t="shared" si="148"/>
        <v>2.0191409897292251E-2</v>
      </c>
      <c r="L132">
        <f t="shared" si="149"/>
        <v>0.51587301587301593</v>
      </c>
      <c r="M132">
        <f t="shared" si="150"/>
        <v>0.46393557422969189</v>
      </c>
      <c r="N132">
        <f t="shared" si="120"/>
        <v>2.0133053221288517E-2</v>
      </c>
      <c r="O132">
        <f t="shared" si="151"/>
        <v>3.6608863198458574E-2</v>
      </c>
      <c r="P132">
        <f t="shared" si="152"/>
        <v>2.5565610859728506E-2</v>
      </c>
      <c r="Q132">
        <f t="shared" si="153"/>
        <v>1.3375262054507337E-2</v>
      </c>
      <c r="R132">
        <f t="shared" si="154"/>
        <v>12360.663621062757</v>
      </c>
      <c r="S132">
        <f t="shared" si="155"/>
        <v>249.57922577542681</v>
      </c>
      <c r="T132">
        <f t="shared" si="156"/>
        <v>6376.5328203895169</v>
      </c>
      <c r="U132">
        <f t="shared" si="157"/>
        <v>5734.5515748978123</v>
      </c>
      <c r="V132" s="12">
        <v>180814</v>
      </c>
      <c r="W132" s="1">
        <f t="shared" ref="W132:W220" si="159">V132-V131</f>
        <v>2971</v>
      </c>
      <c r="X132" s="1">
        <f t="shared" si="121"/>
        <v>-527</v>
      </c>
      <c r="Y132" s="34">
        <f t="shared" si="122"/>
        <v>43475.354652560716</v>
      </c>
      <c r="Z132" s="14">
        <v>126411</v>
      </c>
      <c r="AA132" s="2">
        <f t="shared" si="103"/>
        <v>1907</v>
      </c>
      <c r="AB132" s="29">
        <f t="shared" si="123"/>
        <v>0.69912174942205807</v>
      </c>
      <c r="AC132" s="32">
        <f t="shared" si="124"/>
        <v>-407</v>
      </c>
      <c r="AD132" s="1">
        <f t="shared" ref="AD132:AD220" si="160">V132-Z132</f>
        <v>54403</v>
      </c>
      <c r="AE132" s="1">
        <f t="shared" si="104"/>
        <v>1064</v>
      </c>
      <c r="AF132" s="29">
        <f t="shared" si="125"/>
        <v>0.30087825057794199</v>
      </c>
      <c r="AG132" s="32">
        <f t="shared" si="126"/>
        <v>-120</v>
      </c>
      <c r="AH132" s="34">
        <f t="shared" si="127"/>
        <v>13080.788651118059</v>
      </c>
      <c r="AI132" s="14">
        <v>21946</v>
      </c>
      <c r="AJ132" s="2">
        <f t="shared" si="105"/>
        <v>281</v>
      </c>
      <c r="AK132" s="2">
        <f t="shared" si="128"/>
        <v>1.0129702284791138</v>
      </c>
      <c r="AL132" s="34">
        <f t="shared" si="129"/>
        <v>5276.749218562155</v>
      </c>
      <c r="AM132" s="14">
        <v>620</v>
      </c>
      <c r="AN132" s="2">
        <f t="shared" si="106"/>
        <v>-2</v>
      </c>
      <c r="AO132" s="2">
        <f t="shared" ref="AO132:AO220" si="161">IFERROR(AM132/AM131,0)</f>
        <v>0.99678456591639875</v>
      </c>
      <c r="AP132" s="34">
        <f t="shared" si="130"/>
        <v>149.07429670593893</v>
      </c>
      <c r="AQ132" s="14">
        <v>1117</v>
      </c>
      <c r="AR132" s="2">
        <f t="shared" ref="AR132:AR220" si="162">AQ132-AQ131</f>
        <v>39</v>
      </c>
      <c r="AS132" s="2">
        <f t="shared" si="131"/>
        <v>1.0361781076066789</v>
      </c>
      <c r="AT132" s="34">
        <f t="shared" si="132"/>
        <v>268.57417648473194</v>
      </c>
      <c r="AU132" s="14">
        <v>167</v>
      </c>
      <c r="AV132">
        <f t="shared" ref="AV132:AV220" si="163">AU132-AU131</f>
        <v>1</v>
      </c>
      <c r="AW132">
        <f t="shared" si="133"/>
        <v>1.0060240963855422</v>
      </c>
      <c r="AX132" s="35">
        <f t="shared" si="134"/>
        <v>40.153883144986779</v>
      </c>
      <c r="AY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AZ132" s="31">
        <f t="shared" si="135"/>
        <v>319</v>
      </c>
      <c r="BA132" s="35">
        <f t="shared" si="136"/>
        <v>1.3556584930517189E-2</v>
      </c>
      <c r="BB132" s="35">
        <f t="shared" si="137"/>
        <v>5734.5515748978123</v>
      </c>
      <c r="BC132" s="47">
        <v>6253</v>
      </c>
      <c r="BD132" s="50">
        <f t="shared" si="138"/>
        <v>139</v>
      </c>
      <c r="BE132" s="14">
        <v>22336</v>
      </c>
      <c r="BF132" s="50">
        <f t="shared" si="139"/>
        <v>433</v>
      </c>
      <c r="BG132" s="14">
        <v>16213</v>
      </c>
      <c r="BH132" s="50">
        <f t="shared" si="140"/>
        <v>333</v>
      </c>
      <c r="BI132" s="14">
        <v>5562</v>
      </c>
      <c r="BJ132" s="50">
        <f t="shared" si="141"/>
        <v>115</v>
      </c>
      <c r="BK132" s="14">
        <v>1044</v>
      </c>
      <c r="BL132" s="50">
        <f t="shared" si="142"/>
        <v>15</v>
      </c>
      <c r="BM132" s="17">
        <v>12</v>
      </c>
      <c r="BN132" s="24">
        <f t="shared" si="143"/>
        <v>0</v>
      </c>
      <c r="BO132" s="17">
        <v>59</v>
      </c>
      <c r="BP132" s="24">
        <f t="shared" si="144"/>
        <v>1</v>
      </c>
      <c r="BQ132" s="17">
        <v>221</v>
      </c>
      <c r="BR132" s="24">
        <f t="shared" si="145"/>
        <v>10</v>
      </c>
      <c r="BS132" s="17">
        <v>477</v>
      </c>
      <c r="BT132" s="24">
        <f t="shared" si="146"/>
        <v>19</v>
      </c>
      <c r="BU132" s="20">
        <v>269</v>
      </c>
      <c r="BV132" s="27">
        <f t="shared" si="147"/>
        <v>8</v>
      </c>
    </row>
    <row r="133" spans="1:74">
      <c r="A133" s="3">
        <v>44030</v>
      </c>
      <c r="B133">
        <v>44030</v>
      </c>
      <c r="C133" s="10">
        <v>52261</v>
      </c>
      <c r="D133">
        <f t="shared" si="114"/>
        <v>853</v>
      </c>
      <c r="E133" s="10">
        <v>1071</v>
      </c>
      <c r="F133">
        <f t="shared" si="158"/>
        <v>33</v>
      </c>
      <c r="G133" s="10">
        <v>27494</v>
      </c>
      <c r="H133">
        <f t="shared" si="117"/>
        <v>974</v>
      </c>
      <c r="I133">
        <f t="shared" si="118"/>
        <v>23696</v>
      </c>
      <c r="J133">
        <f t="shared" si="119"/>
        <v>-154</v>
      </c>
      <c r="K133">
        <f t="shared" si="148"/>
        <v>2.0493293277970188E-2</v>
      </c>
      <c r="L133">
        <f t="shared" si="149"/>
        <v>0.52609020110598725</v>
      </c>
      <c r="M133">
        <f t="shared" si="150"/>
        <v>0.45341650561604258</v>
      </c>
      <c r="N133">
        <f t="shared" si="120"/>
        <v>1.632192265743097E-2</v>
      </c>
      <c r="O133">
        <f t="shared" si="151"/>
        <v>3.081232492997199E-2</v>
      </c>
      <c r="P133">
        <f t="shared" si="152"/>
        <v>3.5425911107878086E-2</v>
      </c>
      <c r="Q133">
        <f t="shared" si="153"/>
        <v>-6.4989871708305202E-3</v>
      </c>
      <c r="R133">
        <f t="shared" si="154"/>
        <v>12565.761000240444</v>
      </c>
      <c r="S133">
        <f t="shared" si="155"/>
        <v>257.51382543880743</v>
      </c>
      <c r="T133">
        <f t="shared" si="156"/>
        <v>6610.7237316662658</v>
      </c>
      <c r="U133">
        <f t="shared" si="157"/>
        <v>5697.5234431353692</v>
      </c>
      <c r="V133" s="12">
        <v>183261</v>
      </c>
      <c r="W133" s="1">
        <f t="shared" si="159"/>
        <v>2447</v>
      </c>
      <c r="X133" s="1">
        <f t="shared" si="121"/>
        <v>-524</v>
      </c>
      <c r="Y133" s="34">
        <f t="shared" si="122"/>
        <v>44063.717239721089</v>
      </c>
      <c r="Z133" s="14">
        <v>128035</v>
      </c>
      <c r="AA133" s="2">
        <f t="shared" ref="AA133:AA221" si="164">Z133-Z132</f>
        <v>1624</v>
      </c>
      <c r="AB133" s="29">
        <f t="shared" si="123"/>
        <v>0.69864837581373018</v>
      </c>
      <c r="AC133" s="32">
        <f t="shared" si="124"/>
        <v>-283</v>
      </c>
      <c r="AD133" s="1">
        <f t="shared" si="160"/>
        <v>55226</v>
      </c>
      <c r="AE133" s="1">
        <f t="shared" ref="AE133:AE221" si="165">AD133-AD132</f>
        <v>823</v>
      </c>
      <c r="AF133" s="29">
        <f t="shared" si="125"/>
        <v>0.30135162418626987</v>
      </c>
      <c r="AG133" s="32">
        <f t="shared" si="126"/>
        <v>-241</v>
      </c>
      <c r="AH133" s="34">
        <f t="shared" si="127"/>
        <v>13278.67275787449</v>
      </c>
      <c r="AI133" s="14">
        <v>21735</v>
      </c>
      <c r="AJ133" s="2">
        <f t="shared" ref="AJ133:AJ221" si="166">AI133-AI132</f>
        <v>-211</v>
      </c>
      <c r="AK133" s="2">
        <f t="shared" si="128"/>
        <v>0.99038549166135059</v>
      </c>
      <c r="AL133" s="34">
        <f t="shared" si="129"/>
        <v>5226.0158691993274</v>
      </c>
      <c r="AM133" s="14">
        <v>640</v>
      </c>
      <c r="AN133" s="2">
        <f t="shared" si="106"/>
        <v>20</v>
      </c>
      <c r="AO133" s="2">
        <f t="shared" si="161"/>
        <v>1.032258064516129</v>
      </c>
      <c r="AP133" s="34">
        <f t="shared" si="130"/>
        <v>153.88314498677568</v>
      </c>
      <c r="AQ133" s="14">
        <v>1148</v>
      </c>
      <c r="AR133" s="2">
        <f t="shared" si="162"/>
        <v>31</v>
      </c>
      <c r="AS133" s="2">
        <f t="shared" si="131"/>
        <v>1.0277529095792302</v>
      </c>
      <c r="AT133" s="34">
        <f t="shared" si="132"/>
        <v>276.02789132002886</v>
      </c>
      <c r="AU133" s="14">
        <v>173</v>
      </c>
      <c r="AV133">
        <f t="shared" si="163"/>
        <v>6</v>
      </c>
      <c r="AW133">
        <f t="shared" si="133"/>
        <v>1.0359281437125749</v>
      </c>
      <c r="AX133" s="35">
        <f t="shared" si="134"/>
        <v>41.596537629237801</v>
      </c>
      <c r="AY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AZ133" s="31">
        <f t="shared" si="135"/>
        <v>-154</v>
      </c>
      <c r="BA133" s="35">
        <f t="shared" si="136"/>
        <v>-6.4570230607966456E-3</v>
      </c>
      <c r="BB133" s="35">
        <f t="shared" si="137"/>
        <v>5697.5234431353692</v>
      </c>
      <c r="BC133" s="47">
        <v>6342</v>
      </c>
      <c r="BD133" s="50">
        <f t="shared" si="138"/>
        <v>89</v>
      </c>
      <c r="BE133" s="14">
        <v>22697</v>
      </c>
      <c r="BF133" s="50">
        <f t="shared" si="139"/>
        <v>361</v>
      </c>
      <c r="BG133" s="14">
        <v>16469</v>
      </c>
      <c r="BH133" s="50">
        <f t="shared" si="140"/>
        <v>256</v>
      </c>
      <c r="BI133" s="14">
        <v>5674</v>
      </c>
      <c r="BJ133" s="50">
        <f t="shared" si="141"/>
        <v>112</v>
      </c>
      <c r="BK133" s="14">
        <v>1079</v>
      </c>
      <c r="BL133" s="50">
        <f t="shared" si="142"/>
        <v>35</v>
      </c>
      <c r="BM133" s="17">
        <v>12</v>
      </c>
      <c r="BN133" s="24">
        <f t="shared" si="143"/>
        <v>0</v>
      </c>
      <c r="BO133" s="17">
        <v>59</v>
      </c>
      <c r="BP133" s="24">
        <f t="shared" si="144"/>
        <v>0</v>
      </c>
      <c r="BQ133" s="17">
        <v>226</v>
      </c>
      <c r="BR133" s="24">
        <f t="shared" si="145"/>
        <v>5</v>
      </c>
      <c r="BS133" s="17">
        <v>497</v>
      </c>
      <c r="BT133" s="24">
        <f t="shared" si="146"/>
        <v>20</v>
      </c>
      <c r="BU133" s="20">
        <v>277</v>
      </c>
      <c r="BV133" s="27">
        <f t="shared" si="147"/>
        <v>8</v>
      </c>
    </row>
    <row r="134" spans="1:74">
      <c r="A134" s="3">
        <v>44031</v>
      </c>
      <c r="B134">
        <v>44031</v>
      </c>
      <c r="C134" s="10">
        <v>53468</v>
      </c>
      <c r="D134">
        <f t="shared" si="114"/>
        <v>1207</v>
      </c>
      <c r="E134" s="10">
        <v>1096</v>
      </c>
      <c r="F134">
        <f t="shared" si="158"/>
        <v>25</v>
      </c>
      <c r="G134" s="10">
        <v>28482</v>
      </c>
      <c r="H134">
        <f t="shared" si="117"/>
        <v>988</v>
      </c>
      <c r="I134">
        <f t="shared" si="118"/>
        <v>23890</v>
      </c>
      <c r="J134">
        <f t="shared" si="119"/>
        <v>194</v>
      </c>
      <c r="K134">
        <f t="shared" si="148"/>
        <v>2.0498241939103764E-2</v>
      </c>
      <c r="L134">
        <f t="shared" si="149"/>
        <v>0.53269245155981149</v>
      </c>
      <c r="M134">
        <f t="shared" si="150"/>
        <v>0.44680930650108475</v>
      </c>
      <c r="N134">
        <f t="shared" si="120"/>
        <v>2.2574250018702776E-2</v>
      </c>
      <c r="O134">
        <f t="shared" si="151"/>
        <v>2.281021897810219E-2</v>
      </c>
      <c r="P134">
        <f t="shared" si="152"/>
        <v>3.4688575240502777E-2</v>
      </c>
      <c r="Q134">
        <f t="shared" si="153"/>
        <v>8.1205525324403519E-3</v>
      </c>
      <c r="R134">
        <f t="shared" si="154"/>
        <v>12855.974993988941</v>
      </c>
      <c r="S134">
        <f t="shared" si="155"/>
        <v>263.52488578985333</v>
      </c>
      <c r="T134">
        <f t="shared" si="156"/>
        <v>6848.280836739601</v>
      </c>
      <c r="U134">
        <f t="shared" si="157"/>
        <v>5744.1692714594856</v>
      </c>
      <c r="V134" s="12">
        <v>187041</v>
      </c>
      <c r="W134" s="1">
        <f t="shared" si="159"/>
        <v>3780</v>
      </c>
      <c r="X134" s="1">
        <f t="shared" si="121"/>
        <v>1333</v>
      </c>
      <c r="Y134" s="34">
        <f t="shared" si="122"/>
        <v>44972.589564799229</v>
      </c>
      <c r="Z134" s="14">
        <v>130598</v>
      </c>
      <c r="AA134" s="2">
        <f t="shared" si="164"/>
        <v>2563</v>
      </c>
      <c r="AB134" s="29">
        <f t="shared" si="123"/>
        <v>0.69823193845199716</v>
      </c>
      <c r="AC134" s="32">
        <f t="shared" si="124"/>
        <v>939</v>
      </c>
      <c r="AD134" s="1">
        <f t="shared" si="160"/>
        <v>56443</v>
      </c>
      <c r="AE134" s="1">
        <f t="shared" si="165"/>
        <v>1217</v>
      </c>
      <c r="AF134" s="29">
        <f t="shared" si="125"/>
        <v>0.30176806154800284</v>
      </c>
      <c r="AG134" s="32">
        <f t="shared" si="126"/>
        <v>394</v>
      </c>
      <c r="AH134" s="34">
        <f t="shared" si="127"/>
        <v>13571.291175763405</v>
      </c>
      <c r="AI134" s="14">
        <v>21915</v>
      </c>
      <c r="AJ134" s="2">
        <f t="shared" si="166"/>
        <v>180</v>
      </c>
      <c r="AK134" s="2">
        <f t="shared" si="128"/>
        <v>1.0082815734989647</v>
      </c>
      <c r="AL134" s="34">
        <f t="shared" si="129"/>
        <v>5269.2955037268575</v>
      </c>
      <c r="AM134" s="14">
        <v>654</v>
      </c>
      <c r="AN134" s="2">
        <f t="shared" ref="AN134:AN150" si="167">AM134-AM133</f>
        <v>14</v>
      </c>
      <c r="AO134" s="2">
        <f t="shared" si="161"/>
        <v>1.0218750000000001</v>
      </c>
      <c r="AP134" s="34">
        <f t="shared" si="130"/>
        <v>157.2493387833614</v>
      </c>
      <c r="AQ134" s="14">
        <v>1146</v>
      </c>
      <c r="AR134" s="2">
        <f t="shared" si="162"/>
        <v>-2</v>
      </c>
      <c r="AS134" s="2">
        <f t="shared" si="131"/>
        <v>0.99825783972125437</v>
      </c>
      <c r="AT134" s="34">
        <f t="shared" si="132"/>
        <v>275.54700649194518</v>
      </c>
      <c r="AU134" s="14">
        <v>175</v>
      </c>
      <c r="AV134">
        <f t="shared" si="163"/>
        <v>2</v>
      </c>
      <c r="AW134">
        <f t="shared" si="133"/>
        <v>1.0115606936416186</v>
      </c>
      <c r="AX134" s="35">
        <f t="shared" si="134"/>
        <v>42.077422457321475</v>
      </c>
      <c r="AY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AZ134" s="31">
        <f t="shared" si="135"/>
        <v>194</v>
      </c>
      <c r="BA134" s="35">
        <f t="shared" si="136"/>
        <v>8.1870357866306552E-3</v>
      </c>
      <c r="BB134" s="35">
        <f t="shared" si="137"/>
        <v>5744.1692714594856</v>
      </c>
      <c r="BC134" s="47">
        <v>6497</v>
      </c>
      <c r="BD134" s="50">
        <f t="shared" si="138"/>
        <v>155</v>
      </c>
      <c r="BE134" s="14">
        <v>23219</v>
      </c>
      <c r="BF134" s="50">
        <f t="shared" si="139"/>
        <v>522</v>
      </c>
      <c r="BG134" s="14">
        <v>16844</v>
      </c>
      <c r="BH134" s="50">
        <f t="shared" si="140"/>
        <v>375</v>
      </c>
      <c r="BI134" s="14">
        <v>5808</v>
      </c>
      <c r="BJ134" s="50">
        <f t="shared" si="141"/>
        <v>134</v>
      </c>
      <c r="BK134" s="14">
        <v>1100</v>
      </c>
      <c r="BL134" s="50">
        <f t="shared" si="142"/>
        <v>21</v>
      </c>
      <c r="BM134" s="17">
        <v>12</v>
      </c>
      <c r="BN134" s="24">
        <f t="shared" si="143"/>
        <v>0</v>
      </c>
      <c r="BO134" s="17">
        <v>60</v>
      </c>
      <c r="BP134" s="24">
        <f t="shared" si="144"/>
        <v>1</v>
      </c>
      <c r="BQ134" s="17">
        <v>233</v>
      </c>
      <c r="BR134" s="24">
        <f t="shared" si="145"/>
        <v>7</v>
      </c>
      <c r="BS134" s="17">
        <v>510</v>
      </c>
      <c r="BT134" s="24">
        <f t="shared" si="146"/>
        <v>13</v>
      </c>
      <c r="BU134" s="20">
        <v>281</v>
      </c>
      <c r="BV134" s="27">
        <f t="shared" si="147"/>
        <v>4</v>
      </c>
    </row>
    <row r="135" spans="1:74">
      <c r="A135" s="3">
        <v>44032</v>
      </c>
      <c r="B135">
        <v>44032</v>
      </c>
      <c r="C135" s="10">
        <v>54426</v>
      </c>
      <c r="D135">
        <f t="shared" si="114"/>
        <v>958</v>
      </c>
      <c r="E135" s="10">
        <v>1127</v>
      </c>
      <c r="F135">
        <f t="shared" si="158"/>
        <v>31</v>
      </c>
      <c r="G135" s="10">
        <v>29164</v>
      </c>
      <c r="H135">
        <f t="shared" si="117"/>
        <v>682</v>
      </c>
      <c r="I135">
        <f t="shared" si="118"/>
        <v>24135</v>
      </c>
      <c r="J135">
        <f t="shared" si="119"/>
        <v>245</v>
      </c>
      <c r="K135">
        <f t="shared" si="148"/>
        <v>2.0707015029581451E-2</v>
      </c>
      <c r="L135">
        <f t="shared" si="149"/>
        <v>0.53584683790835264</v>
      </c>
      <c r="M135">
        <f t="shared" si="150"/>
        <v>0.44344614706206592</v>
      </c>
      <c r="N135">
        <f t="shared" si="120"/>
        <v>1.7601881453716973E-2</v>
      </c>
      <c r="O135">
        <f t="shared" si="151"/>
        <v>2.7506654835847383E-2</v>
      </c>
      <c r="P135">
        <f t="shared" si="152"/>
        <v>2.3384995199561102E-2</v>
      </c>
      <c r="Q135">
        <f t="shared" si="153"/>
        <v>1.015123264967889E-2</v>
      </c>
      <c r="R135">
        <f t="shared" si="154"/>
        <v>13086.31882664102</v>
      </c>
      <c r="S135">
        <f t="shared" si="155"/>
        <v>270.97860062515031</v>
      </c>
      <c r="T135">
        <f t="shared" si="156"/>
        <v>7012.2625631161336</v>
      </c>
      <c r="U135">
        <f t="shared" si="157"/>
        <v>5803.0776628997355</v>
      </c>
      <c r="V135" s="12">
        <v>189941</v>
      </c>
      <c r="W135" s="1">
        <f t="shared" si="159"/>
        <v>2900</v>
      </c>
      <c r="X135" s="1">
        <f t="shared" si="121"/>
        <v>-880</v>
      </c>
      <c r="Y135" s="34">
        <f t="shared" si="122"/>
        <v>45669.872565520564</v>
      </c>
      <c r="Z135" s="14">
        <v>132560</v>
      </c>
      <c r="AA135" s="2">
        <f t="shared" si="164"/>
        <v>1962</v>
      </c>
      <c r="AB135" s="29">
        <f t="shared" si="123"/>
        <v>0.69790092713000351</v>
      </c>
      <c r="AC135" s="32">
        <f t="shared" si="124"/>
        <v>-601</v>
      </c>
      <c r="AD135" s="1">
        <f t="shared" si="160"/>
        <v>57381</v>
      </c>
      <c r="AE135" s="1">
        <f t="shared" si="165"/>
        <v>938</v>
      </c>
      <c r="AF135" s="29">
        <f t="shared" si="125"/>
        <v>0.30209907286999649</v>
      </c>
      <c r="AG135" s="32">
        <f t="shared" si="126"/>
        <v>-279</v>
      </c>
      <c r="AH135" s="34">
        <f t="shared" si="127"/>
        <v>13796.826160134648</v>
      </c>
      <c r="AI135" s="14">
        <v>22126</v>
      </c>
      <c r="AJ135" s="2">
        <f t="shared" si="166"/>
        <v>211</v>
      </c>
      <c r="AK135" s="2">
        <f t="shared" si="128"/>
        <v>1.0096281086014145</v>
      </c>
      <c r="AL135" s="34">
        <f t="shared" si="129"/>
        <v>5320.0288530896851</v>
      </c>
      <c r="AM135" s="14">
        <v>680</v>
      </c>
      <c r="AN135" s="2">
        <f t="shared" si="167"/>
        <v>26</v>
      </c>
      <c r="AO135" s="2">
        <f t="shared" si="161"/>
        <v>1.0397553516819571</v>
      </c>
      <c r="AP135" s="34">
        <f t="shared" si="130"/>
        <v>163.50084154844916</v>
      </c>
      <c r="AQ135" s="14">
        <v>1159</v>
      </c>
      <c r="AR135" s="2">
        <f t="shared" si="162"/>
        <v>13</v>
      </c>
      <c r="AS135" s="2">
        <f t="shared" si="131"/>
        <v>1.0113438045375218</v>
      </c>
      <c r="AT135" s="34">
        <f t="shared" si="132"/>
        <v>278.67275787448909</v>
      </c>
      <c r="AU135" s="14">
        <v>170</v>
      </c>
      <c r="AV135">
        <f t="shared" si="163"/>
        <v>-5</v>
      </c>
      <c r="AW135">
        <f t="shared" si="133"/>
        <v>0.97142857142857142</v>
      </c>
      <c r="AX135" s="35">
        <f t="shared" si="134"/>
        <v>40.87521038711229</v>
      </c>
      <c r="AY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AZ135" s="31">
        <f t="shared" si="135"/>
        <v>245</v>
      </c>
      <c r="BA135" s="35">
        <f t="shared" si="136"/>
        <v>1.0255336961071579E-2</v>
      </c>
      <c r="BB135" s="35">
        <f t="shared" si="137"/>
        <v>5803.0776628997355</v>
      </c>
      <c r="BC135" s="47">
        <v>6617</v>
      </c>
      <c r="BD135" s="50">
        <f t="shared" si="138"/>
        <v>120</v>
      </c>
      <c r="BE135" s="14">
        <v>23612</v>
      </c>
      <c r="BF135" s="50">
        <f t="shared" si="139"/>
        <v>393</v>
      </c>
      <c r="BG135" s="14">
        <v>17155</v>
      </c>
      <c r="BH135" s="50">
        <f t="shared" si="140"/>
        <v>311</v>
      </c>
      <c r="BI135" s="14">
        <v>5921</v>
      </c>
      <c r="BJ135" s="50">
        <f t="shared" si="141"/>
        <v>113</v>
      </c>
      <c r="BK135" s="14">
        <v>1121</v>
      </c>
      <c r="BL135" s="50">
        <f t="shared" si="142"/>
        <v>21</v>
      </c>
      <c r="BM135" s="17">
        <v>13</v>
      </c>
      <c r="BN135" s="24">
        <f t="shared" si="143"/>
        <v>1</v>
      </c>
      <c r="BO135" s="17">
        <v>61</v>
      </c>
      <c r="BP135" s="24">
        <f t="shared" si="144"/>
        <v>1</v>
      </c>
      <c r="BQ135" s="17">
        <v>239</v>
      </c>
      <c r="BR135" s="24">
        <f t="shared" si="145"/>
        <v>6</v>
      </c>
      <c r="BS135" s="17">
        <v>526</v>
      </c>
      <c r="BT135" s="24">
        <f t="shared" si="146"/>
        <v>16</v>
      </c>
      <c r="BU135" s="20">
        <v>288</v>
      </c>
      <c r="BV135" s="27">
        <f t="shared" si="147"/>
        <v>7</v>
      </c>
    </row>
    <row r="136" spans="1:74">
      <c r="A136" s="3">
        <v>44033</v>
      </c>
      <c r="B136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17"/>
        <v>911</v>
      </c>
      <c r="I136">
        <f t="shared" si="118"/>
        <v>23919</v>
      </c>
      <c r="J136">
        <f t="shared" si="119"/>
        <v>-216</v>
      </c>
      <c r="K136">
        <f t="shared" si="148"/>
        <v>2.1014269396043735E-2</v>
      </c>
      <c r="L136">
        <f t="shared" si="149"/>
        <v>0.54530125287835662</v>
      </c>
      <c r="M136">
        <f t="shared" si="150"/>
        <v>0.4336844777255997</v>
      </c>
      <c r="N136">
        <f t="shared" si="120"/>
        <v>1.3181513244973075E-2</v>
      </c>
      <c r="O136">
        <f t="shared" si="151"/>
        <v>2.7610008628127698E-2</v>
      </c>
      <c r="P136">
        <f t="shared" si="152"/>
        <v>3.0290939318370739E-2</v>
      </c>
      <c r="Q136">
        <f t="shared" si="153"/>
        <v>-9.0304778627869065E-3</v>
      </c>
      <c r="R136">
        <f t="shared" si="154"/>
        <v>13261.120461649436</v>
      </c>
      <c r="S136">
        <f t="shared" si="155"/>
        <v>278.67275787448909</v>
      </c>
      <c r="T136">
        <f t="shared" si="156"/>
        <v>7231.3056023082472</v>
      </c>
      <c r="U136">
        <f t="shared" si="157"/>
        <v>5751.1421014666994</v>
      </c>
      <c r="V136" s="12">
        <v>192085</v>
      </c>
      <c r="W136" s="1">
        <f t="shared" si="159"/>
        <v>2144</v>
      </c>
      <c r="X136" s="1">
        <f t="shared" si="121"/>
        <v>-756</v>
      </c>
      <c r="Y136" s="34">
        <f t="shared" si="122"/>
        <v>46185.381101226259</v>
      </c>
      <c r="Z136" s="14">
        <v>134046</v>
      </c>
      <c r="AA136" s="2">
        <f t="shared" si="164"/>
        <v>1486</v>
      </c>
      <c r="AB136" s="29">
        <f t="shared" si="123"/>
        <v>0.69784730718171639</v>
      </c>
      <c r="AC136" s="32">
        <f t="shared" si="124"/>
        <v>-476</v>
      </c>
      <c r="AD136" s="1">
        <f t="shared" si="160"/>
        <v>58039</v>
      </c>
      <c r="AE136" s="1">
        <f t="shared" si="165"/>
        <v>658</v>
      </c>
      <c r="AF136" s="29">
        <f t="shared" si="125"/>
        <v>0.30215269281828355</v>
      </c>
      <c r="AG136" s="32">
        <f t="shared" si="126"/>
        <v>-280</v>
      </c>
      <c r="AH136" s="34">
        <f t="shared" si="127"/>
        <v>13955.037268574177</v>
      </c>
      <c r="AI136" s="14">
        <v>21901</v>
      </c>
      <c r="AJ136" s="2">
        <f t="shared" si="166"/>
        <v>-225</v>
      </c>
      <c r="AK136" s="2">
        <f t="shared" si="128"/>
        <v>0.98983096809183768</v>
      </c>
      <c r="AL136" s="34">
        <f t="shared" si="129"/>
        <v>5265.9293099302722</v>
      </c>
      <c r="AM136" s="14">
        <v>698</v>
      </c>
      <c r="AN136" s="2">
        <f t="shared" si="167"/>
        <v>18</v>
      </c>
      <c r="AO136" s="2">
        <f t="shared" si="161"/>
        <v>1.026470588235294</v>
      </c>
      <c r="AP136" s="34">
        <f t="shared" si="130"/>
        <v>167.82880500120223</v>
      </c>
      <c r="AQ136" s="14">
        <v>1156</v>
      </c>
      <c r="AR136" s="2">
        <f t="shared" si="162"/>
        <v>-3</v>
      </c>
      <c r="AS136" s="2">
        <f t="shared" si="131"/>
        <v>0.997411561691113</v>
      </c>
      <c r="AT136" s="34">
        <f t="shared" si="132"/>
        <v>277.95143063236355</v>
      </c>
      <c r="AU136" s="14">
        <v>164</v>
      </c>
      <c r="AV136">
        <f t="shared" si="163"/>
        <v>-6</v>
      </c>
      <c r="AW136">
        <f t="shared" si="133"/>
        <v>0.96470588235294119</v>
      </c>
      <c r="AX136" s="35">
        <f t="shared" si="134"/>
        <v>39.432555902861267</v>
      </c>
      <c r="AY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AZ136" s="31">
        <f t="shared" si="135"/>
        <v>-216</v>
      </c>
      <c r="BA136" s="35">
        <f t="shared" si="136"/>
        <v>-8.9496581727781226E-3</v>
      </c>
      <c r="BB136" s="35">
        <f t="shared" si="137"/>
        <v>5751.1421014666994</v>
      </c>
      <c r="BC136" s="47">
        <v>6705</v>
      </c>
      <c r="BD136" s="50">
        <f t="shared" si="138"/>
        <v>88</v>
      </c>
      <c r="BE136" s="14">
        <v>23924</v>
      </c>
      <c r="BF136" s="50">
        <f t="shared" si="139"/>
        <v>312</v>
      </c>
      <c r="BG136" s="14">
        <v>17366</v>
      </c>
      <c r="BH136" s="50">
        <f t="shared" si="140"/>
        <v>211</v>
      </c>
      <c r="BI136" s="14">
        <v>6014</v>
      </c>
      <c r="BJ136" s="50">
        <f t="shared" si="141"/>
        <v>93</v>
      </c>
      <c r="BK136" s="14">
        <v>1144</v>
      </c>
      <c r="BL136" s="50">
        <f t="shared" si="142"/>
        <v>23</v>
      </c>
      <c r="BM136" s="17">
        <v>14</v>
      </c>
      <c r="BN136" s="24">
        <f t="shared" si="143"/>
        <v>1</v>
      </c>
      <c r="BO136" s="17">
        <v>62</v>
      </c>
      <c r="BP136" s="24">
        <f t="shared" si="144"/>
        <v>1</v>
      </c>
      <c r="BQ136" s="17">
        <v>248</v>
      </c>
      <c r="BR136" s="24">
        <f t="shared" si="145"/>
        <v>9</v>
      </c>
      <c r="BS136" s="17">
        <v>545</v>
      </c>
      <c r="BT136" s="24">
        <f t="shared" si="146"/>
        <v>19</v>
      </c>
      <c r="BU136" s="20">
        <v>290</v>
      </c>
      <c r="BV136" s="27">
        <f t="shared" si="147"/>
        <v>2</v>
      </c>
    </row>
    <row r="137" spans="1:74">
      <c r="A137" s="3">
        <v>44034</v>
      </c>
      <c r="B137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18"/>
        <v>23604</v>
      </c>
      <c r="J137">
        <f t="shared" si="119"/>
        <v>-315</v>
      </c>
      <c r="K137">
        <f t="shared" si="148"/>
        <v>2.1106857940113761E-2</v>
      </c>
      <c r="L137">
        <f t="shared" si="149"/>
        <v>0.55668443458662753</v>
      </c>
      <c r="M137">
        <f t="shared" si="150"/>
        <v>0.42220870747325867</v>
      </c>
      <c r="N137">
        <f t="shared" si="120"/>
        <v>1.3469037312631918E-2</v>
      </c>
      <c r="O137">
        <f t="shared" si="151"/>
        <v>1.7796610169491526E-2</v>
      </c>
      <c r="P137">
        <f t="shared" si="152"/>
        <v>3.3641796799691537E-2</v>
      </c>
      <c r="Q137">
        <f t="shared" si="153"/>
        <v>-1.3345195729537367E-2</v>
      </c>
      <c r="R137">
        <f t="shared" si="154"/>
        <v>13442.173599422938</v>
      </c>
      <c r="S137">
        <f t="shared" si="155"/>
        <v>283.72204856936764</v>
      </c>
      <c r="T137">
        <f t="shared" si="156"/>
        <v>7483.0488098100504</v>
      </c>
      <c r="U137">
        <f t="shared" si="157"/>
        <v>5675.4027410435201</v>
      </c>
      <c r="V137" s="12">
        <v>194599</v>
      </c>
      <c r="W137" s="1">
        <f t="shared" si="159"/>
        <v>2514</v>
      </c>
      <c r="X137" s="1">
        <f t="shared" si="121"/>
        <v>370</v>
      </c>
      <c r="Y137" s="34">
        <f t="shared" si="122"/>
        <v>46789.853330127436</v>
      </c>
      <c r="Z137" s="14">
        <v>135846</v>
      </c>
      <c r="AA137" s="2">
        <f t="shared" si="164"/>
        <v>1800</v>
      </c>
      <c r="AB137" s="29">
        <f t="shared" si="123"/>
        <v>0.69808169620604421</v>
      </c>
      <c r="AC137" s="32">
        <f t="shared" si="124"/>
        <v>314</v>
      </c>
      <c r="AD137" s="1">
        <f t="shared" si="160"/>
        <v>58753</v>
      </c>
      <c r="AE137" s="1">
        <f t="shared" si="165"/>
        <v>714</v>
      </c>
      <c r="AF137" s="29">
        <f t="shared" si="125"/>
        <v>0.30191830379395579</v>
      </c>
      <c r="AG137" s="32">
        <f t="shared" si="126"/>
        <v>56</v>
      </c>
      <c r="AH137" s="34">
        <f t="shared" si="127"/>
        <v>14126.713152200049</v>
      </c>
      <c r="AI137" s="14">
        <v>21640</v>
      </c>
      <c r="AJ137" s="2">
        <f t="shared" si="166"/>
        <v>-261</v>
      </c>
      <c r="AK137" s="2">
        <f t="shared" si="128"/>
        <v>0.98808273594813023</v>
      </c>
      <c r="AL137" s="34">
        <f t="shared" si="129"/>
        <v>5203.1738398653524</v>
      </c>
      <c r="AM137" s="14">
        <v>651</v>
      </c>
      <c r="AN137" s="2">
        <f t="shared" si="167"/>
        <v>-47</v>
      </c>
      <c r="AO137" s="2">
        <f t="shared" si="161"/>
        <v>0.93266475644699143</v>
      </c>
      <c r="AP137" s="34">
        <f t="shared" si="130"/>
        <v>156.52801154123588</v>
      </c>
      <c r="AQ137" s="14">
        <v>1155</v>
      </c>
      <c r="AR137" s="2">
        <f t="shared" si="162"/>
        <v>-1</v>
      </c>
      <c r="AS137" s="2">
        <f t="shared" si="131"/>
        <v>0.99913494809688586</v>
      </c>
      <c r="AT137" s="34">
        <f t="shared" si="132"/>
        <v>277.71098821832175</v>
      </c>
      <c r="AU137" s="14">
        <v>158</v>
      </c>
      <c r="AV137">
        <f t="shared" si="163"/>
        <v>-6</v>
      </c>
      <c r="AW137">
        <f t="shared" si="133"/>
        <v>0.96341463414634143</v>
      </c>
      <c r="AX137" s="35">
        <f t="shared" si="134"/>
        <v>37.989901418610245</v>
      </c>
      <c r="AY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AZ137" s="31">
        <f t="shared" si="135"/>
        <v>-315</v>
      </c>
      <c r="BA137" s="35">
        <f t="shared" si="136"/>
        <v>-1.3169446883230905E-2</v>
      </c>
      <c r="BB137" s="35">
        <f t="shared" si="137"/>
        <v>5675.4027410435201</v>
      </c>
      <c r="BC137" s="47">
        <v>6775</v>
      </c>
      <c r="BD137" s="50">
        <f t="shared" si="138"/>
        <v>70</v>
      </c>
      <c r="BE137" s="14">
        <v>24227</v>
      </c>
      <c r="BF137" s="50">
        <f t="shared" si="139"/>
        <v>303</v>
      </c>
      <c r="BG137" s="14">
        <v>17640</v>
      </c>
      <c r="BH137" s="50">
        <f t="shared" si="140"/>
        <v>274</v>
      </c>
      <c r="BI137" s="14">
        <v>6101</v>
      </c>
      <c r="BJ137" s="50">
        <f t="shared" si="141"/>
        <v>87</v>
      </c>
      <c r="BK137" s="14">
        <v>1163</v>
      </c>
      <c r="BL137" s="50">
        <f t="shared" si="142"/>
        <v>19</v>
      </c>
      <c r="BM137" s="17">
        <v>14</v>
      </c>
      <c r="BN137" s="24">
        <f t="shared" si="143"/>
        <v>0</v>
      </c>
      <c r="BO137" s="17">
        <v>63</v>
      </c>
      <c r="BP137" s="24">
        <f t="shared" si="144"/>
        <v>1</v>
      </c>
      <c r="BQ137" s="17">
        <v>258</v>
      </c>
      <c r="BR137" s="24">
        <f t="shared" si="145"/>
        <v>10</v>
      </c>
      <c r="BS137" s="17">
        <v>552</v>
      </c>
      <c r="BT137" s="24">
        <f t="shared" si="146"/>
        <v>7</v>
      </c>
      <c r="BU137" s="20">
        <v>293</v>
      </c>
      <c r="BV137" s="27">
        <f t="shared" si="147"/>
        <v>3</v>
      </c>
    </row>
    <row r="138" spans="1:74">
      <c r="A138" s="3">
        <v>44035</v>
      </c>
      <c r="B138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61" si="169">G138-G137</f>
        <v>706</v>
      </c>
      <c r="I138">
        <f t="shared" si="118"/>
        <v>23780</v>
      </c>
      <c r="J138">
        <f t="shared" si="119"/>
        <v>176</v>
      </c>
      <c r="K138">
        <f t="shared" si="148"/>
        <v>2.1278842599926077E-2</v>
      </c>
      <c r="L138">
        <f t="shared" si="149"/>
        <v>0.56018445183659815</v>
      </c>
      <c r="M138">
        <f t="shared" si="150"/>
        <v>0.41853670556347572</v>
      </c>
      <c r="N138">
        <f t="shared" si="120"/>
        <v>1.603393350581692E-2</v>
      </c>
      <c r="O138">
        <f t="shared" si="151"/>
        <v>2.3986765922249794E-2</v>
      </c>
      <c r="P138">
        <f t="shared" si="152"/>
        <v>2.2181726781450296E-2</v>
      </c>
      <c r="Q138">
        <f t="shared" si="153"/>
        <v>7.4011774600504622E-3</v>
      </c>
      <c r="R138">
        <f t="shared" si="154"/>
        <v>13661.216638615053</v>
      </c>
      <c r="S138">
        <f t="shared" si="155"/>
        <v>290.69487857658095</v>
      </c>
      <c r="T138">
        <f t="shared" si="156"/>
        <v>7652.8011541235874</v>
      </c>
      <c r="U138">
        <f t="shared" si="157"/>
        <v>5717.7206059148839</v>
      </c>
      <c r="V138" s="12">
        <v>197605</v>
      </c>
      <c r="W138" s="1">
        <f t="shared" si="159"/>
        <v>3006</v>
      </c>
      <c r="X138" s="1">
        <f t="shared" si="121"/>
        <v>492</v>
      </c>
      <c r="Y138" s="34">
        <f t="shared" si="122"/>
        <v>47512.623226737196</v>
      </c>
      <c r="Z138" s="14">
        <v>137956</v>
      </c>
      <c r="AA138" s="2">
        <f t="shared" si="164"/>
        <v>2110</v>
      </c>
      <c r="AB138" s="29">
        <f t="shared" si="123"/>
        <v>0.69814022924521135</v>
      </c>
      <c r="AC138" s="32">
        <f t="shared" si="124"/>
        <v>310</v>
      </c>
      <c r="AD138" s="1">
        <f t="shared" si="160"/>
        <v>59649</v>
      </c>
      <c r="AE138" s="1">
        <f t="shared" si="165"/>
        <v>896</v>
      </c>
      <c r="AF138" s="29">
        <f t="shared" si="125"/>
        <v>0.30185977075478859</v>
      </c>
      <c r="AG138" s="32">
        <f t="shared" si="126"/>
        <v>182</v>
      </c>
      <c r="AH138" s="34">
        <f t="shared" si="127"/>
        <v>14342.149555181535</v>
      </c>
      <c r="AI138" s="14">
        <v>21783</v>
      </c>
      <c r="AJ138" s="2">
        <f t="shared" si="166"/>
        <v>143</v>
      </c>
      <c r="AK138" s="2">
        <f t="shared" si="128"/>
        <v>1.0066081330868761</v>
      </c>
      <c r="AL138" s="34">
        <f t="shared" si="129"/>
        <v>5237.5571050733352</v>
      </c>
      <c r="AM138" s="14">
        <v>670</v>
      </c>
      <c r="AN138" s="2">
        <f t="shared" si="167"/>
        <v>19</v>
      </c>
      <c r="AO138" s="2">
        <f t="shared" si="161"/>
        <v>1.0291858678955452</v>
      </c>
      <c r="AP138" s="34">
        <f t="shared" si="130"/>
        <v>161.09641740803079</v>
      </c>
      <c r="AQ138" s="14">
        <v>1169</v>
      </c>
      <c r="AR138" s="2">
        <f t="shared" si="162"/>
        <v>14</v>
      </c>
      <c r="AS138" s="2">
        <f t="shared" si="131"/>
        <v>1.0121212121212122</v>
      </c>
      <c r="AT138" s="34">
        <f t="shared" si="132"/>
        <v>281.07718201490746</v>
      </c>
      <c r="AU138" s="14">
        <v>158</v>
      </c>
      <c r="AV138">
        <f t="shared" si="163"/>
        <v>0</v>
      </c>
      <c r="AW138">
        <f t="shared" si="133"/>
        <v>1</v>
      </c>
      <c r="AX138" s="35">
        <f t="shared" si="134"/>
        <v>37.989901418610245</v>
      </c>
      <c r="AY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AZ138" s="31">
        <f t="shared" si="135"/>
        <v>176</v>
      </c>
      <c r="BA138" s="35">
        <f t="shared" si="136"/>
        <v>7.456363328249449E-3</v>
      </c>
      <c r="BB138" s="35">
        <f t="shared" si="137"/>
        <v>5717.7206059148839</v>
      </c>
      <c r="BC138" s="47">
        <v>6882</v>
      </c>
      <c r="BD138" s="50">
        <f t="shared" si="138"/>
        <v>107</v>
      </c>
      <c r="BE138" s="14">
        <v>24632</v>
      </c>
      <c r="BF138" s="50">
        <f t="shared" si="139"/>
        <v>405</v>
      </c>
      <c r="BG138" s="14">
        <v>17908</v>
      </c>
      <c r="BH138" s="50">
        <f t="shared" si="140"/>
        <v>268</v>
      </c>
      <c r="BI138" s="14">
        <v>6211</v>
      </c>
      <c r="BJ138" s="50">
        <f t="shared" si="141"/>
        <v>110</v>
      </c>
      <c r="BK138" s="14">
        <v>1184</v>
      </c>
      <c r="BL138" s="50">
        <f t="shared" si="142"/>
        <v>21</v>
      </c>
      <c r="BM138" s="17">
        <v>14</v>
      </c>
      <c r="BN138" s="24">
        <f t="shared" si="143"/>
        <v>0</v>
      </c>
      <c r="BO138" s="17">
        <v>65</v>
      </c>
      <c r="BP138" s="24">
        <f t="shared" si="144"/>
        <v>2</v>
      </c>
      <c r="BQ138" s="17">
        <v>268</v>
      </c>
      <c r="BR138" s="24">
        <f t="shared" si="145"/>
        <v>10</v>
      </c>
      <c r="BS138" s="17">
        <v>564</v>
      </c>
      <c r="BT138" s="24">
        <f t="shared" si="146"/>
        <v>12</v>
      </c>
      <c r="BU138" s="20">
        <v>298</v>
      </c>
      <c r="BV138" s="27">
        <f t="shared" si="147"/>
        <v>5</v>
      </c>
    </row>
    <row r="139" spans="1:74">
      <c r="A139" s="3">
        <v>44036</v>
      </c>
      <c r="B139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18"/>
        <v>24039</v>
      </c>
      <c r="J139">
        <f t="shared" si="119"/>
        <v>259</v>
      </c>
      <c r="K139">
        <f t="shared" si="148"/>
        <v>2.1554325522045763E-2</v>
      </c>
      <c r="L139">
        <f t="shared" si="149"/>
        <v>0.56393012949838772</v>
      </c>
      <c r="M139">
        <f t="shared" si="150"/>
        <v>0.4145155449795665</v>
      </c>
      <c r="N139">
        <f t="shared" si="120"/>
        <v>2.0278309451140654E-2</v>
      </c>
      <c r="O139">
        <f t="shared" si="151"/>
        <v>3.2800000000000003E-2</v>
      </c>
      <c r="P139">
        <f t="shared" si="152"/>
        <v>2.6785714285714284E-2</v>
      </c>
      <c r="Q139">
        <f t="shared" si="153"/>
        <v>1.0774158658846043E-2</v>
      </c>
      <c r="R139">
        <f t="shared" si="154"/>
        <v>13943.976917528253</v>
      </c>
      <c r="S139">
        <f t="shared" si="155"/>
        <v>300.55301755229624</v>
      </c>
      <c r="T139">
        <f t="shared" si="156"/>
        <v>7863.4287088242372</v>
      </c>
      <c r="U139">
        <f t="shared" si="157"/>
        <v>5779.9951911517192</v>
      </c>
      <c r="V139" s="12">
        <v>200986</v>
      </c>
      <c r="W139" s="1">
        <f t="shared" si="159"/>
        <v>3381</v>
      </c>
      <c r="X139" s="1">
        <f t="shared" si="121"/>
        <v>375</v>
      </c>
      <c r="Y139" s="34">
        <f t="shared" si="122"/>
        <v>48325.559028612646</v>
      </c>
      <c r="Z139" s="14">
        <v>140252</v>
      </c>
      <c r="AA139" s="2">
        <f t="shared" si="164"/>
        <v>2296</v>
      </c>
      <c r="AB139" s="29">
        <f t="shared" si="123"/>
        <v>0.6978197486392087</v>
      </c>
      <c r="AC139" s="32">
        <f t="shared" si="124"/>
        <v>186</v>
      </c>
      <c r="AD139" s="1">
        <f t="shared" si="160"/>
        <v>60734</v>
      </c>
      <c r="AE139" s="1">
        <f t="shared" si="165"/>
        <v>1085</v>
      </c>
      <c r="AF139" s="29">
        <f t="shared" si="125"/>
        <v>0.3021802513607913</v>
      </c>
      <c r="AG139" s="32">
        <f t="shared" si="126"/>
        <v>189</v>
      </c>
      <c r="AH139" s="34">
        <f t="shared" si="127"/>
        <v>14603.029574416927</v>
      </c>
      <c r="AI139" s="14">
        <v>21967</v>
      </c>
      <c r="AJ139" s="2">
        <f t="shared" si="166"/>
        <v>184</v>
      </c>
      <c r="AK139" s="2">
        <f t="shared" si="128"/>
        <v>1.0084469540467338</v>
      </c>
      <c r="AL139" s="34">
        <f t="shared" si="129"/>
        <v>5281.7985092570334</v>
      </c>
      <c r="AM139" s="14">
        <v>674</v>
      </c>
      <c r="AN139" s="2">
        <f t="shared" si="167"/>
        <v>4</v>
      </c>
      <c r="AO139" s="2">
        <f t="shared" si="161"/>
        <v>1.0059701492537314</v>
      </c>
      <c r="AP139" s="34">
        <f t="shared" si="130"/>
        <v>162.05818706419814</v>
      </c>
      <c r="AQ139" s="14">
        <v>1243</v>
      </c>
      <c r="AR139" s="2">
        <f t="shared" si="162"/>
        <v>74</v>
      </c>
      <c r="AS139" s="2">
        <f t="shared" si="131"/>
        <v>1.0633019674935842</v>
      </c>
      <c r="AT139" s="34">
        <f t="shared" si="132"/>
        <v>298.86992065400341</v>
      </c>
      <c r="AU139" s="14">
        <v>155</v>
      </c>
      <c r="AV139">
        <f t="shared" si="163"/>
        <v>-3</v>
      </c>
      <c r="AW139">
        <f t="shared" si="133"/>
        <v>0.98101265822784811</v>
      </c>
      <c r="AX139" s="35">
        <f t="shared" si="134"/>
        <v>37.268574176484734</v>
      </c>
      <c r="AY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AZ139" s="31">
        <f t="shared" si="135"/>
        <v>259</v>
      </c>
      <c r="BA139" s="35">
        <f t="shared" si="136"/>
        <v>1.0891505466778806E-2</v>
      </c>
      <c r="BB139" s="35">
        <f t="shared" si="137"/>
        <v>5779.9951911517192</v>
      </c>
      <c r="BC139" s="47">
        <v>7000</v>
      </c>
      <c r="BD139" s="50">
        <f t="shared" si="138"/>
        <v>118</v>
      </c>
      <c r="BE139" s="14">
        <v>25154</v>
      </c>
      <c r="BF139" s="50">
        <f t="shared" si="139"/>
        <v>522</v>
      </c>
      <c r="BG139" s="14">
        <v>18314</v>
      </c>
      <c r="BH139" s="50">
        <f t="shared" si="140"/>
        <v>406</v>
      </c>
      <c r="BI139" s="14">
        <v>6313</v>
      </c>
      <c r="BJ139" s="50">
        <f t="shared" si="141"/>
        <v>102</v>
      </c>
      <c r="BK139" s="14">
        <v>1212</v>
      </c>
      <c r="BL139" s="50">
        <f t="shared" si="142"/>
        <v>28</v>
      </c>
      <c r="BM139" s="17">
        <v>14</v>
      </c>
      <c r="BN139" s="24">
        <f t="shared" si="143"/>
        <v>0</v>
      </c>
      <c r="BO139" s="17">
        <v>68</v>
      </c>
      <c r="BP139" s="24">
        <f t="shared" si="144"/>
        <v>3</v>
      </c>
      <c r="BQ139" s="17">
        <v>275</v>
      </c>
      <c r="BR139" s="24">
        <f t="shared" si="145"/>
        <v>7</v>
      </c>
      <c r="BS139" s="17">
        <v>589</v>
      </c>
      <c r="BT139" s="24">
        <f t="shared" si="146"/>
        <v>25</v>
      </c>
      <c r="BU139" s="20">
        <v>304</v>
      </c>
      <c r="BV139" s="27">
        <f t="shared" si="147"/>
        <v>6</v>
      </c>
    </row>
    <row r="140" spans="1:74">
      <c r="A140" s="3">
        <v>44037</v>
      </c>
      <c r="B140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18"/>
        <v>24161</v>
      </c>
      <c r="J140">
        <f>+IFERROR(I140-I139,"")</f>
        <v>122</v>
      </c>
      <c r="K140">
        <f t="shared" si="148"/>
        <v>2.1660097852677359E-2</v>
      </c>
      <c r="L140">
        <f t="shared" si="149"/>
        <v>0.56788529491709705</v>
      </c>
      <c r="M140">
        <f t="shared" si="150"/>
        <v>0.41045460723022559</v>
      </c>
      <c r="N140">
        <f t="shared" si="120"/>
        <v>1.4796819787985865E-2</v>
      </c>
      <c r="O140">
        <f t="shared" si="151"/>
        <v>1.9607843137254902E-2</v>
      </c>
      <c r="P140">
        <f t="shared" si="152"/>
        <v>2.1658489888716045E-2</v>
      </c>
      <c r="Q140">
        <f t="shared" si="153"/>
        <v>5.0494598733496132E-3</v>
      </c>
      <c r="R140">
        <f t="shared" si="154"/>
        <v>14153.402260158693</v>
      </c>
      <c r="S140">
        <f t="shared" si="155"/>
        <v>306.56407790334214</v>
      </c>
      <c r="T140">
        <f t="shared" si="156"/>
        <v>8037.5090165905267</v>
      </c>
      <c r="U140">
        <f t="shared" si="157"/>
        <v>5809.3291656648234</v>
      </c>
      <c r="V140" s="12">
        <v>203600</v>
      </c>
      <c r="W140" s="1">
        <f t="shared" si="159"/>
        <v>2614</v>
      </c>
      <c r="X140" s="1">
        <f t="shared" si="121"/>
        <v>-767</v>
      </c>
      <c r="Y140" s="34">
        <f t="shared" si="122"/>
        <v>48954.075498918013</v>
      </c>
      <c r="Z140" s="14">
        <v>142071</v>
      </c>
      <c r="AA140" s="2">
        <f t="shared" si="164"/>
        <v>1819</v>
      </c>
      <c r="AB140" s="29">
        <f t="shared" si="123"/>
        <v>0.69779469548133599</v>
      </c>
      <c r="AC140" s="32">
        <f t="shared" si="124"/>
        <v>-477</v>
      </c>
      <c r="AD140" s="1">
        <f t="shared" si="160"/>
        <v>61529</v>
      </c>
      <c r="AE140" s="1">
        <f t="shared" si="165"/>
        <v>795</v>
      </c>
      <c r="AF140" s="29">
        <f t="shared" si="125"/>
        <v>0.30220530451866406</v>
      </c>
      <c r="AG140" s="32">
        <f t="shared" si="126"/>
        <v>-290</v>
      </c>
      <c r="AH140" s="34">
        <f t="shared" si="127"/>
        <v>14794.181293580188</v>
      </c>
      <c r="AI140" s="14">
        <v>22110</v>
      </c>
      <c r="AJ140" s="2">
        <f t="shared" si="166"/>
        <v>143</v>
      </c>
      <c r="AK140" s="2">
        <f t="shared" si="128"/>
        <v>1.0065097646469705</v>
      </c>
      <c r="AL140" s="34">
        <f t="shared" si="129"/>
        <v>5316.1817744650161</v>
      </c>
      <c r="AM140" s="14">
        <v>652</v>
      </c>
      <c r="AN140" s="2">
        <f t="shared" si="167"/>
        <v>-22</v>
      </c>
      <c r="AO140" s="2">
        <f t="shared" si="161"/>
        <v>0.96735905044510384</v>
      </c>
      <c r="AP140" s="34">
        <f t="shared" si="130"/>
        <v>156.76845395527772</v>
      </c>
      <c r="AQ140" s="14">
        <v>1247</v>
      </c>
      <c r="AR140" s="2">
        <f t="shared" si="162"/>
        <v>4</v>
      </c>
      <c r="AS140" s="2">
        <f t="shared" si="131"/>
        <v>1.003218020917136</v>
      </c>
      <c r="AT140" s="34">
        <f t="shared" si="132"/>
        <v>299.8316903101707</v>
      </c>
      <c r="AU140" s="14">
        <v>152</v>
      </c>
      <c r="AV140">
        <f t="shared" si="163"/>
        <v>-3</v>
      </c>
      <c r="AW140">
        <f t="shared" si="133"/>
        <v>0.98064516129032253</v>
      </c>
      <c r="AX140" s="35">
        <f t="shared" si="134"/>
        <v>36.547246934359222</v>
      </c>
      <c r="AY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AZ140" s="31">
        <f t="shared" si="135"/>
        <v>122</v>
      </c>
      <c r="BA140" s="35">
        <f t="shared" si="136"/>
        <v>5.0750863180664754E-3</v>
      </c>
      <c r="BB140" s="35">
        <f t="shared" si="137"/>
        <v>5809.3291656648234</v>
      </c>
      <c r="BC140" s="47">
        <v>7111</v>
      </c>
      <c r="BD140" s="50">
        <f t="shared" si="138"/>
        <v>111</v>
      </c>
      <c r="BE140" s="14">
        <v>25478</v>
      </c>
      <c r="BF140" s="50">
        <f t="shared" si="139"/>
        <v>324</v>
      </c>
      <c r="BG140" s="14">
        <v>18618</v>
      </c>
      <c r="BH140" s="50">
        <f t="shared" si="140"/>
        <v>304</v>
      </c>
      <c r="BI140" s="14">
        <v>6422</v>
      </c>
      <c r="BJ140" s="50">
        <f t="shared" si="141"/>
        <v>109</v>
      </c>
      <c r="BK140" s="14">
        <v>1235</v>
      </c>
      <c r="BL140" s="50">
        <f t="shared" si="142"/>
        <v>23</v>
      </c>
      <c r="BM140" s="17">
        <v>14</v>
      </c>
      <c r="BN140" s="24">
        <f t="shared" si="143"/>
        <v>0</v>
      </c>
      <c r="BO140" s="17">
        <v>70</v>
      </c>
      <c r="BP140" s="24">
        <f t="shared" si="144"/>
        <v>2</v>
      </c>
      <c r="BQ140" s="17">
        <v>282</v>
      </c>
      <c r="BR140" s="24">
        <f t="shared" si="145"/>
        <v>7</v>
      </c>
      <c r="BS140" s="17">
        <v>598</v>
      </c>
      <c r="BT140" s="24">
        <f t="shared" si="146"/>
        <v>9</v>
      </c>
      <c r="BU140" s="20">
        <v>311</v>
      </c>
      <c r="BV140" s="27">
        <f t="shared" si="147"/>
        <v>7</v>
      </c>
    </row>
    <row r="141" spans="1:74">
      <c r="A141" s="3">
        <v>44038</v>
      </c>
      <c r="B141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18"/>
        <v>24871</v>
      </c>
      <c r="J141">
        <f>+IFERROR(I141-I140,"")</f>
        <v>710</v>
      </c>
      <c r="K141">
        <f t="shared" si="148"/>
        <v>2.146079341913228E-2</v>
      </c>
      <c r="L141">
        <f t="shared" si="149"/>
        <v>0.56605744991375884</v>
      </c>
      <c r="M141">
        <f t="shared" si="150"/>
        <v>0.41248175666710896</v>
      </c>
      <c r="N141">
        <f t="shared" si="120"/>
        <v>2.3749502454557515E-2</v>
      </c>
      <c r="O141">
        <f t="shared" si="151"/>
        <v>1.4683153013910355E-2</v>
      </c>
      <c r="P141">
        <f t="shared" si="152"/>
        <v>2.0597111130643695E-2</v>
      </c>
      <c r="Q141">
        <f t="shared" si="153"/>
        <v>2.8547304089099754E-2</v>
      </c>
      <c r="R141">
        <f t="shared" si="154"/>
        <v>14497.715797066603</v>
      </c>
      <c r="S141">
        <f t="shared" si="155"/>
        <v>311.13248377013707</v>
      </c>
      <c r="T141">
        <f t="shared" si="156"/>
        <v>8206.5400336619387</v>
      </c>
      <c r="U141">
        <f t="shared" si="157"/>
        <v>5980.0432796345276</v>
      </c>
      <c r="V141" s="12">
        <v>207908</v>
      </c>
      <c r="W141" s="1">
        <f t="shared" si="159"/>
        <v>4308</v>
      </c>
      <c r="X141" s="1">
        <f t="shared" si="121"/>
        <v>1694</v>
      </c>
      <c r="Y141" s="34">
        <f t="shared" si="122"/>
        <v>49989.901418610243</v>
      </c>
      <c r="Z141" s="14">
        <v>144913</v>
      </c>
      <c r="AA141" s="2">
        <f t="shared" si="164"/>
        <v>2842</v>
      </c>
      <c r="AB141" s="29">
        <f t="shared" si="123"/>
        <v>0.69700540623737417</v>
      </c>
      <c r="AC141" s="32">
        <f t="shared" si="124"/>
        <v>1023</v>
      </c>
      <c r="AD141" s="1">
        <f t="shared" si="160"/>
        <v>62995</v>
      </c>
      <c r="AE141" s="1">
        <f t="shared" si="165"/>
        <v>1466</v>
      </c>
      <c r="AF141" s="29">
        <f t="shared" si="125"/>
        <v>0.30299459376262577</v>
      </c>
      <c r="AG141" s="32">
        <f t="shared" si="126"/>
        <v>671</v>
      </c>
      <c r="AH141" s="34">
        <f t="shared" si="127"/>
        <v>15146.669872565521</v>
      </c>
      <c r="AI141" s="14">
        <v>22803</v>
      </c>
      <c r="AJ141" s="2">
        <f t="shared" si="166"/>
        <v>693</v>
      </c>
      <c r="AK141" s="2">
        <f t="shared" si="128"/>
        <v>1.0313432835820895</v>
      </c>
      <c r="AL141" s="34">
        <f t="shared" si="129"/>
        <v>5482.8083673960091</v>
      </c>
      <c r="AM141" s="14">
        <v>680</v>
      </c>
      <c r="AN141" s="2">
        <f t="shared" si="167"/>
        <v>28</v>
      </c>
      <c r="AO141" s="2">
        <f t="shared" si="161"/>
        <v>1.0429447852760736</v>
      </c>
      <c r="AP141" s="34">
        <f t="shared" si="130"/>
        <v>163.50084154844916</v>
      </c>
      <c r="AQ141" s="14">
        <v>1237</v>
      </c>
      <c r="AR141" s="2">
        <f t="shared" si="162"/>
        <v>-10</v>
      </c>
      <c r="AS141" s="2">
        <f t="shared" si="131"/>
        <v>0.99198075380914197</v>
      </c>
      <c r="AT141" s="34">
        <f t="shared" si="132"/>
        <v>297.42726616975239</v>
      </c>
      <c r="AU141" s="14">
        <v>151</v>
      </c>
      <c r="AV141">
        <f t="shared" si="163"/>
        <v>-1</v>
      </c>
      <c r="AW141">
        <f t="shared" si="133"/>
        <v>0.99342105263157898</v>
      </c>
      <c r="AX141" s="35">
        <f t="shared" si="134"/>
        <v>36.306804520317385</v>
      </c>
      <c r="AY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AZ141" s="31">
        <f t="shared" si="135"/>
        <v>710</v>
      </c>
      <c r="BA141" s="35">
        <f t="shared" si="136"/>
        <v>2.9386200902280536E-2</v>
      </c>
      <c r="BB141" s="35">
        <f t="shared" si="137"/>
        <v>5980.0432796345276</v>
      </c>
      <c r="BC141" s="47">
        <v>7274</v>
      </c>
      <c r="BD141" s="50">
        <f t="shared" si="138"/>
        <v>163</v>
      </c>
      <c r="BE141" s="14">
        <v>26079</v>
      </c>
      <c r="BF141" s="50">
        <f t="shared" si="139"/>
        <v>601</v>
      </c>
      <c r="BG141" s="14">
        <v>19062</v>
      </c>
      <c r="BH141" s="50">
        <f t="shared" si="140"/>
        <v>444</v>
      </c>
      <c r="BI141" s="14">
        <v>6611</v>
      </c>
      <c r="BJ141" s="50">
        <f t="shared" si="141"/>
        <v>189</v>
      </c>
      <c r="BK141" s="14">
        <v>1270</v>
      </c>
      <c r="BL141" s="50">
        <f t="shared" si="142"/>
        <v>35</v>
      </c>
      <c r="BM141" s="17">
        <v>14</v>
      </c>
      <c r="BN141" s="24">
        <f t="shared" si="143"/>
        <v>0</v>
      </c>
      <c r="BO141" s="17">
        <v>72</v>
      </c>
      <c r="BP141" s="24">
        <f t="shared" si="144"/>
        <v>2</v>
      </c>
      <c r="BQ141" s="17">
        <v>285</v>
      </c>
      <c r="BR141" s="24">
        <f t="shared" si="145"/>
        <v>3</v>
      </c>
      <c r="BS141" s="17">
        <v>607</v>
      </c>
      <c r="BT141" s="24">
        <f t="shared" si="146"/>
        <v>9</v>
      </c>
      <c r="BU141" s="20">
        <v>316</v>
      </c>
      <c r="BV141" s="27">
        <f t="shared" si="147"/>
        <v>5</v>
      </c>
    </row>
    <row r="142" spans="1:74">
      <c r="A142" s="3">
        <v>44039</v>
      </c>
      <c r="B14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18"/>
        <v>25034</v>
      </c>
      <c r="J142">
        <f t="shared" si="119"/>
        <v>163</v>
      </c>
      <c r="K142">
        <f t="shared" si="148"/>
        <v>2.1516226685329255E-2</v>
      </c>
      <c r="L142">
        <f t="shared" si="149"/>
        <v>0.57104260929006212</v>
      </c>
      <c r="M142">
        <f t="shared" si="150"/>
        <v>0.40744116402460856</v>
      </c>
      <c r="N142">
        <f t="shared" si="120"/>
        <v>1.865173659711598E-2</v>
      </c>
      <c r="O142">
        <f t="shared" si="151"/>
        <v>2.118003025718608E-2</v>
      </c>
      <c r="P142">
        <f t="shared" si="152"/>
        <v>2.7218833722852418E-2</v>
      </c>
      <c r="Q142">
        <f t="shared" si="153"/>
        <v>6.5111448430135018E-3</v>
      </c>
      <c r="R142">
        <f t="shared" si="154"/>
        <v>14773.262803558548</v>
      </c>
      <c r="S142">
        <f t="shared" si="155"/>
        <v>317.86487136330851</v>
      </c>
      <c r="T142">
        <f t="shared" si="156"/>
        <v>8436.1625390718928</v>
      </c>
      <c r="U142">
        <f t="shared" si="157"/>
        <v>6019.2353931233474</v>
      </c>
      <c r="V142" s="12">
        <v>211373</v>
      </c>
      <c r="W142" s="1">
        <f t="shared" si="159"/>
        <v>3465</v>
      </c>
      <c r="X142" s="1">
        <f t="shared" si="121"/>
        <v>-843</v>
      </c>
      <c r="Y142" s="34">
        <f t="shared" si="122"/>
        <v>50823.034383265207</v>
      </c>
      <c r="Z142" s="14">
        <v>147217</v>
      </c>
      <c r="AA142" s="2">
        <f t="shared" si="164"/>
        <v>2304</v>
      </c>
      <c r="AB142" s="29">
        <f t="shared" si="123"/>
        <v>0.69647968283555606</v>
      </c>
      <c r="AC142" s="32">
        <f t="shared" si="124"/>
        <v>-538</v>
      </c>
      <c r="AD142" s="1">
        <f t="shared" si="160"/>
        <v>64156</v>
      </c>
      <c r="AE142" s="1">
        <f t="shared" si="165"/>
        <v>1161</v>
      </c>
      <c r="AF142" s="29">
        <f t="shared" si="125"/>
        <v>0.30352031716444389</v>
      </c>
      <c r="AG142" s="32">
        <f t="shared" si="126"/>
        <v>-305</v>
      </c>
      <c r="AH142" s="34">
        <f t="shared" si="127"/>
        <v>15425.823515268094</v>
      </c>
      <c r="AI142" s="14">
        <v>22898</v>
      </c>
      <c r="AJ142" s="2">
        <f t="shared" si="166"/>
        <v>95</v>
      </c>
      <c r="AK142" s="2">
        <f t="shared" si="128"/>
        <v>1.0041661184931807</v>
      </c>
      <c r="AL142" s="34">
        <f t="shared" si="129"/>
        <v>5505.6503967299832</v>
      </c>
      <c r="AM142" s="14">
        <v>726</v>
      </c>
      <c r="AN142" s="2">
        <f t="shared" si="167"/>
        <v>46</v>
      </c>
      <c r="AO142" s="2">
        <f t="shared" si="161"/>
        <v>1.0676470588235294</v>
      </c>
      <c r="AP142" s="34">
        <f t="shared" si="130"/>
        <v>174.56119259437367</v>
      </c>
      <c r="AQ142" s="14">
        <v>1255</v>
      </c>
      <c r="AR142" s="2">
        <f t="shared" si="162"/>
        <v>18</v>
      </c>
      <c r="AS142" s="2">
        <f t="shared" si="131"/>
        <v>1.0145513338722716</v>
      </c>
      <c r="AT142" s="34">
        <f t="shared" si="132"/>
        <v>301.7552296225054</v>
      </c>
      <c r="AU142" s="14">
        <v>155</v>
      </c>
      <c r="AV142">
        <f t="shared" si="163"/>
        <v>4</v>
      </c>
      <c r="AW142">
        <f t="shared" si="133"/>
        <v>1.0264900662251655</v>
      </c>
      <c r="AX142" s="35">
        <f t="shared" si="134"/>
        <v>37.268574176484734</v>
      </c>
      <c r="AY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AZ142" s="31">
        <f t="shared" si="135"/>
        <v>163</v>
      </c>
      <c r="BA142" s="35">
        <f t="shared" si="136"/>
        <v>6.5538176993285352E-3</v>
      </c>
      <c r="BB142" s="35">
        <f t="shared" si="137"/>
        <v>6019.2353931233474</v>
      </c>
      <c r="BC142" s="47">
        <v>7442</v>
      </c>
      <c r="BD142" s="50">
        <f t="shared" si="138"/>
        <v>168</v>
      </c>
      <c r="BE142" s="14">
        <v>26556</v>
      </c>
      <c r="BF142" s="50">
        <f t="shared" si="139"/>
        <v>477</v>
      </c>
      <c r="BG142" s="14">
        <v>19410</v>
      </c>
      <c r="BH142" s="50">
        <f t="shared" si="140"/>
        <v>348</v>
      </c>
      <c r="BI142" s="14">
        <v>6745</v>
      </c>
      <c r="BJ142" s="50">
        <f t="shared" si="141"/>
        <v>134</v>
      </c>
      <c r="BK142" s="14">
        <v>1289</v>
      </c>
      <c r="BL142" s="50">
        <f t="shared" si="142"/>
        <v>19</v>
      </c>
      <c r="BM142" s="17">
        <v>14</v>
      </c>
      <c r="BN142" s="24">
        <f t="shared" si="143"/>
        <v>0</v>
      </c>
      <c r="BO142" s="17">
        <v>74</v>
      </c>
      <c r="BP142" s="24">
        <f t="shared" si="144"/>
        <v>2</v>
      </c>
      <c r="BQ142" s="17">
        <v>289</v>
      </c>
      <c r="BR142" s="24">
        <f t="shared" si="145"/>
        <v>4</v>
      </c>
      <c r="BS142" s="17">
        <v>623</v>
      </c>
      <c r="BT142" s="24">
        <f t="shared" si="146"/>
        <v>16</v>
      </c>
      <c r="BU142" s="20">
        <v>322</v>
      </c>
      <c r="BV142" s="27">
        <f t="shared" si="147"/>
        <v>6</v>
      </c>
    </row>
    <row r="143" spans="1:74">
      <c r="A143" s="3">
        <v>44040</v>
      </c>
      <c r="B143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18"/>
        <v>24693</v>
      </c>
      <c r="J143">
        <f t="shared" si="119"/>
        <v>-341</v>
      </c>
      <c r="K143">
        <f t="shared" si="148"/>
        <v>2.168008614178037E-2</v>
      </c>
      <c r="L143">
        <f t="shared" si="149"/>
        <v>0.58147308872924808</v>
      </c>
      <c r="M143">
        <f t="shared" si="150"/>
        <v>0.39684682512897163</v>
      </c>
      <c r="N143">
        <f t="shared" si="120"/>
        <v>1.2551628818925478E-2</v>
      </c>
      <c r="O143">
        <f t="shared" si="151"/>
        <v>2.0014825796886581E-2</v>
      </c>
      <c r="P143">
        <f t="shared" si="152"/>
        <v>3.0264503468671402E-2</v>
      </c>
      <c r="Q143">
        <f t="shared" si="153"/>
        <v>-1.3809581662819422E-2</v>
      </c>
      <c r="R143">
        <f t="shared" si="154"/>
        <v>14961.048328925222</v>
      </c>
      <c r="S143">
        <f t="shared" si="155"/>
        <v>324.35681654243808</v>
      </c>
      <c r="T143">
        <f t="shared" si="156"/>
        <v>8699.4469824477037</v>
      </c>
      <c r="U143">
        <f t="shared" si="157"/>
        <v>5937.2445299350811</v>
      </c>
      <c r="V143" s="12">
        <v>213597</v>
      </c>
      <c r="W143" s="1">
        <f t="shared" si="159"/>
        <v>2224</v>
      </c>
      <c r="X143" s="1">
        <f t="shared" si="121"/>
        <v>-1241</v>
      </c>
      <c r="Y143" s="34">
        <f t="shared" si="122"/>
        <v>51357.778312094255</v>
      </c>
      <c r="Z143" s="14">
        <v>148715</v>
      </c>
      <c r="AA143" s="2">
        <f t="shared" si="164"/>
        <v>1498</v>
      </c>
      <c r="AB143" s="29">
        <f t="shared" si="123"/>
        <v>0.69624105207470144</v>
      </c>
      <c r="AC143" s="32">
        <f t="shared" si="124"/>
        <v>-806</v>
      </c>
      <c r="AD143" s="1">
        <f t="shared" si="160"/>
        <v>64882</v>
      </c>
      <c r="AE143" s="1">
        <f t="shared" si="165"/>
        <v>726</v>
      </c>
      <c r="AF143" s="29">
        <f t="shared" si="125"/>
        <v>0.30375894792529856</v>
      </c>
      <c r="AG143" s="32">
        <f t="shared" si="126"/>
        <v>-435</v>
      </c>
      <c r="AH143" s="34">
        <f t="shared" si="127"/>
        <v>15600.384707862468</v>
      </c>
      <c r="AI143" s="14">
        <v>22577</v>
      </c>
      <c r="AJ143" s="2">
        <f t="shared" si="166"/>
        <v>-321</v>
      </c>
      <c r="AK143" s="2">
        <f t="shared" si="128"/>
        <v>0.98598130841121501</v>
      </c>
      <c r="AL143" s="34">
        <f t="shared" si="129"/>
        <v>5428.468381822554</v>
      </c>
      <c r="AM143" s="14">
        <v>694</v>
      </c>
      <c r="AN143" s="2">
        <f t="shared" si="167"/>
        <v>-32</v>
      </c>
      <c r="AO143" s="2">
        <f t="shared" si="161"/>
        <v>0.9559228650137741</v>
      </c>
      <c r="AP143" s="34">
        <f t="shared" si="130"/>
        <v>166.86703534503488</v>
      </c>
      <c r="AQ143" s="14">
        <v>1274</v>
      </c>
      <c r="AR143" s="2">
        <f t="shared" si="162"/>
        <v>19</v>
      </c>
      <c r="AS143" s="2">
        <f t="shared" si="131"/>
        <v>1.0151394422310758</v>
      </c>
      <c r="AT143" s="34">
        <f t="shared" si="132"/>
        <v>306.32363548930033</v>
      </c>
      <c r="AU143" s="14">
        <v>148</v>
      </c>
      <c r="AV143">
        <f t="shared" si="163"/>
        <v>-7</v>
      </c>
      <c r="AW143">
        <f t="shared" si="133"/>
        <v>0.95483870967741935</v>
      </c>
      <c r="AX143" s="35">
        <f t="shared" si="134"/>
        <v>35.585477278191874</v>
      </c>
      <c r="AY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AZ143" s="31">
        <f t="shared" si="135"/>
        <v>-341</v>
      </c>
      <c r="BA143" s="35">
        <f t="shared" si="136"/>
        <v>-1.3621474794279779E-2</v>
      </c>
      <c r="BB143" s="35">
        <f t="shared" si="137"/>
        <v>5937.2445299350811</v>
      </c>
      <c r="BC143" s="47">
        <v>7556</v>
      </c>
      <c r="BD143" s="50">
        <f t="shared" si="138"/>
        <v>114</v>
      </c>
      <c r="BE143" s="14">
        <v>26853</v>
      </c>
      <c r="BF143" s="50">
        <f t="shared" si="139"/>
        <v>297</v>
      </c>
      <c r="BG143" s="14">
        <v>19656</v>
      </c>
      <c r="BH143" s="50">
        <f t="shared" si="140"/>
        <v>246</v>
      </c>
      <c r="BI143" s="14">
        <v>6841</v>
      </c>
      <c r="BJ143" s="50">
        <f t="shared" si="141"/>
        <v>96</v>
      </c>
      <c r="BK143" s="14">
        <v>1317</v>
      </c>
      <c r="BL143" s="50">
        <f t="shared" si="142"/>
        <v>28</v>
      </c>
      <c r="BM143" s="17">
        <v>14</v>
      </c>
      <c r="BN143" s="24">
        <f t="shared" si="143"/>
        <v>0</v>
      </c>
      <c r="BO143" s="17">
        <v>78</v>
      </c>
      <c r="BP143" s="24">
        <f t="shared" si="144"/>
        <v>4</v>
      </c>
      <c r="BQ143" s="17">
        <v>298</v>
      </c>
      <c r="BR143" s="24">
        <f t="shared" si="145"/>
        <v>9</v>
      </c>
      <c r="BS143" s="17">
        <v>633</v>
      </c>
      <c r="BT143" s="24">
        <f t="shared" si="146"/>
        <v>10</v>
      </c>
      <c r="BU143" s="20">
        <v>326</v>
      </c>
      <c r="BV143" s="27">
        <f t="shared" si="147"/>
        <v>4</v>
      </c>
    </row>
    <row r="144" spans="1:74">
      <c r="A144" s="3">
        <v>44041</v>
      </c>
      <c r="B144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18"/>
        <v>24579</v>
      </c>
      <c r="J144">
        <f t="shared" si="119"/>
        <v>-114</v>
      </c>
      <c r="K144">
        <f t="shared" si="148"/>
        <v>2.1716796535428094E-2</v>
      </c>
      <c r="L144">
        <f t="shared" si="149"/>
        <v>0.5897991117292829</v>
      </c>
      <c r="M144">
        <f t="shared" si="150"/>
        <v>0.38848409173528903</v>
      </c>
      <c r="N144">
        <f t="shared" si="120"/>
        <v>1.653258309756753E-2</v>
      </c>
      <c r="O144">
        <f t="shared" si="151"/>
        <v>1.8195050946142648E-2</v>
      </c>
      <c r="P144">
        <f t="shared" si="152"/>
        <v>3.0415907385571872E-2</v>
      </c>
      <c r="Q144">
        <f t="shared" si="153"/>
        <v>-4.6381056999877943E-3</v>
      </c>
      <c r="R144">
        <f t="shared" si="154"/>
        <v>15212.551094012984</v>
      </c>
      <c r="S144">
        <f t="shared" si="155"/>
        <v>330.36787689348404</v>
      </c>
      <c r="T144">
        <f t="shared" si="156"/>
        <v>8972.3491223851888</v>
      </c>
      <c r="U144">
        <f t="shared" si="157"/>
        <v>5909.8340947343113</v>
      </c>
      <c r="V144" s="12">
        <v>216730</v>
      </c>
      <c r="W144" s="1">
        <f t="shared" si="159"/>
        <v>3133</v>
      </c>
      <c r="X144" s="1">
        <f t="shared" si="121"/>
        <v>909</v>
      </c>
      <c r="Y144" s="34">
        <f t="shared" si="122"/>
        <v>52111.084395287333</v>
      </c>
      <c r="Z144" s="14">
        <v>150836</v>
      </c>
      <c r="AA144" s="2">
        <f t="shared" si="164"/>
        <v>2121</v>
      </c>
      <c r="AB144" s="29">
        <f t="shared" si="123"/>
        <v>0.69596271858995062</v>
      </c>
      <c r="AC144" s="32">
        <f t="shared" si="124"/>
        <v>623</v>
      </c>
      <c r="AD144" s="1">
        <f t="shared" si="160"/>
        <v>65894</v>
      </c>
      <c r="AE144" s="1">
        <f t="shared" si="165"/>
        <v>1012</v>
      </c>
      <c r="AF144" s="29">
        <f t="shared" si="125"/>
        <v>0.30403728141004938</v>
      </c>
      <c r="AG144" s="32">
        <f t="shared" si="126"/>
        <v>286</v>
      </c>
      <c r="AH144" s="34">
        <f t="shared" si="127"/>
        <v>15843.712430872807</v>
      </c>
      <c r="AI144" s="14">
        <v>22430</v>
      </c>
      <c r="AJ144" s="2">
        <f t="shared" si="166"/>
        <v>-147</v>
      </c>
      <c r="AK144" s="2">
        <f t="shared" si="128"/>
        <v>0.99348894893032735</v>
      </c>
      <c r="AL144" s="34">
        <f t="shared" si="129"/>
        <v>5393.123346958404</v>
      </c>
      <c r="AM144" s="14">
        <v>689</v>
      </c>
      <c r="AN144" s="2">
        <f t="shared" si="167"/>
        <v>-5</v>
      </c>
      <c r="AO144" s="2">
        <f t="shared" si="161"/>
        <v>0.99279538904899134</v>
      </c>
      <c r="AP144" s="34">
        <f t="shared" si="130"/>
        <v>165.66482327482569</v>
      </c>
      <c r="AQ144" s="14">
        <v>1302</v>
      </c>
      <c r="AR144" s="2">
        <f t="shared" si="162"/>
        <v>28</v>
      </c>
      <c r="AS144" s="2">
        <f t="shared" si="131"/>
        <v>1.0219780219780219</v>
      </c>
      <c r="AT144" s="34">
        <f t="shared" si="132"/>
        <v>313.05602308247177</v>
      </c>
      <c r="AU144" s="14">
        <v>158</v>
      </c>
      <c r="AV144">
        <f t="shared" si="163"/>
        <v>10</v>
      </c>
      <c r="AW144">
        <f t="shared" si="133"/>
        <v>1.0675675675675675</v>
      </c>
      <c r="AX144" s="35">
        <f t="shared" si="134"/>
        <v>37.989901418610245</v>
      </c>
      <c r="AY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AZ144" s="31">
        <f t="shared" si="135"/>
        <v>-114</v>
      </c>
      <c r="BA144" s="35">
        <f t="shared" si="136"/>
        <v>-4.6166929899161702E-3</v>
      </c>
      <c r="BB144" s="35">
        <f t="shared" si="137"/>
        <v>5909.8340947343113</v>
      </c>
      <c r="BC144" s="47">
        <v>7692</v>
      </c>
      <c r="BD144" s="50">
        <f t="shared" si="138"/>
        <v>136</v>
      </c>
      <c r="BE144" s="14">
        <v>27294</v>
      </c>
      <c r="BF144" s="50">
        <f t="shared" si="139"/>
        <v>441</v>
      </c>
      <c r="BG144" s="14">
        <v>19976</v>
      </c>
      <c r="BH144" s="50">
        <f t="shared" si="140"/>
        <v>320</v>
      </c>
      <c r="BI144" s="14">
        <v>6963</v>
      </c>
      <c r="BJ144" s="50">
        <f t="shared" si="141"/>
        <v>122</v>
      </c>
      <c r="BK144" s="14">
        <v>1344</v>
      </c>
      <c r="BL144" s="50">
        <f t="shared" si="142"/>
        <v>27</v>
      </c>
      <c r="BM144" s="17">
        <v>14</v>
      </c>
      <c r="BN144" s="24">
        <f t="shared" si="143"/>
        <v>0</v>
      </c>
      <c r="BO144" s="17">
        <v>79</v>
      </c>
      <c r="BP144" s="24">
        <f t="shared" si="144"/>
        <v>1</v>
      </c>
      <c r="BQ144" s="17">
        <v>305</v>
      </c>
      <c r="BR144" s="24">
        <f t="shared" si="145"/>
        <v>7</v>
      </c>
      <c r="BS144" s="17">
        <v>645</v>
      </c>
      <c r="BT144" s="24">
        <f t="shared" si="146"/>
        <v>12</v>
      </c>
      <c r="BU144" s="20">
        <v>331</v>
      </c>
      <c r="BV144" s="27">
        <f t="shared" si="147"/>
        <v>5</v>
      </c>
    </row>
    <row r="145" spans="1:74">
      <c r="A145" s="3">
        <v>44042</v>
      </c>
      <c r="B145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18"/>
        <v>24576</v>
      </c>
      <c r="J145">
        <f t="shared" si="119"/>
        <v>-3</v>
      </c>
      <c r="K145">
        <f t="shared" si="148"/>
        <v>2.1763175523048402E-2</v>
      </c>
      <c r="L145">
        <f t="shared" si="149"/>
        <v>0.59537941455967347</v>
      </c>
      <c r="M145">
        <f t="shared" si="150"/>
        <v>0.38285740991727812</v>
      </c>
      <c r="N145">
        <f t="shared" si="120"/>
        <v>1.4363384275054136E-2</v>
      </c>
      <c r="O145">
        <f t="shared" si="151"/>
        <v>1.6463851109520401E-2</v>
      </c>
      <c r="P145">
        <f t="shared" si="152"/>
        <v>2.3601444345596315E-2</v>
      </c>
      <c r="Q145">
        <f t="shared" si="153"/>
        <v>-1.220703125E-4</v>
      </c>
      <c r="R145">
        <f t="shared" si="154"/>
        <v>15434.238999759558</v>
      </c>
      <c r="S145">
        <f t="shared" si="155"/>
        <v>335.89805241644626</v>
      </c>
      <c r="T145">
        <f t="shared" si="156"/>
        <v>9189.2281798509266</v>
      </c>
      <c r="U145">
        <f t="shared" si="157"/>
        <v>5909.1127674921863</v>
      </c>
      <c r="V145" s="12">
        <v>219942</v>
      </c>
      <c r="W145" s="1">
        <f t="shared" si="159"/>
        <v>3212</v>
      </c>
      <c r="X145" s="1">
        <f t="shared" si="121"/>
        <v>79</v>
      </c>
      <c r="Y145" s="34">
        <f t="shared" si="122"/>
        <v>52883.385429189715</v>
      </c>
      <c r="Z145" s="14">
        <v>153132</v>
      </c>
      <c r="AA145" s="2">
        <f t="shared" si="164"/>
        <v>2296</v>
      </c>
      <c r="AB145" s="29">
        <f t="shared" si="123"/>
        <v>0.69623809913522661</v>
      </c>
      <c r="AC145" s="32">
        <f t="shared" si="124"/>
        <v>175</v>
      </c>
      <c r="AD145" s="1">
        <f t="shared" si="160"/>
        <v>66810</v>
      </c>
      <c r="AE145" s="1">
        <f t="shared" si="165"/>
        <v>916</v>
      </c>
      <c r="AF145" s="29">
        <f t="shared" si="125"/>
        <v>0.30376190086477345</v>
      </c>
      <c r="AG145" s="32">
        <f t="shared" si="126"/>
        <v>-96</v>
      </c>
      <c r="AH145" s="34">
        <f t="shared" si="127"/>
        <v>16063.957682135129</v>
      </c>
      <c r="AI145" s="14">
        <v>22457</v>
      </c>
      <c r="AJ145" s="2">
        <f t="shared" si="166"/>
        <v>27</v>
      </c>
      <c r="AK145" s="2">
        <f t="shared" si="128"/>
        <v>1.0012037449843958</v>
      </c>
      <c r="AL145" s="34">
        <f t="shared" si="129"/>
        <v>5399.6152921375333</v>
      </c>
      <c r="AM145" s="14">
        <v>666</v>
      </c>
      <c r="AN145" s="2">
        <f t="shared" si="167"/>
        <v>-23</v>
      </c>
      <c r="AO145" s="2">
        <f t="shared" si="161"/>
        <v>0.96661828737300437</v>
      </c>
      <c r="AP145" s="34">
        <f t="shared" si="130"/>
        <v>160.13464775186344</v>
      </c>
      <c r="AQ145" s="14">
        <v>1292</v>
      </c>
      <c r="AR145" s="2">
        <f t="shared" si="162"/>
        <v>-10</v>
      </c>
      <c r="AS145" s="2">
        <f t="shared" si="131"/>
        <v>0.99231950844854067</v>
      </c>
      <c r="AT145" s="34">
        <f t="shared" si="132"/>
        <v>310.6515989420534</v>
      </c>
      <c r="AU145" s="14">
        <v>161</v>
      </c>
      <c r="AV145">
        <f t="shared" si="163"/>
        <v>3</v>
      </c>
      <c r="AW145">
        <f t="shared" si="133"/>
        <v>1.018987341772152</v>
      </c>
      <c r="AX145" s="35">
        <f t="shared" si="134"/>
        <v>38.711228660735756</v>
      </c>
      <c r="AY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AZ145" s="31">
        <f t="shared" si="135"/>
        <v>-3</v>
      </c>
      <c r="BA145" s="35">
        <f t="shared" si="136"/>
        <v>-1.2205541315757354E-4</v>
      </c>
      <c r="BB145" s="35">
        <f t="shared" si="137"/>
        <v>5909.1127674921863</v>
      </c>
      <c r="BC145" s="47">
        <v>7814</v>
      </c>
      <c r="BD145" s="50">
        <f t="shared" si="138"/>
        <v>122</v>
      </c>
      <c r="BE145" s="14">
        <v>27668</v>
      </c>
      <c r="BF145" s="50">
        <f t="shared" si="139"/>
        <v>374</v>
      </c>
      <c r="BG145" s="14">
        <v>20246</v>
      </c>
      <c r="BH145" s="50">
        <f t="shared" si="140"/>
        <v>270</v>
      </c>
      <c r="BI145" s="14">
        <v>7087</v>
      </c>
      <c r="BJ145" s="50">
        <f t="shared" si="141"/>
        <v>124</v>
      </c>
      <c r="BK145" s="14">
        <v>1376</v>
      </c>
      <c r="BL145" s="50">
        <f t="shared" si="142"/>
        <v>32</v>
      </c>
      <c r="BM145" s="17">
        <v>14</v>
      </c>
      <c r="BN145" s="24">
        <f t="shared" si="143"/>
        <v>0</v>
      </c>
      <c r="BO145" s="17">
        <v>79</v>
      </c>
      <c r="BP145" s="24">
        <f t="shared" si="144"/>
        <v>0</v>
      </c>
      <c r="BQ145" s="17">
        <v>310</v>
      </c>
      <c r="BR145" s="24">
        <f t="shared" si="145"/>
        <v>5</v>
      </c>
      <c r="BS145" s="17">
        <v>656</v>
      </c>
      <c r="BT145" s="24">
        <f t="shared" si="146"/>
        <v>11</v>
      </c>
      <c r="BU145" s="20">
        <v>338</v>
      </c>
      <c r="BV145" s="27">
        <f t="shared" si="147"/>
        <v>7</v>
      </c>
    </row>
    <row r="146" spans="1:74">
      <c r="A146" s="3">
        <v>44043</v>
      </c>
      <c r="B146">
        <v>44043</v>
      </c>
      <c r="C146" s="10">
        <v>65256</v>
      </c>
      <c r="D146">
        <f t="shared" ref="D146:D204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18"/>
        <v>24669</v>
      </c>
      <c r="J146">
        <f t="shared" si="119"/>
        <v>93</v>
      </c>
      <c r="K146">
        <f t="shared" si="148"/>
        <v>2.1775775407625351E-2</v>
      </c>
      <c r="L146">
        <f t="shared" si="149"/>
        <v>0.60019002084099549</v>
      </c>
      <c r="M146">
        <f t="shared" si="150"/>
        <v>0.37803420375137919</v>
      </c>
      <c r="N146">
        <f t="shared" si="120"/>
        <v>1.6320338359691062E-2</v>
      </c>
      <c r="O146">
        <f t="shared" si="151"/>
        <v>1.688951442646024E-2</v>
      </c>
      <c r="P146">
        <f t="shared" si="152"/>
        <v>2.4204667313486188E-2</v>
      </c>
      <c r="Q146">
        <f t="shared" si="153"/>
        <v>3.769913656816247E-3</v>
      </c>
      <c r="R146">
        <f t="shared" si="154"/>
        <v>15690.310170714114</v>
      </c>
      <c r="S146">
        <f t="shared" si="155"/>
        <v>341.66867035345035</v>
      </c>
      <c r="T146">
        <f t="shared" si="156"/>
        <v>9417.1675883625885</v>
      </c>
      <c r="U146">
        <f t="shared" si="157"/>
        <v>5931.4739119980768</v>
      </c>
      <c r="V146" s="12">
        <v>222990</v>
      </c>
      <c r="W146" s="1">
        <f t="shared" si="159"/>
        <v>3048</v>
      </c>
      <c r="X146" s="1">
        <f t="shared" si="121"/>
        <v>-164</v>
      </c>
      <c r="Y146" s="34">
        <f t="shared" si="122"/>
        <v>53616.253907189232</v>
      </c>
      <c r="Z146" s="14">
        <v>155165</v>
      </c>
      <c r="AA146" s="2">
        <f t="shared" si="164"/>
        <v>2033</v>
      </c>
      <c r="AB146" s="29">
        <f t="shared" si="123"/>
        <v>0.69583837840261897</v>
      </c>
      <c r="AC146" s="32">
        <f t="shared" si="124"/>
        <v>-263</v>
      </c>
      <c r="AD146" s="1">
        <f t="shared" si="160"/>
        <v>67825</v>
      </c>
      <c r="AE146" s="1">
        <f t="shared" si="165"/>
        <v>1015</v>
      </c>
      <c r="AF146" s="29">
        <f t="shared" si="125"/>
        <v>0.30416162159738103</v>
      </c>
      <c r="AG146" s="32">
        <f t="shared" si="126"/>
        <v>99</v>
      </c>
      <c r="AH146" s="34">
        <f t="shared" si="127"/>
        <v>16308.006732387594</v>
      </c>
      <c r="AI146" s="14">
        <v>22528</v>
      </c>
      <c r="AJ146" s="2">
        <f t="shared" si="166"/>
        <v>71</v>
      </c>
      <c r="AK146" s="2">
        <f t="shared" si="128"/>
        <v>1.0031615977200872</v>
      </c>
      <c r="AL146" s="34">
        <f t="shared" si="129"/>
        <v>5416.686703534504</v>
      </c>
      <c r="AM146" s="14">
        <v>673</v>
      </c>
      <c r="AN146" s="2">
        <f t="shared" si="167"/>
        <v>7</v>
      </c>
      <c r="AO146" s="2">
        <f t="shared" si="161"/>
        <v>1.0105105105105106</v>
      </c>
      <c r="AP146" s="34">
        <f t="shared" si="130"/>
        <v>161.8177446501563</v>
      </c>
      <c r="AQ146" s="14">
        <v>1302</v>
      </c>
      <c r="AR146" s="2">
        <f t="shared" si="162"/>
        <v>10</v>
      </c>
      <c r="AS146" s="2">
        <f t="shared" si="131"/>
        <v>1.0077399380804954</v>
      </c>
      <c r="AT146" s="34">
        <f t="shared" si="132"/>
        <v>313.05602308247177</v>
      </c>
      <c r="AU146" s="14">
        <v>166</v>
      </c>
      <c r="AV146">
        <f t="shared" si="163"/>
        <v>5</v>
      </c>
      <c r="AW146">
        <f t="shared" si="133"/>
        <v>1.031055900621118</v>
      </c>
      <c r="AX146" s="35">
        <f t="shared" si="134"/>
        <v>39.913440730944941</v>
      </c>
      <c r="AY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AZ146" s="31">
        <f t="shared" si="135"/>
        <v>93</v>
      </c>
      <c r="BA146" s="35">
        <f t="shared" si="136"/>
        <v>3.7841796875E-3</v>
      </c>
      <c r="BB146" s="35">
        <f t="shared" si="137"/>
        <v>5931.4739119980768</v>
      </c>
      <c r="BC146" s="47">
        <v>7962</v>
      </c>
      <c r="BD146" s="50">
        <f t="shared" si="138"/>
        <v>148</v>
      </c>
      <c r="BE146" s="14">
        <v>28069</v>
      </c>
      <c r="BF146" s="50">
        <f t="shared" si="139"/>
        <v>401</v>
      </c>
      <c r="BG146" s="14">
        <v>20591</v>
      </c>
      <c r="BH146" s="50">
        <f t="shared" si="140"/>
        <v>345</v>
      </c>
      <c r="BI146" s="14">
        <v>7231</v>
      </c>
      <c r="BJ146" s="50">
        <f t="shared" si="141"/>
        <v>144</v>
      </c>
      <c r="BK146" s="14">
        <v>1403</v>
      </c>
      <c r="BL146" s="50">
        <f t="shared" si="142"/>
        <v>27</v>
      </c>
      <c r="BM146" s="17">
        <v>14</v>
      </c>
      <c r="BN146" s="24">
        <f t="shared" si="143"/>
        <v>0</v>
      </c>
      <c r="BO146" s="17">
        <v>80</v>
      </c>
      <c r="BP146" s="24">
        <f t="shared" si="144"/>
        <v>1</v>
      </c>
      <c r="BQ146" s="17">
        <v>319</v>
      </c>
      <c r="BR146" s="24">
        <f t="shared" si="145"/>
        <v>9</v>
      </c>
      <c r="BS146" s="17">
        <v>666</v>
      </c>
      <c r="BT146" s="24">
        <f t="shared" si="146"/>
        <v>10</v>
      </c>
      <c r="BU146" s="20">
        <v>342</v>
      </c>
      <c r="BV146" s="27">
        <f t="shared" si="147"/>
        <v>4</v>
      </c>
    </row>
    <row r="147" spans="1:74">
      <c r="A147" s="3">
        <v>44044</v>
      </c>
      <c r="B147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18"/>
        <v>24853</v>
      </c>
      <c r="J147">
        <f t="shared" si="119"/>
        <v>184</v>
      </c>
      <c r="K147">
        <f t="shared" si="148"/>
        <v>2.1827877619269995E-2</v>
      </c>
      <c r="L147">
        <f t="shared" si="149"/>
        <v>0.6037841013512496</v>
      </c>
      <c r="M147">
        <f t="shared" si="150"/>
        <v>0.37438802102948043</v>
      </c>
      <c r="N147">
        <f t="shared" si="120"/>
        <v>1.6977238148321108E-2</v>
      </c>
      <c r="O147">
        <f t="shared" si="151"/>
        <v>1.932367149758454E-2</v>
      </c>
      <c r="P147">
        <f t="shared" si="152"/>
        <v>2.2828771737232106E-2</v>
      </c>
      <c r="Q147">
        <f t="shared" si="153"/>
        <v>7.4035327727034967E-3</v>
      </c>
      <c r="R147">
        <f t="shared" si="154"/>
        <v>15961.288771339265</v>
      </c>
      <c r="S147">
        <f t="shared" si="155"/>
        <v>348.40105794662179</v>
      </c>
      <c r="T147">
        <f t="shared" si="156"/>
        <v>9637.1723972108684</v>
      </c>
      <c r="U147">
        <f t="shared" si="157"/>
        <v>5975.7153161817751</v>
      </c>
      <c r="V147" s="12">
        <v>226596</v>
      </c>
      <c r="W147" s="1">
        <f t="shared" si="159"/>
        <v>3606</v>
      </c>
      <c r="X147" s="1">
        <f t="shared" si="121"/>
        <v>558</v>
      </c>
      <c r="Y147" s="34">
        <f t="shared" si="122"/>
        <v>54483.289252224095</v>
      </c>
      <c r="Z147" s="14">
        <v>157706</v>
      </c>
      <c r="AA147" s="2">
        <f t="shared" si="164"/>
        <v>2541</v>
      </c>
      <c r="AB147" s="29">
        <f t="shared" si="123"/>
        <v>0.69597874631502765</v>
      </c>
      <c r="AC147" s="32">
        <f t="shared" si="124"/>
        <v>508</v>
      </c>
      <c r="AD147" s="1">
        <f t="shared" si="160"/>
        <v>68890</v>
      </c>
      <c r="AE147" s="1">
        <f t="shared" si="165"/>
        <v>1065</v>
      </c>
      <c r="AF147" s="29">
        <f t="shared" si="125"/>
        <v>0.30402125368497235</v>
      </c>
      <c r="AG147" s="32">
        <f t="shared" si="126"/>
        <v>50</v>
      </c>
      <c r="AH147" s="34">
        <f t="shared" si="127"/>
        <v>16564.07790334215</v>
      </c>
      <c r="AI147" s="14">
        <v>22743</v>
      </c>
      <c r="AJ147" s="2">
        <f t="shared" si="166"/>
        <v>215</v>
      </c>
      <c r="AK147" s="2">
        <f t="shared" si="128"/>
        <v>1.0095436789772727</v>
      </c>
      <c r="AL147" s="34">
        <f t="shared" si="129"/>
        <v>5468.3818225534988</v>
      </c>
      <c r="AM147" s="14">
        <v>641</v>
      </c>
      <c r="AN147" s="2">
        <f t="shared" si="167"/>
        <v>-32</v>
      </c>
      <c r="AO147" s="2">
        <f t="shared" si="161"/>
        <v>0.95245170876671614</v>
      </c>
      <c r="AP147" s="34">
        <f t="shared" si="130"/>
        <v>154.12358740081751</v>
      </c>
      <c r="AQ147" s="14">
        <v>1303</v>
      </c>
      <c r="AR147" s="2">
        <f t="shared" si="162"/>
        <v>1</v>
      </c>
      <c r="AS147" s="2">
        <f t="shared" si="131"/>
        <v>1.0007680491551458</v>
      </c>
      <c r="AT147" s="34">
        <f t="shared" si="132"/>
        <v>313.29646549651358</v>
      </c>
      <c r="AU147" s="14">
        <v>166</v>
      </c>
      <c r="AV147">
        <f t="shared" si="163"/>
        <v>0</v>
      </c>
      <c r="AW147">
        <f t="shared" si="133"/>
        <v>1</v>
      </c>
      <c r="AX147" s="35">
        <f t="shared" si="134"/>
        <v>39.913440730944941</v>
      </c>
      <c r="AY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AZ147" s="31">
        <f t="shared" si="135"/>
        <v>184</v>
      </c>
      <c r="BA147" s="35">
        <f t="shared" si="136"/>
        <v>7.4587539016579517E-3</v>
      </c>
      <c r="BB147" s="35">
        <f t="shared" si="137"/>
        <v>5975.7153161817751</v>
      </c>
      <c r="BC147" s="47">
        <v>8038</v>
      </c>
      <c r="BD147" s="50">
        <f t="shared" si="138"/>
        <v>76</v>
      </c>
      <c r="BE147" s="14">
        <v>28830</v>
      </c>
      <c r="BF147" s="50">
        <f t="shared" si="139"/>
        <v>761</v>
      </c>
      <c r="BG147" s="14">
        <v>20781</v>
      </c>
      <c r="BH147" s="50">
        <f t="shared" si="140"/>
        <v>190</v>
      </c>
      <c r="BI147" s="14">
        <v>7317</v>
      </c>
      <c r="BJ147" s="50">
        <f t="shared" si="141"/>
        <v>86</v>
      </c>
      <c r="BK147" s="14">
        <v>1417</v>
      </c>
      <c r="BL147" s="50">
        <f t="shared" si="142"/>
        <v>14</v>
      </c>
      <c r="BM147" s="17">
        <v>14</v>
      </c>
      <c r="BN147" s="24">
        <f t="shared" si="143"/>
        <v>0</v>
      </c>
      <c r="BO147" s="17">
        <v>81</v>
      </c>
      <c r="BP147" s="24">
        <f t="shared" si="144"/>
        <v>1</v>
      </c>
      <c r="BQ147" s="17">
        <v>330</v>
      </c>
      <c r="BR147" s="24">
        <f t="shared" si="145"/>
        <v>11</v>
      </c>
      <c r="BS147" s="17">
        <v>676</v>
      </c>
      <c r="BT147" s="24">
        <f t="shared" si="146"/>
        <v>10</v>
      </c>
      <c r="BU147" s="20">
        <v>348</v>
      </c>
      <c r="BV147" s="27">
        <f t="shared" si="147"/>
        <v>6</v>
      </c>
    </row>
    <row r="148" spans="1:74">
      <c r="A148" s="3">
        <v>44045</v>
      </c>
      <c r="B148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18"/>
        <v>24944</v>
      </c>
      <c r="J148">
        <f t="shared" si="119"/>
        <v>91</v>
      </c>
      <c r="K148">
        <f t="shared" si="148"/>
        <v>2.1807777267134152E-2</v>
      </c>
      <c r="L148">
        <f t="shared" si="149"/>
        <v>0.60839399285428375</v>
      </c>
      <c r="M148">
        <f t="shared" si="150"/>
        <v>0.36979822987858213</v>
      </c>
      <c r="N148">
        <f t="shared" si="120"/>
        <v>1.5862897128370867E-2</v>
      </c>
      <c r="O148">
        <f t="shared" si="151"/>
        <v>1.495581237253569E-2</v>
      </c>
      <c r="P148">
        <f t="shared" si="152"/>
        <v>2.3319849895219066E-2</v>
      </c>
      <c r="Q148">
        <f t="shared" si="153"/>
        <v>3.6481719050673509E-3</v>
      </c>
      <c r="R148">
        <f t="shared" si="154"/>
        <v>16218.56215436403</v>
      </c>
      <c r="S148">
        <f t="shared" si="155"/>
        <v>353.69079105554221</v>
      </c>
      <c r="T148">
        <f t="shared" si="156"/>
        <v>9867.2757874489071</v>
      </c>
      <c r="U148">
        <f t="shared" si="157"/>
        <v>5997.5955758595819</v>
      </c>
      <c r="V148" s="12">
        <v>229831</v>
      </c>
      <c r="W148" s="1">
        <f t="shared" si="159"/>
        <v>3235</v>
      </c>
      <c r="X148" s="1">
        <f t="shared" si="121"/>
        <v>-371</v>
      </c>
      <c r="Y148" s="34">
        <f t="shared" si="122"/>
        <v>55261.120461649436</v>
      </c>
      <c r="Z148" s="14">
        <v>159856</v>
      </c>
      <c r="AA148" s="2">
        <f t="shared" si="164"/>
        <v>2150</v>
      </c>
      <c r="AB148" s="29">
        <f t="shared" si="123"/>
        <v>0.69553715556213047</v>
      </c>
      <c r="AC148" s="32">
        <f t="shared" si="124"/>
        <v>-391</v>
      </c>
      <c r="AD148" s="1">
        <f t="shared" si="160"/>
        <v>69975</v>
      </c>
      <c r="AE148" s="1">
        <f t="shared" si="165"/>
        <v>1085</v>
      </c>
      <c r="AF148" s="29">
        <f t="shared" si="125"/>
        <v>0.30446284443786958</v>
      </c>
      <c r="AG148" s="32">
        <f t="shared" si="126"/>
        <v>20</v>
      </c>
      <c r="AH148" s="34">
        <f t="shared" si="127"/>
        <v>16824.957922577545</v>
      </c>
      <c r="AI148" s="14">
        <v>22806</v>
      </c>
      <c r="AJ148" s="2">
        <f t="shared" si="166"/>
        <v>63</v>
      </c>
      <c r="AK148" s="2">
        <f t="shared" si="128"/>
        <v>1.002770083102493</v>
      </c>
      <c r="AL148" s="34">
        <f t="shared" si="129"/>
        <v>5483.5296946381341</v>
      </c>
      <c r="AM148" s="14">
        <v>674</v>
      </c>
      <c r="AN148" s="2">
        <f t="shared" si="167"/>
        <v>33</v>
      </c>
      <c r="AO148" s="2">
        <f t="shared" si="161"/>
        <v>1.0514820592823713</v>
      </c>
      <c r="AP148" s="34">
        <f t="shared" si="130"/>
        <v>162.05818706419814</v>
      </c>
      <c r="AQ148" s="14">
        <v>1300</v>
      </c>
      <c r="AR148" s="2">
        <f t="shared" si="162"/>
        <v>-3</v>
      </c>
      <c r="AS148" s="2">
        <f t="shared" si="131"/>
        <v>0.9976976208749041</v>
      </c>
      <c r="AT148" s="34">
        <f t="shared" si="132"/>
        <v>312.57513825438809</v>
      </c>
      <c r="AU148" s="14">
        <v>164</v>
      </c>
      <c r="AV148">
        <f t="shared" si="163"/>
        <v>-2</v>
      </c>
      <c r="AW148">
        <f t="shared" si="133"/>
        <v>0.98795180722891562</v>
      </c>
      <c r="AX148" s="35">
        <f t="shared" si="134"/>
        <v>39.432555902861267</v>
      </c>
      <c r="AY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AZ148" s="31">
        <f t="shared" si="135"/>
        <v>91</v>
      </c>
      <c r="BA148" s="35">
        <f t="shared" si="136"/>
        <v>3.661529795195751E-3</v>
      </c>
      <c r="BB148" s="35">
        <f t="shared" si="137"/>
        <v>5997.5955758595819</v>
      </c>
      <c r="BC148" s="47">
        <v>8278</v>
      </c>
      <c r="BD148" s="50">
        <f t="shared" si="138"/>
        <v>240</v>
      </c>
      <c r="BE148" s="14">
        <v>18937</v>
      </c>
      <c r="BF148" s="50">
        <f t="shared" si="139"/>
        <v>-9893</v>
      </c>
      <c r="BG148" s="14">
        <v>21267</v>
      </c>
      <c r="BH148" s="50">
        <f t="shared" si="140"/>
        <v>486</v>
      </c>
      <c r="BI148" s="14">
        <v>7508</v>
      </c>
      <c r="BJ148" s="50">
        <f t="shared" si="141"/>
        <v>191</v>
      </c>
      <c r="BK148" s="14">
        <v>1463</v>
      </c>
      <c r="BL148" s="50">
        <f t="shared" si="142"/>
        <v>46</v>
      </c>
      <c r="BM148" s="17">
        <v>14</v>
      </c>
      <c r="BN148" s="24">
        <f t="shared" si="143"/>
        <v>0</v>
      </c>
      <c r="BO148" s="17">
        <v>82</v>
      </c>
      <c r="BP148" s="24">
        <f t="shared" si="144"/>
        <v>1</v>
      </c>
      <c r="BQ148" s="17">
        <v>334</v>
      </c>
      <c r="BR148" s="24">
        <f t="shared" si="145"/>
        <v>4</v>
      </c>
      <c r="BS148" s="17">
        <v>688</v>
      </c>
      <c r="BT148" s="24">
        <f t="shared" si="146"/>
        <v>12</v>
      </c>
      <c r="BU148" s="20">
        <v>353</v>
      </c>
      <c r="BV148" s="27">
        <f t="shared" si="147"/>
        <v>5</v>
      </c>
    </row>
    <row r="149" spans="1:74">
      <c r="A149" s="3">
        <v>44046</v>
      </c>
      <c r="B149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18"/>
        <v>24866</v>
      </c>
      <c r="J149">
        <f t="shared" si="119"/>
        <v>-78</v>
      </c>
      <c r="K149">
        <f t="shared" si="148"/>
        <v>2.1868061236414632E-2</v>
      </c>
      <c r="L149">
        <f t="shared" si="149"/>
        <v>0.61489131705036815</v>
      </c>
      <c r="M149">
        <f t="shared" si="150"/>
        <v>0.36324062171321725</v>
      </c>
      <c r="N149">
        <f t="shared" si="120"/>
        <v>1.465174710763118E-2</v>
      </c>
      <c r="O149">
        <f t="shared" si="151"/>
        <v>1.736806947227789E-2</v>
      </c>
      <c r="P149">
        <f t="shared" si="152"/>
        <v>2.5063549758867269E-2</v>
      </c>
      <c r="Q149">
        <f t="shared" si="153"/>
        <v>-3.1368133193919409E-3</v>
      </c>
      <c r="R149">
        <f t="shared" si="154"/>
        <v>16459.725895647993</v>
      </c>
      <c r="S149">
        <f t="shared" si="155"/>
        <v>359.94229382062997</v>
      </c>
      <c r="T149">
        <f t="shared" si="156"/>
        <v>10120.942534263044</v>
      </c>
      <c r="U149">
        <f t="shared" si="157"/>
        <v>5978.841067564319</v>
      </c>
      <c r="V149" s="12">
        <v>232514</v>
      </c>
      <c r="W149" s="1">
        <f t="shared" si="159"/>
        <v>2683</v>
      </c>
      <c r="X149" s="1">
        <f t="shared" si="121"/>
        <v>-552</v>
      </c>
      <c r="Y149" s="34">
        <f t="shared" si="122"/>
        <v>55906.227458523688</v>
      </c>
      <c r="Z149" s="14">
        <v>161502</v>
      </c>
      <c r="AA149" s="2">
        <f t="shared" si="164"/>
        <v>1646</v>
      </c>
      <c r="AB149" s="29">
        <f t="shared" si="123"/>
        <v>0.69459043326423353</v>
      </c>
      <c r="AC149" s="32">
        <f t="shared" si="124"/>
        <v>-504</v>
      </c>
      <c r="AD149" s="1">
        <f t="shared" si="160"/>
        <v>71012</v>
      </c>
      <c r="AE149" s="1">
        <f t="shared" si="165"/>
        <v>1037</v>
      </c>
      <c r="AF149" s="29">
        <f t="shared" si="125"/>
        <v>0.30540956673576647</v>
      </c>
      <c r="AG149" s="32">
        <f t="shared" si="126"/>
        <v>-48</v>
      </c>
      <c r="AH149" s="34">
        <f t="shared" si="127"/>
        <v>17074.296705938927</v>
      </c>
      <c r="AI149" s="14">
        <v>22703</v>
      </c>
      <c r="AJ149" s="2">
        <f t="shared" si="166"/>
        <v>-103</v>
      </c>
      <c r="AK149" s="2">
        <f t="shared" si="128"/>
        <v>0.99548364465491535</v>
      </c>
      <c r="AL149" s="34">
        <f t="shared" si="129"/>
        <v>5458.7641259918255</v>
      </c>
      <c r="AM149" s="14">
        <v>681</v>
      </c>
      <c r="AN149" s="2">
        <f t="shared" si="167"/>
        <v>7</v>
      </c>
      <c r="AO149" s="2">
        <f t="shared" si="161"/>
        <v>1.0103857566765579</v>
      </c>
      <c r="AP149" s="34">
        <f t="shared" si="130"/>
        <v>163.741283962491</v>
      </c>
      <c r="AQ149" s="14">
        <v>1317</v>
      </c>
      <c r="AR149" s="2">
        <f t="shared" si="162"/>
        <v>17</v>
      </c>
      <c r="AS149" s="2">
        <f t="shared" si="131"/>
        <v>1.013076923076923</v>
      </c>
      <c r="AT149" s="34">
        <f t="shared" si="132"/>
        <v>316.6626592930993</v>
      </c>
      <c r="AU149" s="14">
        <v>165</v>
      </c>
      <c r="AV149">
        <f t="shared" si="163"/>
        <v>1</v>
      </c>
      <c r="AW149">
        <f t="shared" si="133"/>
        <v>1.0060975609756098</v>
      </c>
      <c r="AX149" s="35">
        <f t="shared" si="134"/>
        <v>39.672998316903104</v>
      </c>
      <c r="AY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AZ149" s="31">
        <f t="shared" si="135"/>
        <v>-78</v>
      </c>
      <c r="BA149" s="35">
        <f t="shared" si="136"/>
        <v>-3.1270044900577293E-3</v>
      </c>
      <c r="BB149" s="35">
        <f t="shared" si="137"/>
        <v>5978.841067564319</v>
      </c>
      <c r="BC149" s="47">
        <v>8441</v>
      </c>
      <c r="BD149" s="50">
        <f t="shared" si="138"/>
        <v>163</v>
      </c>
      <c r="BE149" s="14">
        <v>29345</v>
      </c>
      <c r="BF149" s="50">
        <f t="shared" si="139"/>
        <v>10408</v>
      </c>
      <c r="BG149" s="14">
        <v>21561</v>
      </c>
      <c r="BH149" s="50">
        <f t="shared" si="140"/>
        <v>294</v>
      </c>
      <c r="BI149" s="14">
        <v>7628</v>
      </c>
      <c r="BJ149" s="50">
        <f t="shared" si="141"/>
        <v>120</v>
      </c>
      <c r="BK149" s="14">
        <v>1481</v>
      </c>
      <c r="BL149" s="50">
        <f t="shared" si="142"/>
        <v>18</v>
      </c>
      <c r="BM149" s="17">
        <v>14</v>
      </c>
      <c r="BN149" s="24">
        <f t="shared" si="143"/>
        <v>0</v>
      </c>
      <c r="BO149" s="17">
        <v>83</v>
      </c>
      <c r="BP149" s="24">
        <f t="shared" si="144"/>
        <v>1</v>
      </c>
      <c r="BQ149" s="17">
        <v>339</v>
      </c>
      <c r="BR149" s="24">
        <f t="shared" si="145"/>
        <v>5</v>
      </c>
      <c r="BS149" s="17">
        <v>703</v>
      </c>
      <c r="BT149" s="24">
        <f t="shared" si="146"/>
        <v>15</v>
      </c>
      <c r="BU149" s="20">
        <v>358</v>
      </c>
      <c r="BV149" s="27">
        <f t="shared" si="147"/>
        <v>5</v>
      </c>
    </row>
    <row r="150" spans="1:74">
      <c r="A150" s="3">
        <v>44047</v>
      </c>
      <c r="B150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18"/>
        <v>24572</v>
      </c>
      <c r="J150">
        <f t="shared" si="119"/>
        <v>-294</v>
      </c>
      <c r="K150">
        <f t="shared" si="148"/>
        <v>2.1923254206038259E-2</v>
      </c>
      <c r="L150">
        <f t="shared" si="149"/>
        <v>0.62413574556349394</v>
      </c>
      <c r="M150">
        <f t="shared" si="150"/>
        <v>0.35394100023046787</v>
      </c>
      <c r="N150">
        <f t="shared" si="120"/>
        <v>1.39433049089652E-2</v>
      </c>
      <c r="O150">
        <f t="shared" si="151"/>
        <v>1.6425755584756899E-2</v>
      </c>
      <c r="P150">
        <f t="shared" si="152"/>
        <v>2.8548349873067157E-2</v>
      </c>
      <c r="Q150">
        <f t="shared" si="153"/>
        <v>-1.1964838027022627E-2</v>
      </c>
      <c r="R150">
        <f t="shared" si="154"/>
        <v>16692.474152440493</v>
      </c>
      <c r="S150">
        <f t="shared" si="155"/>
        <v>365.95335417167593</v>
      </c>
      <c r="T150">
        <f t="shared" si="156"/>
        <v>10418.369800432796</v>
      </c>
      <c r="U150">
        <f t="shared" si="157"/>
        <v>5908.1509978360182</v>
      </c>
      <c r="V150" s="10">
        <v>234954</v>
      </c>
      <c r="W150">
        <f t="shared" si="159"/>
        <v>2440</v>
      </c>
      <c r="X150">
        <f t="shared" si="121"/>
        <v>-243</v>
      </c>
      <c r="Y150" s="35">
        <f t="shared" si="122"/>
        <v>56492.906948785771</v>
      </c>
      <c r="Z150" s="10">
        <v>163093</v>
      </c>
      <c r="AA150" s="2">
        <f t="shared" si="164"/>
        <v>1591</v>
      </c>
      <c r="AB150" s="29">
        <f t="shared" si="123"/>
        <v>0.69414864186181124</v>
      </c>
      <c r="AC150" s="32">
        <f t="shared" si="124"/>
        <v>-55</v>
      </c>
      <c r="AD150">
        <f t="shared" si="160"/>
        <v>71861</v>
      </c>
      <c r="AE150" s="1">
        <f t="shared" si="165"/>
        <v>849</v>
      </c>
      <c r="AF150" s="29">
        <f t="shared" si="125"/>
        <v>0.30585135813818876</v>
      </c>
      <c r="AG150" s="32">
        <f t="shared" si="126"/>
        <v>-188</v>
      </c>
      <c r="AH150" s="34">
        <f t="shared" si="127"/>
        <v>17278.432315460446</v>
      </c>
      <c r="AI150" s="10">
        <v>22458</v>
      </c>
      <c r="AJ150" s="2">
        <f t="shared" si="166"/>
        <v>-245</v>
      </c>
      <c r="AK150" s="2">
        <f t="shared" si="128"/>
        <v>0.98920847465092721</v>
      </c>
      <c r="AL150" s="34">
        <f t="shared" si="129"/>
        <v>5399.8557345515756</v>
      </c>
      <c r="AM150" s="10">
        <v>633</v>
      </c>
      <c r="AN150" s="2">
        <f t="shared" si="167"/>
        <v>-48</v>
      </c>
      <c r="AO150" s="2">
        <f t="shared" si="161"/>
        <v>0.92951541850220265</v>
      </c>
      <c r="AP150" s="34">
        <f t="shared" si="130"/>
        <v>152.20004808848282</v>
      </c>
      <c r="AQ150" s="10">
        <v>1320</v>
      </c>
      <c r="AR150" s="2">
        <f t="shared" si="162"/>
        <v>3</v>
      </c>
      <c r="AS150" s="2">
        <f t="shared" si="131"/>
        <v>1.0022779043280183</v>
      </c>
      <c r="AT150" s="34">
        <f t="shared" si="132"/>
        <v>317.38398653522484</v>
      </c>
      <c r="AU150" s="10">
        <v>161</v>
      </c>
      <c r="AV150">
        <f t="shared" si="163"/>
        <v>-4</v>
      </c>
      <c r="AW150">
        <f t="shared" si="133"/>
        <v>0.97575757575757571</v>
      </c>
      <c r="AX150" s="35">
        <f t="shared" si="134"/>
        <v>38.711228660735756</v>
      </c>
      <c r="AY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AZ150" s="31">
        <f t="shared" si="135"/>
        <v>-294</v>
      </c>
      <c r="BA150" s="35">
        <f t="shared" si="136"/>
        <v>-1.1823373280785008E-2</v>
      </c>
      <c r="BB150" s="35">
        <f t="shared" si="137"/>
        <v>5908.1509978360182</v>
      </c>
      <c r="BC150" s="47">
        <v>8582</v>
      </c>
      <c r="BD150" s="50">
        <f t="shared" si="138"/>
        <v>141</v>
      </c>
      <c r="BE150" s="14">
        <v>29706</v>
      </c>
      <c r="BF150" s="50">
        <f t="shared" si="139"/>
        <v>361</v>
      </c>
      <c r="BG150" s="14">
        <v>21855</v>
      </c>
      <c r="BH150" s="50">
        <f t="shared" si="140"/>
        <v>294</v>
      </c>
      <c r="BI150" s="14">
        <v>7762</v>
      </c>
      <c r="BJ150" s="50">
        <f t="shared" si="141"/>
        <v>134</v>
      </c>
      <c r="BK150" s="14">
        <v>1519</v>
      </c>
      <c r="BL150" s="50">
        <f t="shared" si="142"/>
        <v>38</v>
      </c>
      <c r="BM150" s="17">
        <v>15</v>
      </c>
      <c r="BN150" s="24">
        <f t="shared" si="143"/>
        <v>1</v>
      </c>
      <c r="BO150" s="17">
        <v>85</v>
      </c>
      <c r="BP150" s="24">
        <f t="shared" si="144"/>
        <v>2</v>
      </c>
      <c r="BQ150" s="17">
        <v>344</v>
      </c>
      <c r="BR150" s="24">
        <f t="shared" si="145"/>
        <v>5</v>
      </c>
      <c r="BS150" s="17">
        <v>713</v>
      </c>
      <c r="BT150" s="24">
        <f t="shared" si="146"/>
        <v>10</v>
      </c>
      <c r="BU150" s="20">
        <v>365</v>
      </c>
      <c r="BV150" s="27">
        <f t="shared" si="147"/>
        <v>7</v>
      </c>
    </row>
    <row r="151" spans="1:74">
      <c r="A151" s="3">
        <v>44048</v>
      </c>
      <c r="B151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18"/>
        <v>23886</v>
      </c>
      <c r="J151">
        <f t="shared" si="119"/>
        <v>-686</v>
      </c>
      <c r="K151">
        <f t="shared" si="148"/>
        <v>2.2112742236334384E-2</v>
      </c>
      <c r="L151">
        <f t="shared" si="149"/>
        <v>0.63778103686406284</v>
      </c>
      <c r="M151">
        <f t="shared" si="150"/>
        <v>0.34010622089960274</v>
      </c>
      <c r="N151">
        <f t="shared" si="120"/>
        <v>1.1490652276060428E-2</v>
      </c>
      <c r="O151">
        <f t="shared" si="151"/>
        <v>1.9961365099806824E-2</v>
      </c>
      <c r="P151">
        <f t="shared" si="152"/>
        <v>3.2639757099482053E-2</v>
      </c>
      <c r="Q151">
        <f t="shared" si="153"/>
        <v>-2.8719752156074689E-2</v>
      </c>
      <c r="R151">
        <f t="shared" si="154"/>
        <v>16886.511180572255</v>
      </c>
      <c r="S151">
        <f t="shared" si="155"/>
        <v>373.40706900697285</v>
      </c>
      <c r="T151">
        <f t="shared" si="156"/>
        <v>10769.896609761963</v>
      </c>
      <c r="U151">
        <f t="shared" si="157"/>
        <v>5743.2075018033183</v>
      </c>
      <c r="V151" s="10">
        <v>237489</v>
      </c>
      <c r="W151">
        <f t="shared" si="159"/>
        <v>2535</v>
      </c>
      <c r="X151">
        <f t="shared" si="121"/>
        <v>95</v>
      </c>
      <c r="Y151" s="35">
        <f t="shared" si="122"/>
        <v>57102.428468381826</v>
      </c>
      <c r="Z151" s="10">
        <v>164843</v>
      </c>
      <c r="AA151" s="2">
        <f t="shared" si="164"/>
        <v>1750</v>
      </c>
      <c r="AB151" s="29">
        <f t="shared" si="123"/>
        <v>0.69410793763079548</v>
      </c>
      <c r="AC151" s="32">
        <f t="shared" si="124"/>
        <v>159</v>
      </c>
      <c r="AD151">
        <f t="shared" si="160"/>
        <v>72646</v>
      </c>
      <c r="AE151" s="1">
        <f t="shared" si="165"/>
        <v>785</v>
      </c>
      <c r="AF151" s="29">
        <f t="shared" si="125"/>
        <v>0.30589206236920446</v>
      </c>
      <c r="AG151" s="32">
        <f t="shared" si="126"/>
        <v>-64</v>
      </c>
      <c r="AH151" s="34">
        <f t="shared" si="127"/>
        <v>17467.17961048329</v>
      </c>
      <c r="AI151" s="10">
        <v>21784</v>
      </c>
      <c r="AJ151" s="2">
        <f t="shared" si="166"/>
        <v>-674</v>
      </c>
      <c r="AK151" s="2">
        <f t="shared" si="128"/>
        <v>0.9699884228337341</v>
      </c>
      <c r="AL151" s="34">
        <f t="shared" si="129"/>
        <v>5237.7975474873774</v>
      </c>
      <c r="AM151" s="10">
        <v>598</v>
      </c>
      <c r="AN151">
        <f t="shared" ref="AN151:AN204" si="171">AM151-AM150</f>
        <v>-35</v>
      </c>
      <c r="AO151" s="2">
        <f t="shared" si="161"/>
        <v>0.94470774091627174</v>
      </c>
      <c r="AP151" s="34">
        <f t="shared" si="130"/>
        <v>143.78456359701852</v>
      </c>
      <c r="AQ151" s="10">
        <v>1340</v>
      </c>
      <c r="AR151" s="2">
        <f t="shared" si="162"/>
        <v>20</v>
      </c>
      <c r="AS151" s="2">
        <f t="shared" si="131"/>
        <v>1.0151515151515151</v>
      </c>
      <c r="AT151" s="34">
        <f t="shared" si="132"/>
        <v>322.19283481606158</v>
      </c>
      <c r="AU151" s="10">
        <v>164</v>
      </c>
      <c r="AV151">
        <f t="shared" si="163"/>
        <v>3</v>
      </c>
      <c r="AW151">
        <f t="shared" si="133"/>
        <v>1.0186335403726707</v>
      </c>
      <c r="AX151" s="35">
        <f t="shared" si="134"/>
        <v>39.432555902861267</v>
      </c>
      <c r="AY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AZ151" s="31">
        <f t="shared" si="135"/>
        <v>-686</v>
      </c>
      <c r="BA151" s="35">
        <f t="shared" si="136"/>
        <v>-2.791795539638613E-2</v>
      </c>
      <c r="BB151" s="35">
        <f t="shared" si="137"/>
        <v>5743.2075018033183</v>
      </c>
      <c r="BC151" s="47">
        <v>8665</v>
      </c>
      <c r="BD151" s="50">
        <f t="shared" si="138"/>
        <v>83</v>
      </c>
      <c r="BE151" s="14">
        <v>30036</v>
      </c>
      <c r="BF151" s="50">
        <f t="shared" si="139"/>
        <v>330</v>
      </c>
      <c r="BG151" s="14">
        <v>22135</v>
      </c>
      <c r="BH151" s="50">
        <f t="shared" si="140"/>
        <v>280</v>
      </c>
      <c r="BI151" s="14">
        <v>7862</v>
      </c>
      <c r="BJ151" s="50">
        <f t="shared" si="141"/>
        <v>100</v>
      </c>
      <c r="BK151" s="14">
        <v>1533</v>
      </c>
      <c r="BL151" s="50">
        <f t="shared" si="142"/>
        <v>14</v>
      </c>
      <c r="BM151" s="17">
        <v>15</v>
      </c>
      <c r="BN151" s="24">
        <f t="shared" si="143"/>
        <v>0</v>
      </c>
      <c r="BO151" s="17">
        <v>86</v>
      </c>
      <c r="BP151" s="24">
        <f t="shared" si="144"/>
        <v>1</v>
      </c>
      <c r="BQ151" s="17">
        <v>353</v>
      </c>
      <c r="BR151" s="24">
        <f t="shared" si="145"/>
        <v>9</v>
      </c>
      <c r="BS151" s="17">
        <v>728</v>
      </c>
      <c r="BT151" s="24">
        <f t="shared" si="146"/>
        <v>15</v>
      </c>
      <c r="BU151" s="20">
        <v>371</v>
      </c>
      <c r="BV151" s="27">
        <f t="shared" si="147"/>
        <v>6</v>
      </c>
    </row>
    <row r="152" spans="1:74">
      <c r="A152" s="3">
        <v>44049</v>
      </c>
      <c r="B15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18"/>
        <v>24186</v>
      </c>
      <c r="J152">
        <f t="shared" si="119"/>
        <v>300</v>
      </c>
      <c r="K152">
        <f t="shared" si="148"/>
        <v>2.2039261810747991E-2</v>
      </c>
      <c r="L152">
        <f t="shared" si="149"/>
        <v>0.63930661737937211</v>
      </c>
      <c r="M152">
        <f t="shared" si="150"/>
        <v>0.33865412080987989</v>
      </c>
      <c r="N152">
        <f t="shared" si="120"/>
        <v>1.6620459828054553E-2</v>
      </c>
      <c r="O152">
        <f t="shared" si="151"/>
        <v>1.3341804320203304E-2</v>
      </c>
      <c r="P152">
        <f t="shared" si="152"/>
        <v>1.8967103245871478E-2</v>
      </c>
      <c r="Q152">
        <f t="shared" si="153"/>
        <v>1.2403870007442322E-2</v>
      </c>
      <c r="R152">
        <f t="shared" si="154"/>
        <v>17171.916326039915</v>
      </c>
      <c r="S152">
        <f t="shared" si="155"/>
        <v>378.4563597018514</v>
      </c>
      <c r="T152">
        <f t="shared" si="156"/>
        <v>10978.119740322194</v>
      </c>
      <c r="U152">
        <f t="shared" si="157"/>
        <v>5815.3402260158691</v>
      </c>
      <c r="V152" s="10">
        <v>240995</v>
      </c>
      <c r="W152">
        <f t="shared" si="159"/>
        <v>3506</v>
      </c>
      <c r="X152">
        <f t="shared" si="121"/>
        <v>971</v>
      </c>
      <c r="Y152" s="35">
        <f t="shared" si="122"/>
        <v>57945.419572012506</v>
      </c>
      <c r="Z152" s="10">
        <v>167264</v>
      </c>
      <c r="AA152" s="2">
        <f t="shared" si="164"/>
        <v>2421</v>
      </c>
      <c r="AB152" s="29">
        <f t="shared" si="123"/>
        <v>0.69405589327579409</v>
      </c>
      <c r="AC152" s="32">
        <f t="shared" si="124"/>
        <v>671</v>
      </c>
      <c r="AD152">
        <f t="shared" si="160"/>
        <v>73731</v>
      </c>
      <c r="AE152" s="1">
        <f t="shared" si="165"/>
        <v>1085</v>
      </c>
      <c r="AF152" s="29">
        <f t="shared" si="125"/>
        <v>0.30594410672420591</v>
      </c>
      <c r="AG152" s="32">
        <f t="shared" si="126"/>
        <v>300</v>
      </c>
      <c r="AH152" s="34">
        <f t="shared" si="127"/>
        <v>17728.059629718682</v>
      </c>
      <c r="AI152" s="10">
        <v>22071</v>
      </c>
      <c r="AJ152" s="2">
        <f t="shared" si="166"/>
        <v>287</v>
      </c>
      <c r="AK152" s="2">
        <f t="shared" si="128"/>
        <v>1.0131748071979434</v>
      </c>
      <c r="AL152" s="34">
        <f t="shared" si="129"/>
        <v>5306.8045203173842</v>
      </c>
      <c r="AM152" s="10">
        <v>626</v>
      </c>
      <c r="AN152">
        <f t="shared" si="171"/>
        <v>28</v>
      </c>
      <c r="AO152" s="2">
        <f t="shared" si="161"/>
        <v>1.0468227424749164</v>
      </c>
      <c r="AP152" s="34">
        <f t="shared" si="130"/>
        <v>150.51695119018996</v>
      </c>
      <c r="AQ152" s="10">
        <v>1332</v>
      </c>
      <c r="AR152" s="2">
        <f t="shared" si="162"/>
        <v>-8</v>
      </c>
      <c r="AS152" s="2">
        <f t="shared" si="131"/>
        <v>0.99402985074626871</v>
      </c>
      <c r="AT152" s="34">
        <f t="shared" si="132"/>
        <v>320.26929550372688</v>
      </c>
      <c r="AU152" s="10">
        <v>157</v>
      </c>
      <c r="AV152">
        <f t="shared" si="163"/>
        <v>-7</v>
      </c>
      <c r="AW152">
        <f t="shared" si="133"/>
        <v>0.95731707317073167</v>
      </c>
      <c r="AX152" s="35">
        <f t="shared" si="134"/>
        <v>37.749459004568408</v>
      </c>
      <c r="AY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AZ152" s="31">
        <f t="shared" si="135"/>
        <v>300</v>
      </c>
      <c r="BA152" s="35">
        <f t="shared" si="136"/>
        <v>1.2559658377292138E-2</v>
      </c>
      <c r="BB152" s="35">
        <f t="shared" si="137"/>
        <v>5815.3402260158691</v>
      </c>
      <c r="BC152" s="47">
        <v>8826</v>
      </c>
      <c r="BD152" s="50">
        <f t="shared" si="138"/>
        <v>161</v>
      </c>
      <c r="BE152" s="14">
        <v>30553</v>
      </c>
      <c r="BF152" s="50">
        <f t="shared" si="139"/>
        <v>517</v>
      </c>
      <c r="BG152" s="14">
        <v>22453</v>
      </c>
      <c r="BH152" s="50">
        <f t="shared" si="140"/>
        <v>318</v>
      </c>
      <c r="BI152" s="14">
        <v>8012</v>
      </c>
      <c r="BJ152" s="50">
        <f t="shared" si="141"/>
        <v>150</v>
      </c>
      <c r="BK152" s="14">
        <v>1574</v>
      </c>
      <c r="BL152" s="50">
        <f t="shared" si="142"/>
        <v>41</v>
      </c>
      <c r="BM152" s="17">
        <v>16</v>
      </c>
      <c r="BN152" s="24">
        <f t="shared" si="143"/>
        <v>1</v>
      </c>
      <c r="BO152" s="17">
        <v>86</v>
      </c>
      <c r="BP152" s="24">
        <f t="shared" si="144"/>
        <v>0</v>
      </c>
      <c r="BQ152" s="17">
        <v>359</v>
      </c>
      <c r="BR152" s="24">
        <f t="shared" si="145"/>
        <v>6</v>
      </c>
      <c r="BS152" s="17">
        <v>736</v>
      </c>
      <c r="BT152" s="24">
        <f t="shared" si="146"/>
        <v>8</v>
      </c>
      <c r="BU152" s="20">
        <v>377</v>
      </c>
      <c r="BV152" s="27">
        <f t="shared" si="147"/>
        <v>6</v>
      </c>
    </row>
    <row r="153" spans="1:74">
      <c r="A153" s="3">
        <v>44050</v>
      </c>
      <c r="B153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18"/>
        <v>24294</v>
      </c>
      <c r="J153">
        <f t="shared" si="119"/>
        <v>108</v>
      </c>
      <c r="K153">
        <f t="shared" si="148"/>
        <v>2.1926681367144433E-2</v>
      </c>
      <c r="L153">
        <f t="shared" si="149"/>
        <v>0.64326074972436609</v>
      </c>
      <c r="M153">
        <f t="shared" si="150"/>
        <v>0.33481256890848954</v>
      </c>
      <c r="N153">
        <f t="shared" si="120"/>
        <v>1.5738699007717752E-2</v>
      </c>
      <c r="O153">
        <f t="shared" si="151"/>
        <v>1.0685103708359522E-2</v>
      </c>
      <c r="P153">
        <f t="shared" si="152"/>
        <v>2.1788966256025711E-2</v>
      </c>
      <c r="Q153">
        <f t="shared" si="153"/>
        <v>4.4455421091627563E-3</v>
      </c>
      <c r="R153">
        <f t="shared" si="154"/>
        <v>17446.501562875692</v>
      </c>
      <c r="S153">
        <f t="shared" si="155"/>
        <v>382.54388074056266</v>
      </c>
      <c r="T153">
        <f t="shared" si="156"/>
        <v>11222.649675402741</v>
      </c>
      <c r="U153">
        <f t="shared" si="157"/>
        <v>5841.3080067323881</v>
      </c>
      <c r="V153" s="10">
        <v>244280</v>
      </c>
      <c r="W153">
        <f t="shared" si="159"/>
        <v>3285</v>
      </c>
      <c r="X153">
        <f t="shared" si="121"/>
        <v>-221</v>
      </c>
      <c r="Y153" s="35">
        <f t="shared" si="122"/>
        <v>58735.272902139943</v>
      </c>
      <c r="Z153" s="10">
        <v>169495</v>
      </c>
      <c r="AA153" s="2">
        <f t="shared" si="164"/>
        <v>2231</v>
      </c>
      <c r="AB153" s="29">
        <f t="shared" si="123"/>
        <v>0.69385541182249877</v>
      </c>
      <c r="AC153" s="32">
        <f t="shared" si="124"/>
        <v>-190</v>
      </c>
      <c r="AD153">
        <f t="shared" si="160"/>
        <v>74785</v>
      </c>
      <c r="AE153" s="1">
        <f t="shared" si="165"/>
        <v>1054</v>
      </c>
      <c r="AF153" s="29">
        <f t="shared" si="125"/>
        <v>0.30614458817750123</v>
      </c>
      <c r="AG153" s="32">
        <f t="shared" si="126"/>
        <v>-31</v>
      </c>
      <c r="AH153" s="34">
        <f t="shared" si="127"/>
        <v>17981.48593411878</v>
      </c>
      <c r="AI153" s="10">
        <v>22069</v>
      </c>
      <c r="AJ153" s="2">
        <f t="shared" si="166"/>
        <v>-2</v>
      </c>
      <c r="AK153" s="2">
        <f t="shared" si="128"/>
        <v>0.99990938335372204</v>
      </c>
      <c r="AL153" s="34">
        <f t="shared" si="129"/>
        <v>5306.3236354893006</v>
      </c>
      <c r="AM153" s="10">
        <v>586</v>
      </c>
      <c r="AN153">
        <f t="shared" si="171"/>
        <v>-40</v>
      </c>
      <c r="AO153" s="2">
        <f t="shared" si="161"/>
        <v>0.93610223642172519</v>
      </c>
      <c r="AP153" s="34">
        <f t="shared" si="130"/>
        <v>140.89925462851647</v>
      </c>
      <c r="AQ153" s="10">
        <v>1483</v>
      </c>
      <c r="AR153" s="2">
        <f t="shared" si="162"/>
        <v>151</v>
      </c>
      <c r="AS153" s="2">
        <f t="shared" si="131"/>
        <v>1.1133633633633633</v>
      </c>
      <c r="AT153" s="34">
        <f t="shared" si="132"/>
        <v>356.57610002404425</v>
      </c>
      <c r="AU153" s="10">
        <v>156</v>
      </c>
      <c r="AV153">
        <f t="shared" si="163"/>
        <v>-1</v>
      </c>
      <c r="AW153">
        <f t="shared" si="133"/>
        <v>0.99363057324840764</v>
      </c>
      <c r="AX153" s="35">
        <f t="shared" si="134"/>
        <v>37.509016590526571</v>
      </c>
      <c r="AY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AZ153" s="31">
        <f t="shared" si="135"/>
        <v>108</v>
      </c>
      <c r="BA153" s="35">
        <f t="shared" si="136"/>
        <v>4.465393202679236E-3</v>
      </c>
      <c r="BB153" s="35">
        <f t="shared" si="137"/>
        <v>5841.3080067323881</v>
      </c>
      <c r="BC153" s="47">
        <v>9022</v>
      </c>
      <c r="BD153" s="50">
        <f t="shared" si="138"/>
        <v>196</v>
      </c>
      <c r="BE153" s="14">
        <v>31005</v>
      </c>
      <c r="BF153" s="50">
        <f t="shared" si="139"/>
        <v>452</v>
      </c>
      <c r="BG153" s="14">
        <v>22765</v>
      </c>
      <c r="BH153" s="50">
        <f t="shared" si="140"/>
        <v>312</v>
      </c>
      <c r="BI153" s="14">
        <v>8158</v>
      </c>
      <c r="BJ153" s="50">
        <f t="shared" si="141"/>
        <v>146</v>
      </c>
      <c r="BK153" s="14">
        <v>1610</v>
      </c>
      <c r="BL153" s="50">
        <f t="shared" si="142"/>
        <v>36</v>
      </c>
      <c r="BM153" s="17">
        <v>16</v>
      </c>
      <c r="BN153" s="24">
        <f t="shared" si="143"/>
        <v>0</v>
      </c>
      <c r="BO153" s="17">
        <v>86</v>
      </c>
      <c r="BP153" s="24">
        <f t="shared" si="144"/>
        <v>0</v>
      </c>
      <c r="BQ153" s="17">
        <v>364</v>
      </c>
      <c r="BR153" s="24">
        <f t="shared" si="145"/>
        <v>5</v>
      </c>
      <c r="BS153" s="17">
        <v>746</v>
      </c>
      <c r="BT153" s="24">
        <f t="shared" si="146"/>
        <v>10</v>
      </c>
      <c r="BU153" s="20">
        <v>379</v>
      </c>
      <c r="BV153" s="27">
        <f t="shared" si="147"/>
        <v>2</v>
      </c>
    </row>
    <row r="154" spans="1:74">
      <c r="A154" s="3">
        <v>44051</v>
      </c>
      <c r="B154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18"/>
        <v>24558</v>
      </c>
      <c r="J154">
        <f t="shared" si="119"/>
        <v>264</v>
      </c>
      <c r="K154">
        <f t="shared" si="148"/>
        <v>2.1846274999660562E-2</v>
      </c>
      <c r="L154">
        <f t="shared" si="149"/>
        <v>0.64471629713106404</v>
      </c>
      <c r="M154">
        <f t="shared" si="150"/>
        <v>0.33343742786927538</v>
      </c>
      <c r="N154">
        <f t="shared" si="120"/>
        <v>1.4813105049490164E-2</v>
      </c>
      <c r="O154">
        <f t="shared" si="151"/>
        <v>1.1187072715972654E-2</v>
      </c>
      <c r="P154">
        <f t="shared" si="152"/>
        <v>1.7037317833375452E-2</v>
      </c>
      <c r="Q154">
        <f t="shared" si="153"/>
        <v>1.0750061079892499E-2</v>
      </c>
      <c r="R154">
        <f t="shared" si="154"/>
        <v>17708.824236595337</v>
      </c>
      <c r="S154">
        <f t="shared" si="155"/>
        <v>386.87184419331572</v>
      </c>
      <c r="T154">
        <f t="shared" si="156"/>
        <v>11417.167588362589</v>
      </c>
      <c r="U154">
        <f t="shared" si="157"/>
        <v>5904.7848040394329</v>
      </c>
      <c r="V154" s="10">
        <v>247212</v>
      </c>
      <c r="W154">
        <f t="shared" si="159"/>
        <v>2932</v>
      </c>
      <c r="X154">
        <f t="shared" si="121"/>
        <v>-353</v>
      </c>
      <c r="Y154" s="35">
        <f t="shared" si="122"/>
        <v>59440.250060110608</v>
      </c>
      <c r="Z154" s="10">
        <v>171578</v>
      </c>
      <c r="AA154" s="2">
        <f t="shared" si="164"/>
        <v>2083</v>
      </c>
      <c r="AB154" s="29">
        <f t="shared" si="123"/>
        <v>0.69405206866980562</v>
      </c>
      <c r="AC154" s="32">
        <f t="shared" si="124"/>
        <v>-148</v>
      </c>
      <c r="AD154">
        <f t="shared" si="160"/>
        <v>75634</v>
      </c>
      <c r="AE154" s="1">
        <f t="shared" si="165"/>
        <v>849</v>
      </c>
      <c r="AF154" s="29">
        <f t="shared" si="125"/>
        <v>0.30594793133019432</v>
      </c>
      <c r="AG154" s="32">
        <f t="shared" si="126"/>
        <v>-205</v>
      </c>
      <c r="AH154" s="34">
        <f t="shared" si="127"/>
        <v>18185.6215436403</v>
      </c>
      <c r="AI154" s="10">
        <v>22307</v>
      </c>
      <c r="AJ154" s="2">
        <f t="shared" si="166"/>
        <v>238</v>
      </c>
      <c r="AK154" s="2">
        <f t="shared" si="128"/>
        <v>1.0107843581494405</v>
      </c>
      <c r="AL154" s="34">
        <f t="shared" si="129"/>
        <v>5363.5489300312574</v>
      </c>
      <c r="AM154" s="10">
        <v>611</v>
      </c>
      <c r="AN154">
        <f t="shared" si="171"/>
        <v>25</v>
      </c>
      <c r="AO154" s="2">
        <f t="shared" si="161"/>
        <v>1.0426621160409557</v>
      </c>
      <c r="AP154" s="34">
        <f t="shared" si="130"/>
        <v>146.9103149795624</v>
      </c>
      <c r="AQ154" s="10">
        <v>1483</v>
      </c>
      <c r="AR154" s="2">
        <f t="shared" si="162"/>
        <v>0</v>
      </c>
      <c r="AS154" s="2">
        <f t="shared" si="131"/>
        <v>1</v>
      </c>
      <c r="AT154" s="34">
        <f t="shared" si="132"/>
        <v>356.57610002404425</v>
      </c>
      <c r="AU154" s="10">
        <v>157</v>
      </c>
      <c r="AV154">
        <f t="shared" si="163"/>
        <v>1</v>
      </c>
      <c r="AW154">
        <f t="shared" si="133"/>
        <v>1.0064102564102564</v>
      </c>
      <c r="AX154" s="35">
        <f t="shared" si="134"/>
        <v>37.749459004568408</v>
      </c>
      <c r="AY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AZ154" s="31">
        <f t="shared" si="135"/>
        <v>264</v>
      </c>
      <c r="BA154" s="35">
        <f t="shared" si="136"/>
        <v>1.0866880711286737E-2</v>
      </c>
      <c r="BB154" s="35">
        <f t="shared" si="137"/>
        <v>5904.7848040394329</v>
      </c>
      <c r="BC154" s="47">
        <v>9183</v>
      </c>
      <c r="BD154" s="50">
        <f t="shared" si="138"/>
        <v>161</v>
      </c>
      <c r="BE154" s="14">
        <v>31428</v>
      </c>
      <c r="BF154" s="50">
        <f t="shared" si="139"/>
        <v>423</v>
      </c>
      <c r="BG154" s="14">
        <v>23080</v>
      </c>
      <c r="BH154" s="50">
        <f t="shared" si="140"/>
        <v>315</v>
      </c>
      <c r="BI154" s="14">
        <v>8325</v>
      </c>
      <c r="BJ154" s="50">
        <f t="shared" si="141"/>
        <v>167</v>
      </c>
      <c r="BK154" s="14">
        <v>1635</v>
      </c>
      <c r="BL154" s="50">
        <f t="shared" si="142"/>
        <v>25</v>
      </c>
      <c r="BM154" s="17">
        <v>16</v>
      </c>
      <c r="BN154" s="24">
        <f t="shared" si="143"/>
        <v>0</v>
      </c>
      <c r="BO154" s="17">
        <v>86</v>
      </c>
      <c r="BP154" s="24">
        <f t="shared" si="144"/>
        <v>0</v>
      </c>
      <c r="BQ154" s="17">
        <v>368</v>
      </c>
      <c r="BR154" s="24">
        <f t="shared" si="145"/>
        <v>4</v>
      </c>
      <c r="BS154" s="17">
        <v>757</v>
      </c>
      <c r="BT154" s="24">
        <f t="shared" si="146"/>
        <v>11</v>
      </c>
      <c r="BU154" s="20">
        <v>382</v>
      </c>
      <c r="BV154" s="27">
        <f t="shared" si="147"/>
        <v>3</v>
      </c>
    </row>
    <row r="155" spans="1:74">
      <c r="A155" s="3">
        <v>44052</v>
      </c>
      <c r="B155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0"/>
        <v>0.32359179509209041</v>
      </c>
      <c r="N155">
        <f t="shared" si="12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56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25"/>
        <v>0.30558844707576605</v>
      </c>
      <c r="AG155" s="32">
        <f t="shared" si="126"/>
        <v>-92</v>
      </c>
      <c r="AH155" s="34">
        <f t="shared" si="127"/>
        <v>18367.636451069971</v>
      </c>
      <c r="AI155" s="10">
        <v>21837</v>
      </c>
      <c r="AJ155" s="2">
        <f t="shared" si="166"/>
        <v>-470</v>
      </c>
      <c r="AK155" s="2">
        <f t="shared" si="128"/>
        <v>0.97893038059801851</v>
      </c>
      <c r="AL155" s="34">
        <f t="shared" si="129"/>
        <v>5250.5409954315946</v>
      </c>
      <c r="AM155" s="10">
        <v>627</v>
      </c>
      <c r="AN155">
        <f t="shared" si="171"/>
        <v>16</v>
      </c>
      <c r="AO155" s="2">
        <f t="shared" si="161"/>
        <v>1.0261865793780687</v>
      </c>
      <c r="AP155" s="34">
        <f t="shared" si="130"/>
        <v>150.75739360423179</v>
      </c>
      <c r="AQ155" s="10">
        <v>1484</v>
      </c>
      <c r="AR155" s="2">
        <f t="shared" si="162"/>
        <v>1</v>
      </c>
      <c r="AS155" s="2">
        <f t="shared" si="131"/>
        <v>1.0006743088334458</v>
      </c>
      <c r="AT155" s="34">
        <f t="shared" si="132"/>
        <v>356.81654243808612</v>
      </c>
      <c r="AU155" s="10">
        <v>157</v>
      </c>
      <c r="AV155">
        <f t="shared" si="163"/>
        <v>0</v>
      </c>
      <c r="AW155">
        <f t="shared" si="133"/>
        <v>1</v>
      </c>
      <c r="AX155" s="35">
        <f t="shared" si="134"/>
        <v>37.749459004568408</v>
      </c>
      <c r="AY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AZ155" s="31">
        <f t="shared" si="135"/>
        <v>-453</v>
      </c>
      <c r="BA155" s="35">
        <f t="shared" si="136"/>
        <v>-1.8446127534815539E-2</v>
      </c>
      <c r="BB155" s="35">
        <f t="shared" si="137"/>
        <v>5795.8643904784803</v>
      </c>
      <c r="BC155" s="47">
        <v>9338</v>
      </c>
      <c r="BD155" s="50">
        <f t="shared" si="138"/>
        <v>155</v>
      </c>
      <c r="BE155" s="14">
        <v>31750</v>
      </c>
      <c r="BF155" s="50">
        <f t="shared" si="139"/>
        <v>322</v>
      </c>
      <c r="BG155" s="14">
        <v>23321</v>
      </c>
      <c r="BH155" s="50">
        <f t="shared" si="140"/>
        <v>241</v>
      </c>
      <c r="BI155" s="14">
        <v>8420</v>
      </c>
      <c r="BJ155" s="50">
        <f t="shared" si="141"/>
        <v>95</v>
      </c>
      <c r="BK155" s="14">
        <v>1663</v>
      </c>
      <c r="BL155" s="50">
        <f t="shared" si="142"/>
        <v>28</v>
      </c>
      <c r="BM155" s="17">
        <v>17</v>
      </c>
      <c r="BN155" s="24">
        <f t="shared" si="143"/>
        <v>1</v>
      </c>
      <c r="BO155" s="17">
        <v>87</v>
      </c>
      <c r="BP155" s="24">
        <f t="shared" si="144"/>
        <v>1</v>
      </c>
      <c r="BQ155" s="17">
        <v>374</v>
      </c>
      <c r="BR155" s="24">
        <f t="shared" si="145"/>
        <v>6</v>
      </c>
      <c r="BS155" s="17">
        <v>768</v>
      </c>
      <c r="BT155" s="24">
        <f t="shared" si="146"/>
        <v>11</v>
      </c>
      <c r="BU155" s="20">
        <v>393</v>
      </c>
      <c r="BV155" s="27">
        <f t="shared" si="147"/>
        <v>11</v>
      </c>
    </row>
    <row r="156" spans="1:74">
      <c r="A156" s="3">
        <v>44053</v>
      </c>
      <c r="B156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18"/>
        <v>24220</v>
      </c>
      <c r="J156">
        <f>+IFERROR(I156-I155,"")</f>
        <v>115</v>
      </c>
      <c r="K156">
        <f t="shared" ref="K156:K179" si="172">+IFERROR(E156/C156,"")</f>
        <v>2.2070721808101441E-2</v>
      </c>
      <c r="L156">
        <f t="shared" ref="L156:L179" si="173">+IFERROR(G156/C156,"")</f>
        <v>0.65668355572061432</v>
      </c>
      <c r="M156">
        <f t="shared" ref="M156:M179" si="174">+IFERROR(I156/C156,"")</f>
        <v>0.32124572247128419</v>
      </c>
      <c r="N156">
        <f t="shared" si="120"/>
        <v>1.1963816749343449E-2</v>
      </c>
      <c r="O156">
        <f t="shared" ref="O156:O179" si="175">+IFERROR(F156/E156,"")</f>
        <v>1.5024038461538462E-2</v>
      </c>
      <c r="P156">
        <f t="shared" ref="P156:P179" si="176">+IFERROR(H156/G156,"")</f>
        <v>1.5390830135326196E-2</v>
      </c>
      <c r="Q156">
        <f t="shared" ref="Q156:Q179" si="177">+IFERROR(J156/I156,"")</f>
        <v>4.7481420313790256E-3</v>
      </c>
      <c r="R156">
        <f t="shared" ref="R156:R179" si="178">+IFERROR(C156/4.159,"")</f>
        <v>18127.915364270259</v>
      </c>
      <c r="S156">
        <f t="shared" ref="S156:S179" si="179">+IFERROR(E156/4.159,"")</f>
        <v>400.09617696561673</v>
      </c>
      <c r="T156">
        <f t="shared" ref="T156:T179" si="180">+IFERROR(G156/4.159,"")</f>
        <v>11904.30391921135</v>
      </c>
      <c r="U156">
        <f t="shared" ref="U156:U179" si="181">+IFERROR(I156/4.159,"")</f>
        <v>5823.5152680932915</v>
      </c>
      <c r="V156" s="10">
        <v>252381</v>
      </c>
      <c r="W156">
        <f t="shared" ref="W156:W179" si="182">V156-V155</f>
        <v>2401</v>
      </c>
      <c r="X156" s="22">
        <f t="shared" ref="X156:X179" si="183">IFERROR(W156-W155,0)</f>
        <v>-367</v>
      </c>
      <c r="Y156" s="35">
        <f t="shared" ref="Y156:Y179" si="184">IFERROR(V156/4.159,0)</f>
        <v>60683.096898292861</v>
      </c>
      <c r="Z156" s="10">
        <v>175184</v>
      </c>
      <c r="AA156" s="2">
        <f t="shared" ref="AA156:AA179" si="185">Z156-Z155</f>
        <v>1595</v>
      </c>
      <c r="AB156" s="29">
        <f t="shared" ref="AB156:AB179" si="186">IFERROR(Z156/V156,0)</f>
        <v>0.6941251520518581</v>
      </c>
      <c r="AC156" s="32">
        <f t="shared" ref="AC156:AC179" si="187">IFERROR(AA156-AA155,0)</f>
        <v>-416</v>
      </c>
      <c r="AD156">
        <f t="shared" ref="AD156:AD179" si="188">V156-Z156</f>
        <v>77197</v>
      </c>
      <c r="AE156" s="1">
        <f t="shared" ref="AE156:AE179" si="189">AD156-AD155</f>
        <v>806</v>
      </c>
      <c r="AF156" s="29">
        <f t="shared" ref="AF156:AF179" si="190">IFERROR(AD156/V156,0)</f>
        <v>0.3058748479481419</v>
      </c>
      <c r="AG156" s="32">
        <f t="shared" ref="AG156:AG179" si="191">IFERROR(AE156-AE155,0)</f>
        <v>49</v>
      </c>
      <c r="AH156" s="34">
        <f t="shared" ref="AH156:AH179" si="192">IFERROR(AD156/4.159,0)</f>
        <v>18561.43303678769</v>
      </c>
      <c r="AI156" s="10">
        <v>21906</v>
      </c>
      <c r="AJ156" s="2">
        <f t="shared" ref="AJ156:AJ179" si="193">AI156-AI155</f>
        <v>69</v>
      </c>
      <c r="AK156" s="2">
        <f t="shared" ref="AK156:AK179" si="194">IFERROR(AI156/AI155,0)</f>
        <v>1.0031597746943262</v>
      </c>
      <c r="AL156" s="34">
        <f t="shared" ref="AL156:AL179" si="195">IFERROR(AI156/4.159,0)</f>
        <v>5267.1315220004808</v>
      </c>
      <c r="AM156" s="10">
        <v>622</v>
      </c>
      <c r="AN156">
        <f>AM156-AM155</f>
        <v>-5</v>
      </c>
      <c r="AO156" s="2">
        <f t="shared" si="161"/>
        <v>0.99202551834130781</v>
      </c>
      <c r="AP156" s="34">
        <f t="shared" ref="AP156:AP179" si="196">IFERROR(AM156/4.159,0)</f>
        <v>149.55518153402261</v>
      </c>
      <c r="AQ156" s="10">
        <v>1485</v>
      </c>
      <c r="AR156" s="2">
        <f t="shared" ref="AR156:AR179" si="197">AQ156-AQ155</f>
        <v>1</v>
      </c>
      <c r="AS156" s="2">
        <f t="shared" ref="AS156:AS179" si="198">IFERROR(AQ156/AQ155,0)</f>
        <v>1.0006738544474394</v>
      </c>
      <c r="AT156" s="34">
        <f t="shared" ref="AT156:AT179" si="199">IFERROR(AQ156/4.159,0)</f>
        <v>357.05698485212793</v>
      </c>
      <c r="AU156" s="10">
        <v>162</v>
      </c>
      <c r="AV156">
        <f t="shared" ref="AV156:AV179" si="200">AU156-AU155</f>
        <v>5</v>
      </c>
      <c r="AW156" s="22">
        <f t="shared" ref="AW156:AW179" si="201">IFERROR(AU156/AU155,0)</f>
        <v>1.0318471337579618</v>
      </c>
      <c r="AX156" s="35">
        <f t="shared" ref="AX156:AX179" si="202">IFERROR(AU156/4.159,0)</f>
        <v>38.951671074777593</v>
      </c>
      <c r="AY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AZ156" s="31">
        <f t="shared" ref="AZ156:AZ179" si="203">IFERROR(AY156-AY155,0)</f>
        <v>70</v>
      </c>
      <c r="BA156" s="35">
        <f t="shared" ref="BA156:BA179" si="204">IFERROR(AZ156/AY155,0)</f>
        <v>2.9039618336444721E-3</v>
      </c>
      <c r="BB156" s="35">
        <f t="shared" ref="BB156:BB179" si="205">IFERROR(AY156/4.159,0)</f>
        <v>5812.6953594614097</v>
      </c>
      <c r="BC156" s="47">
        <v>9508</v>
      </c>
      <c r="BD156" s="50">
        <f t="shared" ref="BD156:BD179" si="206">IFERROR((BC156-BC155), 0)</f>
        <v>170</v>
      </c>
      <c r="BE156" s="14">
        <v>32075</v>
      </c>
      <c r="BF156" s="50">
        <f t="shared" ref="BF156:BF179" si="207">IFERROR((BE156-BE155),0)</f>
        <v>325</v>
      </c>
      <c r="BG156" s="14">
        <v>23584</v>
      </c>
      <c r="BH156" s="50">
        <f t="shared" ref="BH156:BH179" si="208">IFERROR((BG156-BG155),0)</f>
        <v>263</v>
      </c>
      <c r="BI156" s="14">
        <v>8510</v>
      </c>
      <c r="BJ156" s="50">
        <f t="shared" ref="BJ156:BJ179" si="209">IFERROR((BI156-BI155),0)</f>
        <v>90</v>
      </c>
      <c r="BK156" s="14">
        <v>1672</v>
      </c>
      <c r="BL156" s="50">
        <f t="shared" ref="BL156:BL179" si="210">IFERROR((BK156-BK155),0)</f>
        <v>9</v>
      </c>
      <c r="BM156" s="16">
        <v>17</v>
      </c>
      <c r="BN156" s="24">
        <f t="shared" ref="BN156:BN179" si="211">IFERROR((BM156-BM155),0)</f>
        <v>0</v>
      </c>
      <c r="BO156" s="16">
        <v>90</v>
      </c>
      <c r="BP156" s="24">
        <f t="shared" ref="BP156:BP179" si="212">IFERROR((BO156-BO155),0)</f>
        <v>3</v>
      </c>
      <c r="BQ156" s="16">
        <v>381</v>
      </c>
      <c r="BR156" s="24">
        <f t="shared" ref="BR156:BR179" si="213">IFERROR((BQ156-BQ155),0)</f>
        <v>7</v>
      </c>
      <c r="BS156" s="16">
        <v>778</v>
      </c>
      <c r="BT156" s="24">
        <f t="shared" ref="BT156:BT179" si="214">IFERROR((BS156-BS155),0)</f>
        <v>10</v>
      </c>
      <c r="BU156" s="21">
        <v>398</v>
      </c>
      <c r="BV156" s="27">
        <f t="shared" ref="BV156:BV179" si="215">IFERROR((BU156-BU155),0)</f>
        <v>5</v>
      </c>
    </row>
    <row r="157" spans="1:74">
      <c r="A157" s="3">
        <v>44054</v>
      </c>
      <c r="B157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 t="shared" si="169"/>
        <v>1155</v>
      </c>
      <c r="I157">
        <f t="shared" si="118"/>
        <v>24119</v>
      </c>
      <c r="J157">
        <f t="shared" ref="J157:J179" si="216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0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 t="shared" si="178"/>
        <v>18385.188747295022</v>
      </c>
      <c r="S157">
        <f t="shared" si="179"/>
        <v>403.94325559028613</v>
      </c>
      <c r="T157">
        <f t="shared" si="180"/>
        <v>12182.014907429671</v>
      </c>
      <c r="U157">
        <f t="shared" si="181"/>
        <v>5799.2305842750666</v>
      </c>
      <c r="V157" s="10">
        <v>255418</v>
      </c>
      <c r="W157">
        <f t="shared" si="182"/>
        <v>3037</v>
      </c>
      <c r="X157" s="22">
        <f t="shared" si="183"/>
        <v>636</v>
      </c>
      <c r="Y157" s="35">
        <f t="shared" si="184"/>
        <v>61413.320509737918</v>
      </c>
      <c r="Z157" s="10">
        <v>177243</v>
      </c>
      <c r="AA157" s="2">
        <f t="shared" si="185"/>
        <v>2059</v>
      </c>
      <c r="AB157" s="29">
        <f t="shared" si="186"/>
        <v>0.69393308224165873</v>
      </c>
      <c r="AC157" s="32">
        <f t="shared" si="187"/>
        <v>464</v>
      </c>
      <c r="AD157">
        <f t="shared" si="188"/>
        <v>78175</v>
      </c>
      <c r="AE157" s="1">
        <f t="shared" si="189"/>
        <v>978</v>
      </c>
      <c r="AF157" s="29">
        <f t="shared" si="190"/>
        <v>0.30606691775834122</v>
      </c>
      <c r="AG157" s="32">
        <f t="shared" si="191"/>
        <v>172</v>
      </c>
      <c r="AH157" s="34">
        <f t="shared" si="192"/>
        <v>18796.585717720605</v>
      </c>
      <c r="AI157" s="10">
        <v>21872</v>
      </c>
      <c r="AJ157" s="2">
        <f t="shared" si="193"/>
        <v>-34</v>
      </c>
      <c r="AK157" s="2">
        <f t="shared" si="194"/>
        <v>0.99844791381356701</v>
      </c>
      <c r="AL157" s="34">
        <f t="shared" si="195"/>
        <v>5258.9564799230584</v>
      </c>
      <c r="AM157" s="10">
        <v>578</v>
      </c>
      <c r="AN157">
        <f>AM157-AM156</f>
        <v>-44</v>
      </c>
      <c r="AO157" s="2">
        <f t="shared" si="161"/>
        <v>0.92926045016077174</v>
      </c>
      <c r="AP157" s="34">
        <f t="shared" si="196"/>
        <v>138.97571531618178</v>
      </c>
      <c r="AQ157" s="10">
        <v>1509</v>
      </c>
      <c r="AR157" s="2">
        <f t="shared" si="197"/>
        <v>24</v>
      </c>
      <c r="AS157" s="2">
        <f t="shared" si="198"/>
        <v>1.0161616161616163</v>
      </c>
      <c r="AT157" s="34">
        <f t="shared" si="199"/>
        <v>362.82760278913202</v>
      </c>
      <c r="AU157" s="10">
        <v>160</v>
      </c>
      <c r="AV157">
        <f t="shared" si="200"/>
        <v>-2</v>
      </c>
      <c r="AW157" s="22">
        <f t="shared" si="201"/>
        <v>0.98765432098765427</v>
      </c>
      <c r="AX157" s="35">
        <f t="shared" si="202"/>
        <v>38.470786246693919</v>
      </c>
      <c r="AY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AZ157" s="31">
        <f t="shared" si="203"/>
        <v>-56</v>
      </c>
      <c r="BA157" s="35">
        <f t="shared" si="204"/>
        <v>-2.3164426059979317E-3</v>
      </c>
      <c r="BB157" s="35">
        <f t="shared" si="205"/>
        <v>5799.2305842750666</v>
      </c>
      <c r="BC157" s="47">
        <v>9719</v>
      </c>
      <c r="BD157" s="50">
        <f t="shared" si="206"/>
        <v>211</v>
      </c>
      <c r="BE157" s="14">
        <v>32541</v>
      </c>
      <c r="BF157" s="50">
        <f t="shared" si="207"/>
        <v>466</v>
      </c>
      <c r="BG157" s="14">
        <v>23846</v>
      </c>
      <c r="BH157" s="50">
        <f t="shared" si="208"/>
        <v>262</v>
      </c>
      <c r="BI157" s="14">
        <v>8606</v>
      </c>
      <c r="BJ157" s="50">
        <f t="shared" si="209"/>
        <v>96</v>
      </c>
      <c r="BK157" s="14">
        <v>1752</v>
      </c>
      <c r="BL157" s="50">
        <f t="shared" si="210"/>
        <v>80</v>
      </c>
      <c r="BM157" s="16">
        <v>17</v>
      </c>
      <c r="BN157" s="24">
        <f t="shared" si="211"/>
        <v>0</v>
      </c>
      <c r="BO157" s="16">
        <v>90</v>
      </c>
      <c r="BP157" s="24">
        <f t="shared" si="212"/>
        <v>0</v>
      </c>
      <c r="BQ157" s="16">
        <v>382</v>
      </c>
      <c r="BR157" s="24">
        <f t="shared" si="213"/>
        <v>1</v>
      </c>
      <c r="BS157" s="16">
        <v>787</v>
      </c>
      <c r="BT157" s="24">
        <f t="shared" si="214"/>
        <v>9</v>
      </c>
      <c r="BU157" s="21">
        <v>404</v>
      </c>
      <c r="BV157" s="27">
        <f t="shared" si="215"/>
        <v>6</v>
      </c>
    </row>
    <row r="158" spans="1:74">
      <c r="A158" s="3">
        <v>44055</v>
      </c>
      <c r="D158">
        <f t="shared" si="170"/>
        <v>-76464</v>
      </c>
      <c r="F158">
        <f t="shared" si="158"/>
        <v>-1680</v>
      </c>
      <c r="H158">
        <f t="shared" si="169"/>
        <v>-50665</v>
      </c>
      <c r="I158">
        <f t="shared" si="118"/>
        <v>0</v>
      </c>
      <c r="J158">
        <f t="shared" si="216"/>
        <v>-24119</v>
      </c>
      <c r="K158" t="str">
        <f t="shared" si="172"/>
        <v/>
      </c>
      <c r="L158" t="str">
        <f t="shared" si="173"/>
        <v/>
      </c>
      <c r="M158" t="str">
        <f t="shared" si="174"/>
        <v/>
      </c>
      <c r="N158" t="str">
        <f t="shared" si="120"/>
        <v/>
      </c>
      <c r="O158" t="str">
        <f t="shared" si="175"/>
        <v/>
      </c>
      <c r="P158" t="str">
        <f t="shared" si="176"/>
        <v/>
      </c>
      <c r="Q158" t="str">
        <f t="shared" si="177"/>
        <v/>
      </c>
      <c r="R158">
        <f t="shared" si="178"/>
        <v>0</v>
      </c>
      <c r="S158">
        <f t="shared" si="179"/>
        <v>0</v>
      </c>
      <c r="T158">
        <f t="shared" si="180"/>
        <v>0</v>
      </c>
      <c r="U158">
        <f t="shared" si="181"/>
        <v>0</v>
      </c>
      <c r="W158">
        <f t="shared" si="182"/>
        <v>-255418</v>
      </c>
      <c r="X158" s="22">
        <f t="shared" si="183"/>
        <v>-258455</v>
      </c>
      <c r="Y158" s="35">
        <f t="shared" si="184"/>
        <v>0</v>
      </c>
      <c r="AA158" s="2">
        <f t="shared" si="185"/>
        <v>-177243</v>
      </c>
      <c r="AB158" s="29">
        <f t="shared" si="186"/>
        <v>0</v>
      </c>
      <c r="AC158" s="32">
        <f t="shared" si="187"/>
        <v>-179302</v>
      </c>
      <c r="AD158">
        <f t="shared" si="188"/>
        <v>0</v>
      </c>
      <c r="AE158" s="1">
        <f t="shared" si="189"/>
        <v>-78175</v>
      </c>
      <c r="AF158" s="29">
        <f t="shared" si="190"/>
        <v>0</v>
      </c>
      <c r="AG158" s="32">
        <f t="shared" si="191"/>
        <v>-79153</v>
      </c>
      <c r="AH158" s="34">
        <f t="shared" si="192"/>
        <v>0</v>
      </c>
      <c r="AJ158" s="2">
        <f t="shared" si="193"/>
        <v>-21872</v>
      </c>
      <c r="AK158" s="2">
        <f t="shared" si="194"/>
        <v>0</v>
      </c>
      <c r="AL158" s="34">
        <f t="shared" si="195"/>
        <v>0</v>
      </c>
      <c r="AO158" s="2"/>
      <c r="AP158" s="34">
        <f t="shared" si="196"/>
        <v>0</v>
      </c>
      <c r="AR158" s="2">
        <f t="shared" si="197"/>
        <v>-1509</v>
      </c>
      <c r="AS158" s="2">
        <f t="shared" si="198"/>
        <v>0</v>
      </c>
      <c r="AT158" s="34">
        <f t="shared" si="199"/>
        <v>0</v>
      </c>
      <c r="AV158">
        <f t="shared" si="200"/>
        <v>-160</v>
      </c>
      <c r="AW158" s="22">
        <f t="shared" si="201"/>
        <v>0</v>
      </c>
      <c r="AX158" s="35">
        <f t="shared" si="202"/>
        <v>0</v>
      </c>
      <c r="AY15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8" s="31">
        <f t="shared" si="203"/>
        <v>-24119</v>
      </c>
      <c r="BA158" s="35">
        <f t="shared" si="204"/>
        <v>-1</v>
      </c>
      <c r="BB158" s="35">
        <f t="shared" si="205"/>
        <v>0</v>
      </c>
      <c r="BD158" s="50">
        <f t="shared" si="206"/>
        <v>-9719</v>
      </c>
      <c r="BF158" s="50">
        <f t="shared" si="207"/>
        <v>-32541</v>
      </c>
      <c r="BH158" s="50">
        <f t="shared" si="208"/>
        <v>-23846</v>
      </c>
      <c r="BJ158" s="50">
        <f t="shared" si="209"/>
        <v>-8606</v>
      </c>
      <c r="BL158" s="50">
        <f t="shared" si="210"/>
        <v>-1752</v>
      </c>
      <c r="BN158" s="24">
        <f t="shared" si="211"/>
        <v>-17</v>
      </c>
      <c r="BP158" s="24">
        <f t="shared" si="212"/>
        <v>-90</v>
      </c>
      <c r="BR158" s="24">
        <f t="shared" si="213"/>
        <v>-382</v>
      </c>
      <c r="BT158" s="24">
        <f t="shared" si="214"/>
        <v>-787</v>
      </c>
      <c r="BV158" s="27">
        <f t="shared" si="215"/>
        <v>-404</v>
      </c>
    </row>
    <row r="159" spans="1:74">
      <c r="A159" s="3">
        <v>44056</v>
      </c>
      <c r="D159">
        <f t="shared" si="170"/>
        <v>0</v>
      </c>
      <c r="F159">
        <f t="shared" si="158"/>
        <v>0</v>
      </c>
      <c r="H159">
        <f t="shared" si="169"/>
        <v>0</v>
      </c>
      <c r="I159">
        <f t="shared" si="118"/>
        <v>0</v>
      </c>
      <c r="J159">
        <f t="shared" si="216"/>
        <v>0</v>
      </c>
      <c r="K159" t="str">
        <f t="shared" si="172"/>
        <v/>
      </c>
      <c r="L159" t="str">
        <f t="shared" si="173"/>
        <v/>
      </c>
      <c r="M159" t="str">
        <f t="shared" si="174"/>
        <v/>
      </c>
      <c r="N159" t="str">
        <f t="shared" si="120"/>
        <v/>
      </c>
      <c r="O159" t="str">
        <f t="shared" si="175"/>
        <v/>
      </c>
      <c r="P159" t="str">
        <f t="shared" si="176"/>
        <v/>
      </c>
      <c r="Q159" t="str">
        <f t="shared" si="177"/>
        <v/>
      </c>
      <c r="R159">
        <f t="shared" si="178"/>
        <v>0</v>
      </c>
      <c r="S159">
        <f t="shared" si="179"/>
        <v>0</v>
      </c>
      <c r="T159">
        <f t="shared" si="180"/>
        <v>0</v>
      </c>
      <c r="U159">
        <f t="shared" si="181"/>
        <v>0</v>
      </c>
      <c r="W159">
        <f t="shared" si="182"/>
        <v>0</v>
      </c>
      <c r="X159" s="22">
        <f t="shared" si="183"/>
        <v>255418</v>
      </c>
      <c r="Y159" s="35">
        <f t="shared" si="184"/>
        <v>0</v>
      </c>
      <c r="AA159" s="2">
        <f t="shared" si="185"/>
        <v>0</v>
      </c>
      <c r="AB159" s="29">
        <f t="shared" si="186"/>
        <v>0</v>
      </c>
      <c r="AC159" s="32">
        <f t="shared" si="187"/>
        <v>177243</v>
      </c>
      <c r="AD159">
        <f t="shared" si="188"/>
        <v>0</v>
      </c>
      <c r="AE159" s="1">
        <f t="shared" si="189"/>
        <v>0</v>
      </c>
      <c r="AF159" s="29">
        <f t="shared" si="190"/>
        <v>0</v>
      </c>
      <c r="AG159" s="32">
        <f t="shared" si="191"/>
        <v>78175</v>
      </c>
      <c r="AH159" s="34">
        <f t="shared" si="192"/>
        <v>0</v>
      </c>
      <c r="AJ159" s="2">
        <f t="shared" si="193"/>
        <v>0</v>
      </c>
      <c r="AK159" s="2">
        <f t="shared" si="194"/>
        <v>0</v>
      </c>
      <c r="AL159" s="34">
        <f t="shared" si="195"/>
        <v>0</v>
      </c>
      <c r="AO159" s="2"/>
      <c r="AP159" s="34">
        <f t="shared" si="196"/>
        <v>0</v>
      </c>
      <c r="AR159" s="2">
        <f t="shared" si="197"/>
        <v>0</v>
      </c>
      <c r="AS159" s="2">
        <f t="shared" si="198"/>
        <v>0</v>
      </c>
      <c r="AT159" s="34">
        <f t="shared" si="199"/>
        <v>0</v>
      </c>
      <c r="AV159">
        <f t="shared" si="200"/>
        <v>0</v>
      </c>
      <c r="AW159" s="22">
        <f t="shared" si="201"/>
        <v>0</v>
      </c>
      <c r="AX159" s="35">
        <f t="shared" si="202"/>
        <v>0</v>
      </c>
      <c r="AY15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59" s="31">
        <f t="shared" si="203"/>
        <v>0</v>
      </c>
      <c r="BA159" s="35">
        <f t="shared" si="204"/>
        <v>0</v>
      </c>
      <c r="BB159" s="35">
        <f t="shared" si="205"/>
        <v>0</v>
      </c>
      <c r="BD159" s="50">
        <f t="shared" si="206"/>
        <v>0</v>
      </c>
      <c r="BF159" s="50">
        <f t="shared" si="207"/>
        <v>0</v>
      </c>
      <c r="BH159" s="50">
        <f t="shared" si="208"/>
        <v>0</v>
      </c>
      <c r="BJ159" s="50">
        <f t="shared" si="209"/>
        <v>0</v>
      </c>
      <c r="BL159" s="50">
        <f t="shared" si="210"/>
        <v>0</v>
      </c>
      <c r="BN159" s="24">
        <f t="shared" si="211"/>
        <v>0</v>
      </c>
      <c r="BP159" s="24">
        <f t="shared" si="212"/>
        <v>0</v>
      </c>
      <c r="BR159" s="24">
        <f t="shared" si="213"/>
        <v>0</v>
      </c>
      <c r="BT159" s="24">
        <f t="shared" si="214"/>
        <v>0</v>
      </c>
      <c r="BV159" s="27">
        <f t="shared" si="215"/>
        <v>0</v>
      </c>
    </row>
    <row r="160" spans="1:74">
      <c r="A160" s="3">
        <v>44057</v>
      </c>
      <c r="D160">
        <f t="shared" si="170"/>
        <v>0</v>
      </c>
      <c r="F160">
        <f t="shared" si="158"/>
        <v>0</v>
      </c>
      <c r="H160">
        <f t="shared" si="169"/>
        <v>0</v>
      </c>
      <c r="I160">
        <f t="shared" si="118"/>
        <v>0</v>
      </c>
      <c r="J160">
        <f t="shared" si="216"/>
        <v>0</v>
      </c>
      <c r="K160" t="str">
        <f t="shared" si="172"/>
        <v/>
      </c>
      <c r="L160" t="str">
        <f t="shared" si="173"/>
        <v/>
      </c>
      <c r="M160" t="str">
        <f t="shared" si="174"/>
        <v/>
      </c>
      <c r="N160" t="str">
        <f t="shared" si="120"/>
        <v/>
      </c>
      <c r="O160" t="str">
        <f t="shared" si="175"/>
        <v/>
      </c>
      <c r="P160" t="str">
        <f t="shared" si="176"/>
        <v/>
      </c>
      <c r="Q160" t="str">
        <f t="shared" si="177"/>
        <v/>
      </c>
      <c r="R160">
        <f t="shared" si="178"/>
        <v>0</v>
      </c>
      <c r="S160">
        <f t="shared" si="179"/>
        <v>0</v>
      </c>
      <c r="T160">
        <f t="shared" si="180"/>
        <v>0</v>
      </c>
      <c r="U160">
        <f t="shared" si="181"/>
        <v>0</v>
      </c>
      <c r="W160">
        <f t="shared" si="182"/>
        <v>0</v>
      </c>
      <c r="X160" s="22">
        <f t="shared" si="183"/>
        <v>0</v>
      </c>
      <c r="Y160" s="35">
        <f t="shared" si="184"/>
        <v>0</v>
      </c>
      <c r="AA160" s="2">
        <f t="shared" si="185"/>
        <v>0</v>
      </c>
      <c r="AB160" s="29">
        <f t="shared" si="186"/>
        <v>0</v>
      </c>
      <c r="AC160" s="32">
        <f t="shared" si="187"/>
        <v>0</v>
      </c>
      <c r="AD160">
        <f t="shared" si="188"/>
        <v>0</v>
      </c>
      <c r="AE160" s="1">
        <f t="shared" si="189"/>
        <v>0</v>
      </c>
      <c r="AF160" s="29">
        <f t="shared" si="190"/>
        <v>0</v>
      </c>
      <c r="AG160" s="32">
        <f t="shared" si="191"/>
        <v>0</v>
      </c>
      <c r="AH160" s="34">
        <f t="shared" si="192"/>
        <v>0</v>
      </c>
      <c r="AJ160" s="2">
        <f t="shared" si="193"/>
        <v>0</v>
      </c>
      <c r="AK160" s="2">
        <f t="shared" si="194"/>
        <v>0</v>
      </c>
      <c r="AL160" s="34">
        <f t="shared" si="195"/>
        <v>0</v>
      </c>
      <c r="AO160" s="2"/>
      <c r="AP160" s="34">
        <f t="shared" si="196"/>
        <v>0</v>
      </c>
      <c r="AR160" s="2">
        <f t="shared" si="197"/>
        <v>0</v>
      </c>
      <c r="AS160" s="2">
        <f t="shared" si="198"/>
        <v>0</v>
      </c>
      <c r="AT160" s="34">
        <f t="shared" si="199"/>
        <v>0</v>
      </c>
      <c r="AV160">
        <f t="shared" si="200"/>
        <v>0</v>
      </c>
      <c r="AW160" s="22">
        <f t="shared" si="201"/>
        <v>0</v>
      </c>
      <c r="AX160" s="35">
        <f t="shared" si="202"/>
        <v>0</v>
      </c>
      <c r="AY16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0" s="31">
        <f t="shared" si="203"/>
        <v>0</v>
      </c>
      <c r="BA160" s="35">
        <f t="shared" si="204"/>
        <v>0</v>
      </c>
      <c r="BB160" s="35">
        <f t="shared" si="205"/>
        <v>0</v>
      </c>
      <c r="BD160" s="50">
        <f t="shared" si="206"/>
        <v>0</v>
      </c>
      <c r="BF160" s="50">
        <f t="shared" si="207"/>
        <v>0</v>
      </c>
      <c r="BH160" s="50">
        <f t="shared" si="208"/>
        <v>0</v>
      </c>
      <c r="BJ160" s="50">
        <f t="shared" si="209"/>
        <v>0</v>
      </c>
      <c r="BL160" s="50">
        <f t="shared" si="210"/>
        <v>0</v>
      </c>
      <c r="BN160" s="24">
        <f t="shared" si="211"/>
        <v>0</v>
      </c>
      <c r="BP160" s="24">
        <f t="shared" si="212"/>
        <v>0</v>
      </c>
      <c r="BR160" s="24">
        <f t="shared" si="213"/>
        <v>0</v>
      </c>
      <c r="BT160" s="24">
        <f t="shared" si="214"/>
        <v>0</v>
      </c>
      <c r="BV160" s="27">
        <f t="shared" si="215"/>
        <v>0</v>
      </c>
    </row>
    <row r="161" spans="1:74">
      <c r="A161" s="3">
        <v>44058</v>
      </c>
      <c r="D161">
        <f t="shared" si="170"/>
        <v>0</v>
      </c>
      <c r="F161">
        <f t="shared" si="158"/>
        <v>0</v>
      </c>
      <c r="H161">
        <f t="shared" si="169"/>
        <v>0</v>
      </c>
      <c r="I161">
        <f>+IFERROR(C161-E161-G161,"")</f>
        <v>0</v>
      </c>
      <c r="J161">
        <f t="shared" si="216"/>
        <v>0</v>
      </c>
      <c r="K161" t="str">
        <f t="shared" si="172"/>
        <v/>
      </c>
      <c r="L161" t="str">
        <f t="shared" si="173"/>
        <v/>
      </c>
      <c r="M161" t="str">
        <f t="shared" si="174"/>
        <v/>
      </c>
      <c r="N161" t="str">
        <f t="shared" si="120"/>
        <v/>
      </c>
      <c r="O161" t="str">
        <f t="shared" si="175"/>
        <v/>
      </c>
      <c r="P161" t="str">
        <f t="shared" si="176"/>
        <v/>
      </c>
      <c r="Q161" t="str">
        <f t="shared" si="177"/>
        <v/>
      </c>
      <c r="R161">
        <f t="shared" si="178"/>
        <v>0</v>
      </c>
      <c r="S161">
        <f t="shared" si="179"/>
        <v>0</v>
      </c>
      <c r="T161">
        <f t="shared" si="180"/>
        <v>0</v>
      </c>
      <c r="U161">
        <f t="shared" si="181"/>
        <v>0</v>
      </c>
      <c r="W161">
        <f t="shared" si="182"/>
        <v>0</v>
      </c>
      <c r="X161" s="22">
        <f t="shared" si="183"/>
        <v>0</v>
      </c>
      <c r="Y161" s="35">
        <f t="shared" si="184"/>
        <v>0</v>
      </c>
      <c r="AA161" s="2">
        <f t="shared" si="185"/>
        <v>0</v>
      </c>
      <c r="AB161" s="29">
        <f t="shared" si="186"/>
        <v>0</v>
      </c>
      <c r="AC161" s="32">
        <f t="shared" si="187"/>
        <v>0</v>
      </c>
      <c r="AD161">
        <f t="shared" si="188"/>
        <v>0</v>
      </c>
      <c r="AE161" s="1">
        <f t="shared" si="189"/>
        <v>0</v>
      </c>
      <c r="AF161" s="29">
        <f t="shared" si="190"/>
        <v>0</v>
      </c>
      <c r="AG161" s="32">
        <f t="shared" si="191"/>
        <v>0</v>
      </c>
      <c r="AH161" s="34">
        <f t="shared" si="192"/>
        <v>0</v>
      </c>
      <c r="AJ161" s="2">
        <f t="shared" si="193"/>
        <v>0</v>
      </c>
      <c r="AK161" s="2">
        <f t="shared" si="194"/>
        <v>0</v>
      </c>
      <c r="AL161" s="34">
        <f t="shared" si="195"/>
        <v>0</v>
      </c>
      <c r="AO161" s="2"/>
      <c r="AP161" s="34">
        <f t="shared" si="196"/>
        <v>0</v>
      </c>
      <c r="AR161" s="2">
        <f t="shared" si="197"/>
        <v>0</v>
      </c>
      <c r="AS161" s="2">
        <f t="shared" si="198"/>
        <v>0</v>
      </c>
      <c r="AT161" s="34">
        <f t="shared" si="199"/>
        <v>0</v>
      </c>
      <c r="AV161">
        <f t="shared" si="200"/>
        <v>0</v>
      </c>
      <c r="AW161" s="22">
        <f t="shared" si="201"/>
        <v>0</v>
      </c>
      <c r="AX161" s="35">
        <f t="shared" si="202"/>
        <v>0</v>
      </c>
      <c r="AY16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1" s="31">
        <f t="shared" si="203"/>
        <v>0</v>
      </c>
      <c r="BA161" s="35">
        <f t="shared" si="204"/>
        <v>0</v>
      </c>
      <c r="BB161" s="35">
        <f t="shared" si="205"/>
        <v>0</v>
      </c>
      <c r="BD161" s="50">
        <f t="shared" si="206"/>
        <v>0</v>
      </c>
      <c r="BF161" s="50">
        <f t="shared" si="207"/>
        <v>0</v>
      </c>
      <c r="BH161" s="50">
        <f t="shared" si="208"/>
        <v>0</v>
      </c>
      <c r="BJ161" s="50">
        <f t="shared" si="209"/>
        <v>0</v>
      </c>
      <c r="BL161" s="50">
        <f t="shared" si="210"/>
        <v>0</v>
      </c>
      <c r="BN161" s="24">
        <f t="shared" si="211"/>
        <v>0</v>
      </c>
      <c r="BP161" s="24">
        <f t="shared" si="212"/>
        <v>0</v>
      </c>
      <c r="BR161" s="24">
        <f t="shared" si="213"/>
        <v>0</v>
      </c>
      <c r="BT161" s="24">
        <f t="shared" si="214"/>
        <v>0</v>
      </c>
      <c r="BV161" s="27">
        <f t="shared" si="215"/>
        <v>0</v>
      </c>
    </row>
    <row r="162" spans="1:74">
      <c r="A162" s="3">
        <v>44059</v>
      </c>
      <c r="D162">
        <f t="shared" si="170"/>
        <v>0</v>
      </c>
      <c r="F162">
        <f t="shared" si="158"/>
        <v>0</v>
      </c>
      <c r="H162">
        <v>0</v>
      </c>
      <c r="I162">
        <f t="shared" ref="I162:I179" si="217">+IFERROR(C162-E162-G162,"")</f>
        <v>0</v>
      </c>
      <c r="J162">
        <f t="shared" si="216"/>
        <v>0</v>
      </c>
      <c r="K162" t="str">
        <f t="shared" si="172"/>
        <v/>
      </c>
      <c r="L162" t="str">
        <f t="shared" si="173"/>
        <v/>
      </c>
      <c r="M162" t="str">
        <f t="shared" si="174"/>
        <v/>
      </c>
      <c r="N162" t="str">
        <f t="shared" ref="N162:N180" si="218">+IFERROR(D162/C162,"")</f>
        <v/>
      </c>
      <c r="O162" t="str">
        <f t="shared" si="175"/>
        <v/>
      </c>
      <c r="P162" t="str">
        <f t="shared" si="176"/>
        <v/>
      </c>
      <c r="Q162" t="str">
        <f t="shared" si="177"/>
        <v/>
      </c>
      <c r="R162">
        <f t="shared" si="178"/>
        <v>0</v>
      </c>
      <c r="S162">
        <f t="shared" si="179"/>
        <v>0</v>
      </c>
      <c r="T162">
        <f t="shared" si="180"/>
        <v>0</v>
      </c>
      <c r="U162">
        <f t="shared" si="181"/>
        <v>0</v>
      </c>
      <c r="W162">
        <f t="shared" si="182"/>
        <v>0</v>
      </c>
      <c r="X162" s="22">
        <f t="shared" si="183"/>
        <v>0</v>
      </c>
      <c r="Y162" s="35">
        <f t="shared" si="184"/>
        <v>0</v>
      </c>
      <c r="AA162" s="2">
        <f t="shared" si="185"/>
        <v>0</v>
      </c>
      <c r="AB162" s="29">
        <f t="shared" si="186"/>
        <v>0</v>
      </c>
      <c r="AC162" s="32">
        <f t="shared" si="187"/>
        <v>0</v>
      </c>
      <c r="AD162">
        <f t="shared" si="188"/>
        <v>0</v>
      </c>
      <c r="AE162" s="1">
        <f t="shared" si="189"/>
        <v>0</v>
      </c>
      <c r="AF162" s="29">
        <f t="shared" si="190"/>
        <v>0</v>
      </c>
      <c r="AG162" s="32">
        <f t="shared" si="191"/>
        <v>0</v>
      </c>
      <c r="AH162" s="34">
        <f t="shared" si="192"/>
        <v>0</v>
      </c>
      <c r="AJ162" s="2">
        <f t="shared" si="193"/>
        <v>0</v>
      </c>
      <c r="AK162" s="2">
        <f t="shared" si="194"/>
        <v>0</v>
      </c>
      <c r="AL162" s="34">
        <f t="shared" si="195"/>
        <v>0</v>
      </c>
      <c r="AO162" s="2"/>
      <c r="AP162" s="34">
        <f t="shared" si="196"/>
        <v>0</v>
      </c>
      <c r="AR162" s="2">
        <f t="shared" si="197"/>
        <v>0</v>
      </c>
      <c r="AS162" s="2">
        <f t="shared" si="198"/>
        <v>0</v>
      </c>
      <c r="AT162" s="34">
        <f t="shared" si="199"/>
        <v>0</v>
      </c>
      <c r="AV162">
        <f t="shared" si="200"/>
        <v>0</v>
      </c>
      <c r="AW162" s="22">
        <f t="shared" si="201"/>
        <v>0</v>
      </c>
      <c r="AX162" s="35">
        <f t="shared" si="202"/>
        <v>0</v>
      </c>
      <c r="AY16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2" s="31">
        <f t="shared" si="203"/>
        <v>0</v>
      </c>
      <c r="BA162" s="35">
        <f t="shared" si="204"/>
        <v>0</v>
      </c>
      <c r="BB162" s="35">
        <f t="shared" si="205"/>
        <v>0</v>
      </c>
      <c r="BD162" s="50">
        <f t="shared" si="206"/>
        <v>0</v>
      </c>
      <c r="BF162" s="50">
        <f t="shared" si="207"/>
        <v>0</v>
      </c>
      <c r="BH162" s="50">
        <f t="shared" si="208"/>
        <v>0</v>
      </c>
      <c r="BJ162" s="50">
        <f t="shared" si="209"/>
        <v>0</v>
      </c>
      <c r="BL162" s="50">
        <f t="shared" si="210"/>
        <v>0</v>
      </c>
      <c r="BN162" s="24">
        <f t="shared" si="211"/>
        <v>0</v>
      </c>
      <c r="BP162" s="24">
        <f t="shared" si="212"/>
        <v>0</v>
      </c>
      <c r="BR162" s="24">
        <f t="shared" si="213"/>
        <v>0</v>
      </c>
      <c r="BT162" s="24">
        <f t="shared" si="214"/>
        <v>0</v>
      </c>
      <c r="BV162" s="27">
        <f t="shared" si="215"/>
        <v>0</v>
      </c>
    </row>
    <row r="163" spans="1:74">
      <c r="A163" s="3">
        <v>44060</v>
      </c>
      <c r="D163">
        <f t="shared" si="170"/>
        <v>0</v>
      </c>
      <c r="F163">
        <f t="shared" si="158"/>
        <v>0</v>
      </c>
      <c r="H163">
        <v>0</v>
      </c>
      <c r="I163">
        <f t="shared" si="217"/>
        <v>0</v>
      </c>
      <c r="J163">
        <f t="shared" si="216"/>
        <v>0</v>
      </c>
      <c r="K163" t="str">
        <f t="shared" si="172"/>
        <v/>
      </c>
      <c r="L163" t="str">
        <f t="shared" si="173"/>
        <v/>
      </c>
      <c r="M163" t="str">
        <f t="shared" si="174"/>
        <v/>
      </c>
      <c r="N163" t="str">
        <f t="shared" si="218"/>
        <v/>
      </c>
      <c r="O163" t="str">
        <f t="shared" si="175"/>
        <v/>
      </c>
      <c r="P163" t="str">
        <f t="shared" si="176"/>
        <v/>
      </c>
      <c r="Q163" t="str">
        <f t="shared" si="177"/>
        <v/>
      </c>
      <c r="R163">
        <f t="shared" si="178"/>
        <v>0</v>
      </c>
      <c r="S163">
        <f t="shared" si="179"/>
        <v>0</v>
      </c>
      <c r="T163">
        <f t="shared" si="180"/>
        <v>0</v>
      </c>
      <c r="U163">
        <f t="shared" si="181"/>
        <v>0</v>
      </c>
      <c r="W163">
        <f t="shared" si="182"/>
        <v>0</v>
      </c>
      <c r="X163" s="22">
        <f t="shared" si="183"/>
        <v>0</v>
      </c>
      <c r="Y163" s="35">
        <f t="shared" si="184"/>
        <v>0</v>
      </c>
      <c r="AA163" s="2">
        <f t="shared" si="185"/>
        <v>0</v>
      </c>
      <c r="AB163" s="29">
        <f t="shared" si="186"/>
        <v>0</v>
      </c>
      <c r="AC163" s="32">
        <f t="shared" si="187"/>
        <v>0</v>
      </c>
      <c r="AD163">
        <f t="shared" si="188"/>
        <v>0</v>
      </c>
      <c r="AE163" s="1">
        <f t="shared" si="189"/>
        <v>0</v>
      </c>
      <c r="AF163" s="29">
        <f t="shared" si="190"/>
        <v>0</v>
      </c>
      <c r="AG163" s="32">
        <f t="shared" si="191"/>
        <v>0</v>
      </c>
      <c r="AH163" s="34">
        <f t="shared" si="192"/>
        <v>0</v>
      </c>
      <c r="AJ163" s="2">
        <f t="shared" si="193"/>
        <v>0</v>
      </c>
      <c r="AK163" s="2">
        <f t="shared" si="194"/>
        <v>0</v>
      </c>
      <c r="AL163" s="34">
        <f t="shared" si="195"/>
        <v>0</v>
      </c>
      <c r="AO163" s="2"/>
      <c r="AP163" s="34">
        <f t="shared" si="196"/>
        <v>0</v>
      </c>
      <c r="AR163" s="2">
        <f t="shared" si="197"/>
        <v>0</v>
      </c>
      <c r="AS163" s="2">
        <f t="shared" si="198"/>
        <v>0</v>
      </c>
      <c r="AT163" s="34">
        <f t="shared" si="199"/>
        <v>0</v>
      </c>
      <c r="AV163">
        <f t="shared" si="200"/>
        <v>0</v>
      </c>
      <c r="AW163" s="22">
        <f t="shared" si="201"/>
        <v>0</v>
      </c>
      <c r="AX163" s="35">
        <f t="shared" si="202"/>
        <v>0</v>
      </c>
      <c r="AY16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3" s="31">
        <f t="shared" si="203"/>
        <v>0</v>
      </c>
      <c r="BA163" s="35">
        <f t="shared" si="204"/>
        <v>0</v>
      </c>
      <c r="BB163" s="35">
        <f t="shared" si="205"/>
        <v>0</v>
      </c>
      <c r="BD163" s="50">
        <f t="shared" si="206"/>
        <v>0</v>
      </c>
      <c r="BF163" s="50">
        <f t="shared" si="207"/>
        <v>0</v>
      </c>
      <c r="BH163" s="50">
        <f t="shared" si="208"/>
        <v>0</v>
      </c>
      <c r="BJ163" s="50">
        <f t="shared" si="209"/>
        <v>0</v>
      </c>
      <c r="BL163" s="50">
        <f t="shared" si="210"/>
        <v>0</v>
      </c>
      <c r="BN163" s="24">
        <f t="shared" si="211"/>
        <v>0</v>
      </c>
      <c r="BP163" s="24">
        <f t="shared" si="212"/>
        <v>0</v>
      </c>
      <c r="BR163" s="24">
        <f t="shared" si="213"/>
        <v>0</v>
      </c>
      <c r="BT163" s="24">
        <f t="shared" si="214"/>
        <v>0</v>
      </c>
      <c r="BV163" s="27">
        <f t="shared" si="215"/>
        <v>0</v>
      </c>
    </row>
    <row r="164" spans="1:74">
      <c r="A164" s="3">
        <v>44061</v>
      </c>
      <c r="D164">
        <f t="shared" si="170"/>
        <v>0</v>
      </c>
      <c r="F164">
        <f t="shared" si="158"/>
        <v>0</v>
      </c>
      <c r="H164">
        <f t="shared" ref="H164" si="219">G164-G163</f>
        <v>0</v>
      </c>
      <c r="I164">
        <f t="shared" si="217"/>
        <v>0</v>
      </c>
      <c r="J164">
        <f t="shared" si="216"/>
        <v>0</v>
      </c>
      <c r="K164" t="str">
        <f t="shared" si="172"/>
        <v/>
      </c>
      <c r="L164" t="str">
        <f t="shared" si="173"/>
        <v/>
      </c>
      <c r="M164" t="str">
        <f t="shared" si="174"/>
        <v/>
      </c>
      <c r="N164" t="str">
        <f t="shared" si="218"/>
        <v/>
      </c>
      <c r="O164" t="str">
        <f t="shared" si="175"/>
        <v/>
      </c>
      <c r="P164" t="str">
        <f t="shared" si="176"/>
        <v/>
      </c>
      <c r="Q164" t="str">
        <f t="shared" si="177"/>
        <v/>
      </c>
      <c r="R164">
        <f t="shared" si="178"/>
        <v>0</v>
      </c>
      <c r="S164">
        <f t="shared" si="179"/>
        <v>0</v>
      </c>
      <c r="T164">
        <f t="shared" si="180"/>
        <v>0</v>
      </c>
      <c r="U164">
        <f t="shared" si="181"/>
        <v>0</v>
      </c>
      <c r="W164">
        <f t="shared" si="182"/>
        <v>0</v>
      </c>
      <c r="X164" s="22">
        <f t="shared" si="183"/>
        <v>0</v>
      </c>
      <c r="Y164" s="35">
        <f t="shared" si="184"/>
        <v>0</v>
      </c>
      <c r="AA164" s="2">
        <f t="shared" si="185"/>
        <v>0</v>
      </c>
      <c r="AB164" s="29">
        <f t="shared" si="186"/>
        <v>0</v>
      </c>
      <c r="AC164" s="32">
        <f t="shared" si="187"/>
        <v>0</v>
      </c>
      <c r="AD164">
        <f t="shared" si="188"/>
        <v>0</v>
      </c>
      <c r="AE164" s="1">
        <f t="shared" si="189"/>
        <v>0</v>
      </c>
      <c r="AF164" s="29">
        <f t="shared" si="190"/>
        <v>0</v>
      </c>
      <c r="AG164" s="32">
        <f t="shared" si="191"/>
        <v>0</v>
      </c>
      <c r="AH164" s="34">
        <f t="shared" si="192"/>
        <v>0</v>
      </c>
      <c r="AJ164" s="2">
        <f t="shared" si="193"/>
        <v>0</v>
      </c>
      <c r="AK164" s="2">
        <f t="shared" si="194"/>
        <v>0</v>
      </c>
      <c r="AL164" s="34">
        <f t="shared" si="195"/>
        <v>0</v>
      </c>
      <c r="AO164" s="2"/>
      <c r="AP164" s="34">
        <f t="shared" si="196"/>
        <v>0</v>
      </c>
      <c r="AR164" s="2">
        <f t="shared" si="197"/>
        <v>0</v>
      </c>
      <c r="AS164" s="2">
        <f t="shared" si="198"/>
        <v>0</v>
      </c>
      <c r="AT164" s="34">
        <f t="shared" si="199"/>
        <v>0</v>
      </c>
      <c r="AV164">
        <f t="shared" si="200"/>
        <v>0</v>
      </c>
      <c r="AW164" s="22">
        <f t="shared" si="201"/>
        <v>0</v>
      </c>
      <c r="AX164" s="35">
        <f t="shared" si="202"/>
        <v>0</v>
      </c>
      <c r="AY164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4" s="31">
        <f t="shared" si="203"/>
        <v>0</v>
      </c>
      <c r="BA164" s="35">
        <f t="shared" si="204"/>
        <v>0</v>
      </c>
      <c r="BB164" s="35">
        <f t="shared" si="205"/>
        <v>0</v>
      </c>
      <c r="BD164" s="50">
        <f t="shared" si="206"/>
        <v>0</v>
      </c>
      <c r="BF164" s="50">
        <f t="shared" si="207"/>
        <v>0</v>
      </c>
      <c r="BH164" s="50">
        <f t="shared" si="208"/>
        <v>0</v>
      </c>
      <c r="BJ164" s="50">
        <f t="shared" si="209"/>
        <v>0</v>
      </c>
      <c r="BL164" s="50">
        <f t="shared" si="210"/>
        <v>0</v>
      </c>
      <c r="BN164" s="24">
        <f t="shared" si="211"/>
        <v>0</v>
      </c>
      <c r="BP164" s="24">
        <f t="shared" si="212"/>
        <v>0</v>
      </c>
      <c r="BR164" s="24">
        <f t="shared" si="213"/>
        <v>0</v>
      </c>
      <c r="BT164" s="24">
        <f t="shared" si="214"/>
        <v>0</v>
      </c>
      <c r="BV164" s="27">
        <f t="shared" si="215"/>
        <v>0</v>
      </c>
    </row>
    <row r="165" spans="1:74">
      <c r="A165" s="3">
        <v>44062</v>
      </c>
      <c r="D165">
        <f t="shared" si="170"/>
        <v>0</v>
      </c>
      <c r="F165">
        <f t="shared" si="158"/>
        <v>0</v>
      </c>
      <c r="H165">
        <f>G165-G164</f>
        <v>0</v>
      </c>
      <c r="I165">
        <f t="shared" si="217"/>
        <v>0</v>
      </c>
      <c r="J165">
        <f t="shared" si="216"/>
        <v>0</v>
      </c>
      <c r="K165" t="str">
        <f t="shared" si="172"/>
        <v/>
      </c>
      <c r="L165" t="str">
        <f t="shared" si="173"/>
        <v/>
      </c>
      <c r="M165" t="str">
        <f t="shared" si="174"/>
        <v/>
      </c>
      <c r="N165" t="str">
        <f t="shared" si="218"/>
        <v/>
      </c>
      <c r="O165" t="str">
        <f t="shared" si="175"/>
        <v/>
      </c>
      <c r="P165" t="str">
        <f t="shared" si="176"/>
        <v/>
      </c>
      <c r="Q165" t="str">
        <f t="shared" si="177"/>
        <v/>
      </c>
      <c r="R165">
        <f t="shared" si="178"/>
        <v>0</v>
      </c>
      <c r="S165">
        <f t="shared" si="179"/>
        <v>0</v>
      </c>
      <c r="T165">
        <f t="shared" si="180"/>
        <v>0</v>
      </c>
      <c r="U165">
        <f t="shared" si="181"/>
        <v>0</v>
      </c>
      <c r="W165">
        <f t="shared" si="182"/>
        <v>0</v>
      </c>
      <c r="X165" s="22">
        <f t="shared" si="183"/>
        <v>0</v>
      </c>
      <c r="Y165" s="35">
        <f t="shared" si="184"/>
        <v>0</v>
      </c>
      <c r="AA165" s="2">
        <f t="shared" si="185"/>
        <v>0</v>
      </c>
      <c r="AB165" s="29">
        <f t="shared" si="186"/>
        <v>0</v>
      </c>
      <c r="AC165" s="32">
        <f t="shared" si="187"/>
        <v>0</v>
      </c>
      <c r="AD165">
        <f t="shared" si="188"/>
        <v>0</v>
      </c>
      <c r="AE165" s="1">
        <f t="shared" si="189"/>
        <v>0</v>
      </c>
      <c r="AF165" s="29">
        <f t="shared" si="190"/>
        <v>0</v>
      </c>
      <c r="AG165" s="32">
        <f t="shared" si="191"/>
        <v>0</v>
      </c>
      <c r="AH165" s="34">
        <f t="shared" si="192"/>
        <v>0</v>
      </c>
      <c r="AJ165" s="2">
        <f t="shared" si="193"/>
        <v>0</v>
      </c>
      <c r="AK165" s="2">
        <f t="shared" si="194"/>
        <v>0</v>
      </c>
      <c r="AL165" s="34">
        <f t="shared" si="195"/>
        <v>0</v>
      </c>
      <c r="AO165" s="2"/>
      <c r="AP165" s="34">
        <f t="shared" si="196"/>
        <v>0</v>
      </c>
      <c r="AR165" s="2">
        <f t="shared" si="197"/>
        <v>0</v>
      </c>
      <c r="AS165" s="2">
        <f t="shared" si="198"/>
        <v>0</v>
      </c>
      <c r="AT165" s="34">
        <f t="shared" si="199"/>
        <v>0</v>
      </c>
      <c r="AV165">
        <f t="shared" si="200"/>
        <v>0</v>
      </c>
      <c r="AW165" s="22">
        <f t="shared" si="201"/>
        <v>0</v>
      </c>
      <c r="AX165" s="35">
        <f t="shared" si="202"/>
        <v>0</v>
      </c>
      <c r="AY16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5" s="31">
        <f t="shared" si="203"/>
        <v>0</v>
      </c>
      <c r="BA165" s="35">
        <f t="shared" si="204"/>
        <v>0</v>
      </c>
      <c r="BB165" s="35">
        <f t="shared" si="205"/>
        <v>0</v>
      </c>
      <c r="BD165" s="50">
        <f t="shared" si="206"/>
        <v>0</v>
      </c>
      <c r="BF165" s="50">
        <f t="shared" si="207"/>
        <v>0</v>
      </c>
      <c r="BH165" s="50">
        <f t="shared" si="208"/>
        <v>0</v>
      </c>
      <c r="BJ165" s="50">
        <f t="shared" si="209"/>
        <v>0</v>
      </c>
      <c r="BL165" s="50">
        <f t="shared" si="210"/>
        <v>0</v>
      </c>
      <c r="BN165" s="24">
        <f t="shared" si="211"/>
        <v>0</v>
      </c>
      <c r="BP165" s="24">
        <f t="shared" si="212"/>
        <v>0</v>
      </c>
      <c r="BR165" s="24">
        <f t="shared" si="213"/>
        <v>0</v>
      </c>
      <c r="BT165" s="24">
        <f t="shared" si="214"/>
        <v>0</v>
      </c>
      <c r="BV165" s="27">
        <f t="shared" si="215"/>
        <v>0</v>
      </c>
    </row>
    <row r="166" spans="1:74">
      <c r="A166" s="3">
        <v>44063</v>
      </c>
      <c r="D166">
        <f t="shared" si="170"/>
        <v>0</v>
      </c>
      <c r="F166">
        <f t="shared" si="158"/>
        <v>0</v>
      </c>
      <c r="H166">
        <f t="shared" ref="H166:H179" si="220">G166-G165</f>
        <v>0</v>
      </c>
      <c r="I166">
        <f t="shared" si="217"/>
        <v>0</v>
      </c>
      <c r="J166">
        <f t="shared" si="216"/>
        <v>0</v>
      </c>
      <c r="K166" t="str">
        <f t="shared" si="172"/>
        <v/>
      </c>
      <c r="L166" t="str">
        <f t="shared" si="173"/>
        <v/>
      </c>
      <c r="M166" t="str">
        <f t="shared" si="174"/>
        <v/>
      </c>
      <c r="N166" t="str">
        <f t="shared" si="218"/>
        <v/>
      </c>
      <c r="O166" t="str">
        <f t="shared" si="175"/>
        <v/>
      </c>
      <c r="P166" t="str">
        <f t="shared" si="176"/>
        <v/>
      </c>
      <c r="Q166" t="str">
        <f t="shared" si="177"/>
        <v/>
      </c>
      <c r="R166">
        <f t="shared" si="178"/>
        <v>0</v>
      </c>
      <c r="S166">
        <f t="shared" si="179"/>
        <v>0</v>
      </c>
      <c r="T166">
        <f t="shared" si="180"/>
        <v>0</v>
      </c>
      <c r="U166">
        <f t="shared" si="181"/>
        <v>0</v>
      </c>
      <c r="W166">
        <f t="shared" si="182"/>
        <v>0</v>
      </c>
      <c r="X166" s="22">
        <f t="shared" si="183"/>
        <v>0</v>
      </c>
      <c r="Y166" s="35">
        <f t="shared" si="184"/>
        <v>0</v>
      </c>
      <c r="AA166" s="2">
        <f t="shared" si="185"/>
        <v>0</v>
      </c>
      <c r="AB166" s="29">
        <f t="shared" si="186"/>
        <v>0</v>
      </c>
      <c r="AC166" s="32">
        <f t="shared" si="187"/>
        <v>0</v>
      </c>
      <c r="AD166">
        <f t="shared" si="188"/>
        <v>0</v>
      </c>
      <c r="AE166" s="1">
        <f t="shared" si="189"/>
        <v>0</v>
      </c>
      <c r="AF166" s="29">
        <f t="shared" si="190"/>
        <v>0</v>
      </c>
      <c r="AG166" s="32">
        <f t="shared" si="191"/>
        <v>0</v>
      </c>
      <c r="AH166" s="34">
        <f t="shared" si="192"/>
        <v>0</v>
      </c>
      <c r="AJ166" s="2">
        <f t="shared" si="193"/>
        <v>0</v>
      </c>
      <c r="AK166" s="2">
        <f t="shared" si="194"/>
        <v>0</v>
      </c>
      <c r="AL166" s="34">
        <f t="shared" si="195"/>
        <v>0</v>
      </c>
      <c r="AO166" s="2"/>
      <c r="AP166" s="34">
        <f t="shared" si="196"/>
        <v>0</v>
      </c>
      <c r="AR166" s="2">
        <f t="shared" si="197"/>
        <v>0</v>
      </c>
      <c r="AS166" s="2">
        <f t="shared" si="198"/>
        <v>0</v>
      </c>
      <c r="AT166" s="34">
        <f t="shared" si="199"/>
        <v>0</v>
      </c>
      <c r="AV166">
        <f t="shared" si="200"/>
        <v>0</v>
      </c>
      <c r="AW166" s="22">
        <f t="shared" si="201"/>
        <v>0</v>
      </c>
      <c r="AX166" s="35">
        <f t="shared" si="202"/>
        <v>0</v>
      </c>
      <c r="AY16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6" s="31">
        <f t="shared" si="203"/>
        <v>0</v>
      </c>
      <c r="BA166" s="35">
        <f t="shared" si="204"/>
        <v>0</v>
      </c>
      <c r="BB166" s="35">
        <f t="shared" si="205"/>
        <v>0</v>
      </c>
      <c r="BD166" s="50">
        <f t="shared" si="206"/>
        <v>0</v>
      </c>
      <c r="BF166" s="50">
        <f t="shared" si="207"/>
        <v>0</v>
      </c>
      <c r="BH166" s="50">
        <f t="shared" si="208"/>
        <v>0</v>
      </c>
      <c r="BJ166" s="50">
        <f t="shared" si="209"/>
        <v>0</v>
      </c>
      <c r="BL166" s="50">
        <f t="shared" si="210"/>
        <v>0</v>
      </c>
      <c r="BN166" s="24">
        <f t="shared" si="211"/>
        <v>0</v>
      </c>
      <c r="BP166" s="24">
        <f t="shared" si="212"/>
        <v>0</v>
      </c>
      <c r="BR166" s="24">
        <f t="shared" si="213"/>
        <v>0</v>
      </c>
      <c r="BT166" s="24">
        <f t="shared" si="214"/>
        <v>0</v>
      </c>
      <c r="BV166" s="27">
        <f t="shared" si="215"/>
        <v>0</v>
      </c>
    </row>
    <row r="167" spans="1:74">
      <c r="A167" s="3">
        <v>44064</v>
      </c>
      <c r="D167">
        <f t="shared" si="170"/>
        <v>0</v>
      </c>
      <c r="F167">
        <f t="shared" si="158"/>
        <v>0</v>
      </c>
      <c r="H167">
        <f t="shared" si="220"/>
        <v>0</v>
      </c>
      <c r="I167">
        <f t="shared" si="217"/>
        <v>0</v>
      </c>
      <c r="J167">
        <f t="shared" si="216"/>
        <v>0</v>
      </c>
      <c r="K167" t="str">
        <f t="shared" si="172"/>
        <v/>
      </c>
      <c r="L167" t="str">
        <f t="shared" si="173"/>
        <v/>
      </c>
      <c r="M167" t="str">
        <f t="shared" si="174"/>
        <v/>
      </c>
      <c r="N167" t="str">
        <f t="shared" si="218"/>
        <v/>
      </c>
      <c r="O167" t="str">
        <f t="shared" si="175"/>
        <v/>
      </c>
      <c r="P167" t="str">
        <f t="shared" si="176"/>
        <v/>
      </c>
      <c r="Q167" t="str">
        <f t="shared" si="177"/>
        <v/>
      </c>
      <c r="R167">
        <f t="shared" si="178"/>
        <v>0</v>
      </c>
      <c r="S167">
        <f t="shared" si="179"/>
        <v>0</v>
      </c>
      <c r="T167">
        <f t="shared" si="180"/>
        <v>0</v>
      </c>
      <c r="U167">
        <f t="shared" si="181"/>
        <v>0</v>
      </c>
      <c r="W167">
        <f t="shared" si="182"/>
        <v>0</v>
      </c>
      <c r="X167" s="22">
        <f t="shared" si="183"/>
        <v>0</v>
      </c>
      <c r="Y167" s="35">
        <f t="shared" si="184"/>
        <v>0</v>
      </c>
      <c r="AA167" s="2">
        <f t="shared" si="185"/>
        <v>0</v>
      </c>
      <c r="AB167" s="29">
        <f t="shared" si="186"/>
        <v>0</v>
      </c>
      <c r="AC167" s="32">
        <f t="shared" si="187"/>
        <v>0</v>
      </c>
      <c r="AD167">
        <f t="shared" si="188"/>
        <v>0</v>
      </c>
      <c r="AE167" s="1">
        <f t="shared" si="189"/>
        <v>0</v>
      </c>
      <c r="AF167" s="29">
        <f t="shared" si="190"/>
        <v>0</v>
      </c>
      <c r="AG167" s="32">
        <f t="shared" si="191"/>
        <v>0</v>
      </c>
      <c r="AH167" s="34">
        <f t="shared" si="192"/>
        <v>0</v>
      </c>
      <c r="AJ167" s="2">
        <f t="shared" si="193"/>
        <v>0</v>
      </c>
      <c r="AK167" s="2">
        <f t="shared" si="194"/>
        <v>0</v>
      </c>
      <c r="AL167" s="34">
        <f t="shared" si="195"/>
        <v>0</v>
      </c>
      <c r="AO167" s="2"/>
      <c r="AP167" s="34">
        <f t="shared" si="196"/>
        <v>0</v>
      </c>
      <c r="AR167" s="2">
        <f t="shared" si="197"/>
        <v>0</v>
      </c>
      <c r="AS167" s="2">
        <f t="shared" si="198"/>
        <v>0</v>
      </c>
      <c r="AT167" s="34">
        <f t="shared" si="199"/>
        <v>0</v>
      </c>
      <c r="AV167">
        <f t="shared" si="200"/>
        <v>0</v>
      </c>
      <c r="AW167" s="22">
        <f t="shared" si="201"/>
        <v>0</v>
      </c>
      <c r="AX167" s="35">
        <f t="shared" si="202"/>
        <v>0</v>
      </c>
      <c r="AY16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7" s="31">
        <f t="shared" si="203"/>
        <v>0</v>
      </c>
      <c r="BA167" s="35">
        <f t="shared" si="204"/>
        <v>0</v>
      </c>
      <c r="BB167" s="35">
        <f t="shared" si="205"/>
        <v>0</v>
      </c>
      <c r="BD167" s="50">
        <f t="shared" si="206"/>
        <v>0</v>
      </c>
      <c r="BF167" s="50">
        <f t="shared" si="207"/>
        <v>0</v>
      </c>
      <c r="BH167" s="50">
        <f t="shared" si="208"/>
        <v>0</v>
      </c>
      <c r="BJ167" s="50">
        <f t="shared" si="209"/>
        <v>0</v>
      </c>
      <c r="BL167" s="50">
        <f t="shared" si="210"/>
        <v>0</v>
      </c>
      <c r="BN167" s="24">
        <f t="shared" si="211"/>
        <v>0</v>
      </c>
      <c r="BP167" s="24">
        <f t="shared" si="212"/>
        <v>0</v>
      </c>
      <c r="BR167" s="24">
        <f t="shared" si="213"/>
        <v>0</v>
      </c>
      <c r="BT167" s="24">
        <f t="shared" si="214"/>
        <v>0</v>
      </c>
      <c r="BV167" s="27">
        <f t="shared" si="215"/>
        <v>0</v>
      </c>
    </row>
    <row r="168" spans="1:74">
      <c r="A168" s="3">
        <v>44065</v>
      </c>
      <c r="D168">
        <f t="shared" si="170"/>
        <v>0</v>
      </c>
      <c r="F168">
        <f t="shared" si="158"/>
        <v>0</v>
      </c>
      <c r="H168">
        <f t="shared" si="220"/>
        <v>0</v>
      </c>
      <c r="I168">
        <f t="shared" si="217"/>
        <v>0</v>
      </c>
      <c r="J168">
        <f t="shared" si="216"/>
        <v>0</v>
      </c>
      <c r="K168" t="str">
        <f t="shared" si="172"/>
        <v/>
      </c>
      <c r="L168" t="str">
        <f t="shared" si="173"/>
        <v/>
      </c>
      <c r="M168" t="str">
        <f t="shared" si="174"/>
        <v/>
      </c>
      <c r="N168" t="str">
        <f t="shared" si="218"/>
        <v/>
      </c>
      <c r="O168" t="str">
        <f t="shared" si="175"/>
        <v/>
      </c>
      <c r="P168" t="str">
        <f t="shared" si="176"/>
        <v/>
      </c>
      <c r="Q168" t="str">
        <f t="shared" si="177"/>
        <v/>
      </c>
      <c r="R168">
        <f t="shared" si="178"/>
        <v>0</v>
      </c>
      <c r="S168">
        <f t="shared" si="179"/>
        <v>0</v>
      </c>
      <c r="T168">
        <f t="shared" si="180"/>
        <v>0</v>
      </c>
      <c r="U168">
        <f t="shared" si="181"/>
        <v>0</v>
      </c>
      <c r="W168">
        <f t="shared" si="182"/>
        <v>0</v>
      </c>
      <c r="X168" s="22">
        <f t="shared" si="183"/>
        <v>0</v>
      </c>
      <c r="Y168" s="35">
        <f t="shared" si="184"/>
        <v>0</v>
      </c>
      <c r="AA168" s="2">
        <f t="shared" si="185"/>
        <v>0</v>
      </c>
      <c r="AB168" s="29">
        <f t="shared" si="186"/>
        <v>0</v>
      </c>
      <c r="AC168" s="32">
        <f t="shared" si="187"/>
        <v>0</v>
      </c>
      <c r="AD168">
        <f t="shared" si="188"/>
        <v>0</v>
      </c>
      <c r="AE168" s="1">
        <f t="shared" si="189"/>
        <v>0</v>
      </c>
      <c r="AF168" s="29">
        <f t="shared" si="190"/>
        <v>0</v>
      </c>
      <c r="AG168" s="32">
        <f t="shared" si="191"/>
        <v>0</v>
      </c>
      <c r="AH168" s="34">
        <f t="shared" si="192"/>
        <v>0</v>
      </c>
      <c r="AJ168" s="2">
        <f t="shared" si="193"/>
        <v>0</v>
      </c>
      <c r="AK168" s="2">
        <f t="shared" si="194"/>
        <v>0</v>
      </c>
      <c r="AL168" s="34">
        <f t="shared" si="195"/>
        <v>0</v>
      </c>
      <c r="AO168" s="2"/>
      <c r="AP168" s="34">
        <f t="shared" si="196"/>
        <v>0</v>
      </c>
      <c r="AR168" s="2">
        <f t="shared" si="197"/>
        <v>0</v>
      </c>
      <c r="AS168" s="2">
        <f t="shared" si="198"/>
        <v>0</v>
      </c>
      <c r="AT168" s="34">
        <f t="shared" si="199"/>
        <v>0</v>
      </c>
      <c r="AV168">
        <f t="shared" si="200"/>
        <v>0</v>
      </c>
      <c r="AW168" s="22">
        <f t="shared" si="201"/>
        <v>0</v>
      </c>
      <c r="AX168" s="35">
        <f t="shared" si="202"/>
        <v>0</v>
      </c>
      <c r="AY16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8" s="31">
        <f t="shared" si="203"/>
        <v>0</v>
      </c>
      <c r="BA168" s="35">
        <f t="shared" si="204"/>
        <v>0</v>
      </c>
      <c r="BB168" s="35">
        <f t="shared" si="205"/>
        <v>0</v>
      </c>
      <c r="BD168" s="50">
        <f t="shared" si="206"/>
        <v>0</v>
      </c>
      <c r="BF168" s="50">
        <f t="shared" si="207"/>
        <v>0</v>
      </c>
      <c r="BH168" s="50">
        <f t="shared" si="208"/>
        <v>0</v>
      </c>
      <c r="BJ168" s="50">
        <f t="shared" si="209"/>
        <v>0</v>
      </c>
      <c r="BL168" s="50">
        <f t="shared" si="210"/>
        <v>0</v>
      </c>
      <c r="BN168" s="24">
        <f t="shared" si="211"/>
        <v>0</v>
      </c>
      <c r="BP168" s="24">
        <f t="shared" si="212"/>
        <v>0</v>
      </c>
      <c r="BR168" s="24">
        <f t="shared" si="213"/>
        <v>0</v>
      </c>
      <c r="BT168" s="24">
        <f t="shared" si="214"/>
        <v>0</v>
      </c>
      <c r="BV168" s="27">
        <f t="shared" si="215"/>
        <v>0</v>
      </c>
    </row>
    <row r="169" spans="1:74">
      <c r="A169" s="3">
        <v>44066</v>
      </c>
      <c r="D169">
        <f t="shared" si="170"/>
        <v>0</v>
      </c>
      <c r="F169">
        <f t="shared" si="158"/>
        <v>0</v>
      </c>
      <c r="H169">
        <f t="shared" si="220"/>
        <v>0</v>
      </c>
      <c r="I169">
        <f t="shared" si="217"/>
        <v>0</v>
      </c>
      <c r="J169">
        <f t="shared" si="216"/>
        <v>0</v>
      </c>
      <c r="K169" t="str">
        <f t="shared" si="172"/>
        <v/>
      </c>
      <c r="L169" t="str">
        <f t="shared" si="173"/>
        <v/>
      </c>
      <c r="M169" t="str">
        <f t="shared" si="174"/>
        <v/>
      </c>
      <c r="N169" t="str">
        <f t="shared" si="218"/>
        <v/>
      </c>
      <c r="O169" t="str">
        <f t="shared" si="175"/>
        <v/>
      </c>
      <c r="P169" t="str">
        <f t="shared" si="176"/>
        <v/>
      </c>
      <c r="Q169" t="str">
        <f t="shared" si="177"/>
        <v/>
      </c>
      <c r="R169">
        <f t="shared" si="178"/>
        <v>0</v>
      </c>
      <c r="S169">
        <f t="shared" si="179"/>
        <v>0</v>
      </c>
      <c r="T169">
        <f t="shared" si="180"/>
        <v>0</v>
      </c>
      <c r="U169">
        <f t="shared" si="181"/>
        <v>0</v>
      </c>
      <c r="W169">
        <f t="shared" si="182"/>
        <v>0</v>
      </c>
      <c r="X169" s="22">
        <f t="shared" si="183"/>
        <v>0</v>
      </c>
      <c r="Y169" s="35">
        <f t="shared" si="184"/>
        <v>0</v>
      </c>
      <c r="AA169" s="2">
        <f t="shared" si="185"/>
        <v>0</v>
      </c>
      <c r="AB169" s="29">
        <f t="shared" si="186"/>
        <v>0</v>
      </c>
      <c r="AC169" s="32">
        <f t="shared" si="187"/>
        <v>0</v>
      </c>
      <c r="AD169">
        <f t="shared" si="188"/>
        <v>0</v>
      </c>
      <c r="AE169" s="1">
        <f t="shared" si="189"/>
        <v>0</v>
      </c>
      <c r="AF169" s="29">
        <f t="shared" si="190"/>
        <v>0</v>
      </c>
      <c r="AG169" s="32">
        <f t="shared" si="191"/>
        <v>0</v>
      </c>
      <c r="AH169" s="34">
        <f t="shared" si="192"/>
        <v>0</v>
      </c>
      <c r="AJ169" s="2">
        <f t="shared" si="193"/>
        <v>0</v>
      </c>
      <c r="AK169" s="2">
        <f t="shared" si="194"/>
        <v>0</v>
      </c>
      <c r="AL169" s="34">
        <f t="shared" si="195"/>
        <v>0</v>
      </c>
      <c r="AO169" s="2"/>
      <c r="AP169" s="34">
        <f t="shared" si="196"/>
        <v>0</v>
      </c>
      <c r="AR169" s="2">
        <f t="shared" si="197"/>
        <v>0</v>
      </c>
      <c r="AS169" s="2">
        <f t="shared" si="198"/>
        <v>0</v>
      </c>
      <c r="AT169" s="34">
        <f t="shared" si="199"/>
        <v>0</v>
      </c>
      <c r="AV169">
        <f t="shared" si="200"/>
        <v>0</v>
      </c>
      <c r="AW169" s="22">
        <f t="shared" si="201"/>
        <v>0</v>
      </c>
      <c r="AX169" s="35">
        <f t="shared" si="202"/>
        <v>0</v>
      </c>
      <c r="AY16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69" s="31">
        <f t="shared" si="203"/>
        <v>0</v>
      </c>
      <c r="BA169" s="35">
        <f t="shared" si="204"/>
        <v>0</v>
      </c>
      <c r="BB169" s="35">
        <f t="shared" si="205"/>
        <v>0</v>
      </c>
      <c r="BD169" s="50">
        <f t="shared" si="206"/>
        <v>0</v>
      </c>
      <c r="BF169" s="50">
        <f t="shared" si="207"/>
        <v>0</v>
      </c>
      <c r="BH169" s="50">
        <f t="shared" si="208"/>
        <v>0</v>
      </c>
      <c r="BJ169" s="50">
        <f t="shared" si="209"/>
        <v>0</v>
      </c>
      <c r="BL169" s="50">
        <f t="shared" si="210"/>
        <v>0</v>
      </c>
      <c r="BN169" s="24">
        <f t="shared" si="211"/>
        <v>0</v>
      </c>
      <c r="BP169" s="24">
        <f t="shared" si="212"/>
        <v>0</v>
      </c>
      <c r="BR169" s="24">
        <f t="shared" si="213"/>
        <v>0</v>
      </c>
      <c r="BT169" s="24">
        <f t="shared" si="214"/>
        <v>0</v>
      </c>
      <c r="BV169" s="27">
        <f t="shared" si="215"/>
        <v>0</v>
      </c>
    </row>
    <row r="170" spans="1:74">
      <c r="A170" s="3">
        <v>44067</v>
      </c>
      <c r="D170">
        <f t="shared" si="170"/>
        <v>0</v>
      </c>
      <c r="F170">
        <f t="shared" si="158"/>
        <v>0</v>
      </c>
      <c r="H170">
        <f t="shared" si="220"/>
        <v>0</v>
      </c>
      <c r="I170">
        <f t="shared" si="217"/>
        <v>0</v>
      </c>
      <c r="J170">
        <f t="shared" si="216"/>
        <v>0</v>
      </c>
      <c r="K170" t="str">
        <f t="shared" si="172"/>
        <v/>
      </c>
      <c r="L170" t="str">
        <f t="shared" si="173"/>
        <v/>
      </c>
      <c r="M170" t="str">
        <f t="shared" si="174"/>
        <v/>
      </c>
      <c r="N170" t="str">
        <f t="shared" si="218"/>
        <v/>
      </c>
      <c r="O170" t="str">
        <f t="shared" si="175"/>
        <v/>
      </c>
      <c r="P170" t="str">
        <f t="shared" si="176"/>
        <v/>
      </c>
      <c r="Q170" t="str">
        <f t="shared" si="177"/>
        <v/>
      </c>
      <c r="R170">
        <f t="shared" si="178"/>
        <v>0</v>
      </c>
      <c r="S170">
        <f t="shared" si="179"/>
        <v>0</v>
      </c>
      <c r="T170">
        <f t="shared" si="180"/>
        <v>0</v>
      </c>
      <c r="U170">
        <f t="shared" si="181"/>
        <v>0</v>
      </c>
      <c r="W170">
        <f t="shared" si="182"/>
        <v>0</v>
      </c>
      <c r="X170" s="22">
        <f t="shared" si="183"/>
        <v>0</v>
      </c>
      <c r="Y170" s="35">
        <f t="shared" si="184"/>
        <v>0</v>
      </c>
      <c r="AA170" s="2">
        <f t="shared" si="185"/>
        <v>0</v>
      </c>
      <c r="AB170" s="29">
        <f t="shared" si="186"/>
        <v>0</v>
      </c>
      <c r="AC170" s="32">
        <f t="shared" si="187"/>
        <v>0</v>
      </c>
      <c r="AD170">
        <f t="shared" si="188"/>
        <v>0</v>
      </c>
      <c r="AE170" s="1">
        <f t="shared" si="189"/>
        <v>0</v>
      </c>
      <c r="AF170" s="29">
        <f t="shared" si="190"/>
        <v>0</v>
      </c>
      <c r="AG170" s="32">
        <f t="shared" si="191"/>
        <v>0</v>
      </c>
      <c r="AH170" s="34">
        <f t="shared" si="192"/>
        <v>0</v>
      </c>
      <c r="AJ170" s="2">
        <f t="shared" si="193"/>
        <v>0</v>
      </c>
      <c r="AK170" s="2">
        <f t="shared" si="194"/>
        <v>0</v>
      </c>
      <c r="AL170" s="34">
        <f t="shared" si="195"/>
        <v>0</v>
      </c>
      <c r="AO170" s="2"/>
      <c r="AP170" s="34">
        <f t="shared" si="196"/>
        <v>0</v>
      </c>
      <c r="AR170" s="2">
        <f t="shared" si="197"/>
        <v>0</v>
      </c>
      <c r="AS170" s="2">
        <f t="shared" si="198"/>
        <v>0</v>
      </c>
      <c r="AT170" s="34">
        <f t="shared" si="199"/>
        <v>0</v>
      </c>
      <c r="AV170">
        <f t="shared" si="200"/>
        <v>0</v>
      </c>
      <c r="AW170" s="22">
        <f t="shared" si="201"/>
        <v>0</v>
      </c>
      <c r="AX170" s="35">
        <f t="shared" si="202"/>
        <v>0</v>
      </c>
      <c r="AY17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0" s="31">
        <f t="shared" si="203"/>
        <v>0</v>
      </c>
      <c r="BA170" s="35">
        <f t="shared" si="204"/>
        <v>0</v>
      </c>
      <c r="BB170" s="35">
        <f t="shared" si="205"/>
        <v>0</v>
      </c>
      <c r="BD170" s="50">
        <f t="shared" si="206"/>
        <v>0</v>
      </c>
      <c r="BF170" s="50">
        <f t="shared" si="207"/>
        <v>0</v>
      </c>
      <c r="BH170" s="50">
        <f t="shared" si="208"/>
        <v>0</v>
      </c>
      <c r="BJ170" s="50">
        <f t="shared" si="209"/>
        <v>0</v>
      </c>
      <c r="BL170" s="50">
        <f t="shared" si="210"/>
        <v>0</v>
      </c>
      <c r="BN170" s="24">
        <f t="shared" si="211"/>
        <v>0</v>
      </c>
      <c r="BP170" s="24">
        <f t="shared" si="212"/>
        <v>0</v>
      </c>
      <c r="BR170" s="24">
        <f t="shared" si="213"/>
        <v>0</v>
      </c>
      <c r="BT170" s="24">
        <f t="shared" si="214"/>
        <v>0</v>
      </c>
      <c r="BV170" s="27">
        <f t="shared" si="215"/>
        <v>0</v>
      </c>
    </row>
    <row r="171" spans="1:74">
      <c r="A171" s="3">
        <v>44068</v>
      </c>
      <c r="D171">
        <f t="shared" si="170"/>
        <v>0</v>
      </c>
      <c r="F171">
        <f t="shared" si="158"/>
        <v>0</v>
      </c>
      <c r="H171">
        <f t="shared" si="220"/>
        <v>0</v>
      </c>
      <c r="I171">
        <f t="shared" si="217"/>
        <v>0</v>
      </c>
      <c r="J171">
        <f t="shared" si="216"/>
        <v>0</v>
      </c>
      <c r="K171" t="str">
        <f t="shared" si="172"/>
        <v/>
      </c>
      <c r="L171" t="str">
        <f t="shared" si="173"/>
        <v/>
      </c>
      <c r="M171" t="str">
        <f t="shared" si="174"/>
        <v/>
      </c>
      <c r="N171" t="str">
        <f t="shared" si="218"/>
        <v/>
      </c>
      <c r="O171" t="str">
        <f t="shared" si="175"/>
        <v/>
      </c>
      <c r="P171" t="str">
        <f t="shared" si="176"/>
        <v/>
      </c>
      <c r="Q171" t="str">
        <f t="shared" si="177"/>
        <v/>
      </c>
      <c r="R171">
        <f t="shared" si="178"/>
        <v>0</v>
      </c>
      <c r="S171">
        <f t="shared" si="179"/>
        <v>0</v>
      </c>
      <c r="T171">
        <f t="shared" si="180"/>
        <v>0</v>
      </c>
      <c r="U171">
        <f t="shared" si="181"/>
        <v>0</v>
      </c>
      <c r="W171">
        <f t="shared" si="182"/>
        <v>0</v>
      </c>
      <c r="X171" s="22">
        <f t="shared" si="183"/>
        <v>0</v>
      </c>
      <c r="Y171" s="35">
        <f t="shared" si="184"/>
        <v>0</v>
      </c>
      <c r="AA171" s="2">
        <f t="shared" si="185"/>
        <v>0</v>
      </c>
      <c r="AB171" s="29">
        <f t="shared" si="186"/>
        <v>0</v>
      </c>
      <c r="AC171" s="32">
        <f t="shared" si="187"/>
        <v>0</v>
      </c>
      <c r="AD171">
        <f t="shared" si="188"/>
        <v>0</v>
      </c>
      <c r="AE171" s="1">
        <f t="shared" si="189"/>
        <v>0</v>
      </c>
      <c r="AF171" s="29">
        <f t="shared" si="190"/>
        <v>0</v>
      </c>
      <c r="AG171" s="32">
        <f t="shared" si="191"/>
        <v>0</v>
      </c>
      <c r="AH171" s="34">
        <f t="shared" si="192"/>
        <v>0</v>
      </c>
      <c r="AJ171" s="2">
        <f t="shared" si="193"/>
        <v>0</v>
      </c>
      <c r="AK171" s="2">
        <f t="shared" si="194"/>
        <v>0</v>
      </c>
      <c r="AL171" s="34">
        <f t="shared" si="195"/>
        <v>0</v>
      </c>
      <c r="AO171" s="2"/>
      <c r="AP171" s="34">
        <f t="shared" si="196"/>
        <v>0</v>
      </c>
      <c r="AR171" s="2">
        <f t="shared" si="197"/>
        <v>0</v>
      </c>
      <c r="AS171" s="2">
        <f t="shared" si="198"/>
        <v>0</v>
      </c>
      <c r="AT171" s="34">
        <f t="shared" si="199"/>
        <v>0</v>
      </c>
      <c r="AV171">
        <f t="shared" si="200"/>
        <v>0</v>
      </c>
      <c r="AW171" s="22">
        <f t="shared" si="201"/>
        <v>0</v>
      </c>
      <c r="AX171" s="35">
        <f t="shared" si="202"/>
        <v>0</v>
      </c>
      <c r="AY17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1" s="31">
        <f t="shared" si="203"/>
        <v>0</v>
      </c>
      <c r="BA171" s="35">
        <f t="shared" si="204"/>
        <v>0</v>
      </c>
      <c r="BB171" s="35">
        <f t="shared" si="205"/>
        <v>0</v>
      </c>
      <c r="BD171" s="50">
        <f t="shared" si="206"/>
        <v>0</v>
      </c>
      <c r="BF171" s="50">
        <f t="shared" si="207"/>
        <v>0</v>
      </c>
      <c r="BH171" s="50">
        <f t="shared" si="208"/>
        <v>0</v>
      </c>
      <c r="BJ171" s="50">
        <f t="shared" si="209"/>
        <v>0</v>
      </c>
      <c r="BL171" s="50">
        <f t="shared" si="210"/>
        <v>0</v>
      </c>
      <c r="BN171" s="24">
        <f t="shared" si="211"/>
        <v>0</v>
      </c>
      <c r="BP171" s="24">
        <f t="shared" si="212"/>
        <v>0</v>
      </c>
      <c r="BR171" s="24">
        <f t="shared" si="213"/>
        <v>0</v>
      </c>
      <c r="BT171" s="24">
        <f t="shared" si="214"/>
        <v>0</v>
      </c>
      <c r="BV171" s="27">
        <f t="shared" si="215"/>
        <v>0</v>
      </c>
    </row>
    <row r="172" spans="1:74">
      <c r="A172" s="3">
        <v>44069</v>
      </c>
      <c r="D172">
        <f t="shared" si="170"/>
        <v>0</v>
      </c>
      <c r="F172">
        <f t="shared" si="158"/>
        <v>0</v>
      </c>
      <c r="H172">
        <f t="shared" si="220"/>
        <v>0</v>
      </c>
      <c r="I172">
        <f t="shared" si="217"/>
        <v>0</v>
      </c>
      <c r="J172">
        <f t="shared" si="216"/>
        <v>0</v>
      </c>
      <c r="K172" t="str">
        <f t="shared" si="172"/>
        <v/>
      </c>
      <c r="L172" t="str">
        <f t="shared" si="173"/>
        <v/>
      </c>
      <c r="M172" t="str">
        <f t="shared" si="174"/>
        <v/>
      </c>
      <c r="N172" t="str">
        <f t="shared" si="218"/>
        <v/>
      </c>
      <c r="O172" t="str">
        <f t="shared" si="175"/>
        <v/>
      </c>
      <c r="P172" t="str">
        <f t="shared" si="176"/>
        <v/>
      </c>
      <c r="Q172" t="str">
        <f t="shared" si="177"/>
        <v/>
      </c>
      <c r="R172">
        <f t="shared" si="178"/>
        <v>0</v>
      </c>
      <c r="S172">
        <f t="shared" si="179"/>
        <v>0</v>
      </c>
      <c r="T172">
        <f t="shared" si="180"/>
        <v>0</v>
      </c>
      <c r="U172">
        <f t="shared" si="181"/>
        <v>0</v>
      </c>
      <c r="W172">
        <f t="shared" si="182"/>
        <v>0</v>
      </c>
      <c r="X172" s="22">
        <f t="shared" si="183"/>
        <v>0</v>
      </c>
      <c r="Y172" s="35">
        <f t="shared" si="184"/>
        <v>0</v>
      </c>
      <c r="AA172" s="2">
        <f t="shared" si="185"/>
        <v>0</v>
      </c>
      <c r="AB172" s="29">
        <f t="shared" si="186"/>
        <v>0</v>
      </c>
      <c r="AC172" s="32">
        <f t="shared" si="187"/>
        <v>0</v>
      </c>
      <c r="AD172">
        <f t="shared" si="188"/>
        <v>0</v>
      </c>
      <c r="AE172" s="1">
        <f t="shared" si="189"/>
        <v>0</v>
      </c>
      <c r="AF172" s="29">
        <f t="shared" si="190"/>
        <v>0</v>
      </c>
      <c r="AG172" s="32">
        <f t="shared" si="191"/>
        <v>0</v>
      </c>
      <c r="AH172" s="34">
        <f t="shared" si="192"/>
        <v>0</v>
      </c>
      <c r="AJ172" s="2">
        <f t="shared" si="193"/>
        <v>0</v>
      </c>
      <c r="AK172" s="2">
        <f t="shared" si="194"/>
        <v>0</v>
      </c>
      <c r="AL172" s="34">
        <f t="shared" si="195"/>
        <v>0</v>
      </c>
      <c r="AO172" s="2"/>
      <c r="AP172" s="34">
        <f t="shared" si="196"/>
        <v>0</v>
      </c>
      <c r="AR172" s="2">
        <f t="shared" si="197"/>
        <v>0</v>
      </c>
      <c r="AS172" s="2">
        <f t="shared" si="198"/>
        <v>0</v>
      </c>
      <c r="AT172" s="34">
        <f t="shared" si="199"/>
        <v>0</v>
      </c>
      <c r="AV172">
        <f t="shared" si="200"/>
        <v>0</v>
      </c>
      <c r="AW172" s="22">
        <f t="shared" si="201"/>
        <v>0</v>
      </c>
      <c r="AX172" s="35">
        <f t="shared" si="202"/>
        <v>0</v>
      </c>
      <c r="AY17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2" s="31">
        <f t="shared" si="203"/>
        <v>0</v>
      </c>
      <c r="BA172" s="35">
        <f t="shared" si="204"/>
        <v>0</v>
      </c>
      <c r="BB172" s="35">
        <f t="shared" si="205"/>
        <v>0</v>
      </c>
      <c r="BD172" s="50">
        <f t="shared" si="206"/>
        <v>0</v>
      </c>
      <c r="BF172" s="50">
        <f t="shared" si="207"/>
        <v>0</v>
      </c>
      <c r="BH172" s="50">
        <f t="shared" si="208"/>
        <v>0</v>
      </c>
      <c r="BJ172" s="50">
        <f t="shared" si="209"/>
        <v>0</v>
      </c>
      <c r="BL172" s="50">
        <f t="shared" si="210"/>
        <v>0</v>
      </c>
      <c r="BN172" s="24">
        <f t="shared" si="211"/>
        <v>0</v>
      </c>
      <c r="BP172" s="24">
        <f t="shared" si="212"/>
        <v>0</v>
      </c>
      <c r="BR172" s="24">
        <f t="shared" si="213"/>
        <v>0</v>
      </c>
      <c r="BT172" s="24">
        <f t="shared" si="214"/>
        <v>0</v>
      </c>
      <c r="BV172" s="27">
        <f t="shared" si="215"/>
        <v>0</v>
      </c>
    </row>
    <row r="173" spans="1:74">
      <c r="A173" s="3">
        <v>44070</v>
      </c>
      <c r="D173">
        <f t="shared" si="170"/>
        <v>0</v>
      </c>
      <c r="F173">
        <f t="shared" si="158"/>
        <v>0</v>
      </c>
      <c r="H173">
        <f t="shared" si="220"/>
        <v>0</v>
      </c>
      <c r="I173">
        <f t="shared" si="217"/>
        <v>0</v>
      </c>
      <c r="J173">
        <f t="shared" si="216"/>
        <v>0</v>
      </c>
      <c r="K173" t="str">
        <f t="shared" si="172"/>
        <v/>
      </c>
      <c r="L173" t="str">
        <f t="shared" si="173"/>
        <v/>
      </c>
      <c r="M173" t="str">
        <f t="shared" si="174"/>
        <v/>
      </c>
      <c r="N173" t="str">
        <f t="shared" si="218"/>
        <v/>
      </c>
      <c r="O173" t="str">
        <f t="shared" si="175"/>
        <v/>
      </c>
      <c r="P173" t="str">
        <f t="shared" si="176"/>
        <v/>
      </c>
      <c r="Q173" t="str">
        <f t="shared" si="177"/>
        <v/>
      </c>
      <c r="R173">
        <f t="shared" si="178"/>
        <v>0</v>
      </c>
      <c r="S173">
        <f t="shared" si="179"/>
        <v>0</v>
      </c>
      <c r="T173">
        <f t="shared" si="180"/>
        <v>0</v>
      </c>
      <c r="U173">
        <f t="shared" si="181"/>
        <v>0</v>
      </c>
      <c r="W173">
        <f t="shared" si="182"/>
        <v>0</v>
      </c>
      <c r="X173" s="22">
        <f t="shared" si="183"/>
        <v>0</v>
      </c>
      <c r="Y173" s="35">
        <f t="shared" si="184"/>
        <v>0</v>
      </c>
      <c r="AA173" s="2">
        <f t="shared" si="185"/>
        <v>0</v>
      </c>
      <c r="AB173" s="29">
        <f t="shared" si="186"/>
        <v>0</v>
      </c>
      <c r="AC173" s="32">
        <f t="shared" si="187"/>
        <v>0</v>
      </c>
      <c r="AD173">
        <f t="shared" si="188"/>
        <v>0</v>
      </c>
      <c r="AE173" s="1">
        <f t="shared" si="189"/>
        <v>0</v>
      </c>
      <c r="AF173" s="29">
        <f t="shared" si="190"/>
        <v>0</v>
      </c>
      <c r="AG173" s="32">
        <f t="shared" si="191"/>
        <v>0</v>
      </c>
      <c r="AH173" s="34">
        <f t="shared" si="192"/>
        <v>0</v>
      </c>
      <c r="AJ173" s="2">
        <f t="shared" si="193"/>
        <v>0</v>
      </c>
      <c r="AK173" s="2">
        <f t="shared" si="194"/>
        <v>0</v>
      </c>
      <c r="AL173" s="34">
        <f t="shared" si="195"/>
        <v>0</v>
      </c>
      <c r="AO173" s="2"/>
      <c r="AP173" s="34">
        <f t="shared" si="196"/>
        <v>0</v>
      </c>
      <c r="AR173" s="2">
        <f t="shared" si="197"/>
        <v>0</v>
      </c>
      <c r="AS173" s="2">
        <f t="shared" si="198"/>
        <v>0</v>
      </c>
      <c r="AT173" s="34">
        <f t="shared" si="199"/>
        <v>0</v>
      </c>
      <c r="AV173">
        <f t="shared" si="200"/>
        <v>0</v>
      </c>
      <c r="AW173" s="22">
        <f t="shared" si="201"/>
        <v>0</v>
      </c>
      <c r="AX173" s="35">
        <f t="shared" si="202"/>
        <v>0</v>
      </c>
      <c r="AY17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3" s="31">
        <f t="shared" si="203"/>
        <v>0</v>
      </c>
      <c r="BA173" s="35">
        <f t="shared" si="204"/>
        <v>0</v>
      </c>
      <c r="BB173" s="35">
        <f t="shared" si="205"/>
        <v>0</v>
      </c>
      <c r="BD173" s="50">
        <f t="shared" si="206"/>
        <v>0</v>
      </c>
      <c r="BF173" s="50">
        <f t="shared" si="207"/>
        <v>0</v>
      </c>
      <c r="BH173" s="50">
        <f t="shared" si="208"/>
        <v>0</v>
      </c>
      <c r="BJ173" s="50">
        <f t="shared" si="209"/>
        <v>0</v>
      </c>
      <c r="BL173" s="50">
        <f t="shared" si="210"/>
        <v>0</v>
      </c>
      <c r="BN173" s="24">
        <f t="shared" si="211"/>
        <v>0</v>
      </c>
      <c r="BP173" s="24">
        <f t="shared" si="212"/>
        <v>0</v>
      </c>
      <c r="BR173" s="24">
        <f t="shared" si="213"/>
        <v>0</v>
      </c>
      <c r="BT173" s="24">
        <f t="shared" si="214"/>
        <v>0</v>
      </c>
      <c r="BV173" s="27">
        <f t="shared" si="215"/>
        <v>0</v>
      </c>
    </row>
    <row r="174" spans="1:74">
      <c r="A174" s="3">
        <v>44071</v>
      </c>
      <c r="D174">
        <f t="shared" si="170"/>
        <v>0</v>
      </c>
      <c r="F174">
        <f t="shared" si="158"/>
        <v>0</v>
      </c>
      <c r="H174">
        <f t="shared" si="220"/>
        <v>0</v>
      </c>
      <c r="I174">
        <f t="shared" si="217"/>
        <v>0</v>
      </c>
      <c r="J174">
        <f t="shared" si="216"/>
        <v>0</v>
      </c>
      <c r="K174" t="str">
        <f t="shared" si="172"/>
        <v/>
      </c>
      <c r="L174" t="str">
        <f t="shared" si="173"/>
        <v/>
      </c>
      <c r="M174" t="str">
        <f t="shared" si="174"/>
        <v/>
      </c>
      <c r="N174" t="str">
        <f t="shared" si="218"/>
        <v/>
      </c>
      <c r="O174" t="str">
        <f t="shared" si="175"/>
        <v/>
      </c>
      <c r="P174" t="str">
        <f t="shared" si="176"/>
        <v/>
      </c>
      <c r="Q174" t="str">
        <f t="shared" si="177"/>
        <v/>
      </c>
      <c r="R174">
        <f t="shared" si="178"/>
        <v>0</v>
      </c>
      <c r="S174">
        <f t="shared" si="179"/>
        <v>0</v>
      </c>
      <c r="T174">
        <f t="shared" si="180"/>
        <v>0</v>
      </c>
      <c r="U174">
        <f t="shared" si="181"/>
        <v>0</v>
      </c>
      <c r="W174">
        <f t="shared" si="182"/>
        <v>0</v>
      </c>
      <c r="X174" s="22">
        <f t="shared" si="183"/>
        <v>0</v>
      </c>
      <c r="Y174" s="35">
        <f t="shared" si="184"/>
        <v>0</v>
      </c>
      <c r="AA174" s="2">
        <f t="shared" si="185"/>
        <v>0</v>
      </c>
      <c r="AB174" s="29">
        <f t="shared" si="186"/>
        <v>0</v>
      </c>
      <c r="AC174" s="32">
        <f t="shared" si="187"/>
        <v>0</v>
      </c>
      <c r="AD174">
        <f t="shared" si="188"/>
        <v>0</v>
      </c>
      <c r="AE174" s="1">
        <f t="shared" si="189"/>
        <v>0</v>
      </c>
      <c r="AF174" s="29">
        <f t="shared" si="190"/>
        <v>0</v>
      </c>
      <c r="AG174" s="32">
        <f t="shared" si="191"/>
        <v>0</v>
      </c>
      <c r="AH174" s="34">
        <f t="shared" si="192"/>
        <v>0</v>
      </c>
      <c r="AJ174" s="2">
        <f t="shared" si="193"/>
        <v>0</v>
      </c>
      <c r="AK174" s="2">
        <f t="shared" si="194"/>
        <v>0</v>
      </c>
      <c r="AL174" s="34">
        <f t="shared" si="195"/>
        <v>0</v>
      </c>
      <c r="AO174" s="2"/>
      <c r="AP174" s="34">
        <f t="shared" si="196"/>
        <v>0</v>
      </c>
      <c r="AR174" s="2">
        <f t="shared" si="197"/>
        <v>0</v>
      </c>
      <c r="AS174" s="2">
        <f t="shared" si="198"/>
        <v>0</v>
      </c>
      <c r="AT174" s="34">
        <f t="shared" si="199"/>
        <v>0</v>
      </c>
      <c r="AV174">
        <f t="shared" si="200"/>
        <v>0</v>
      </c>
      <c r="AW174" s="22">
        <f t="shared" si="201"/>
        <v>0</v>
      </c>
      <c r="AX174" s="35">
        <f t="shared" si="202"/>
        <v>0</v>
      </c>
      <c r="AY174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4" s="31">
        <f t="shared" si="203"/>
        <v>0</v>
      </c>
      <c r="BA174" s="35">
        <f t="shared" si="204"/>
        <v>0</v>
      </c>
      <c r="BB174" s="35">
        <f t="shared" si="205"/>
        <v>0</v>
      </c>
      <c r="BD174" s="50">
        <f t="shared" si="206"/>
        <v>0</v>
      </c>
      <c r="BF174" s="50">
        <f t="shared" si="207"/>
        <v>0</v>
      </c>
      <c r="BH174" s="50">
        <f t="shared" si="208"/>
        <v>0</v>
      </c>
      <c r="BJ174" s="50">
        <f t="shared" si="209"/>
        <v>0</v>
      </c>
      <c r="BL174" s="50">
        <f t="shared" si="210"/>
        <v>0</v>
      </c>
      <c r="BN174" s="24">
        <f t="shared" si="211"/>
        <v>0</v>
      </c>
      <c r="BP174" s="24">
        <f t="shared" si="212"/>
        <v>0</v>
      </c>
      <c r="BR174" s="24">
        <f t="shared" si="213"/>
        <v>0</v>
      </c>
      <c r="BT174" s="24">
        <f t="shared" si="214"/>
        <v>0</v>
      </c>
      <c r="BV174" s="27">
        <f t="shared" si="215"/>
        <v>0</v>
      </c>
    </row>
    <row r="175" spans="1:74">
      <c r="A175" s="3">
        <v>44072</v>
      </c>
      <c r="D175">
        <f t="shared" si="170"/>
        <v>0</v>
      </c>
      <c r="F175">
        <f t="shared" si="158"/>
        <v>0</v>
      </c>
      <c r="H175">
        <f t="shared" si="220"/>
        <v>0</v>
      </c>
      <c r="I175">
        <f t="shared" si="217"/>
        <v>0</v>
      </c>
      <c r="J175">
        <f t="shared" si="216"/>
        <v>0</v>
      </c>
      <c r="K175" t="str">
        <f t="shared" si="172"/>
        <v/>
      </c>
      <c r="L175" t="str">
        <f t="shared" si="173"/>
        <v/>
      </c>
      <c r="M175" t="str">
        <f t="shared" si="174"/>
        <v/>
      </c>
      <c r="N175" t="str">
        <f t="shared" si="218"/>
        <v/>
      </c>
      <c r="O175" t="str">
        <f t="shared" si="175"/>
        <v/>
      </c>
      <c r="P175" t="str">
        <f t="shared" si="176"/>
        <v/>
      </c>
      <c r="Q175" t="str">
        <f t="shared" si="177"/>
        <v/>
      </c>
      <c r="R175">
        <f t="shared" si="178"/>
        <v>0</v>
      </c>
      <c r="S175">
        <f t="shared" si="179"/>
        <v>0</v>
      </c>
      <c r="T175">
        <f t="shared" si="180"/>
        <v>0</v>
      </c>
      <c r="U175">
        <f t="shared" si="181"/>
        <v>0</v>
      </c>
      <c r="W175">
        <f t="shared" si="182"/>
        <v>0</v>
      </c>
      <c r="X175" s="22">
        <f t="shared" si="183"/>
        <v>0</v>
      </c>
      <c r="Y175" s="35">
        <f t="shared" si="184"/>
        <v>0</v>
      </c>
      <c r="AA175" s="2">
        <f t="shared" si="185"/>
        <v>0</v>
      </c>
      <c r="AB175" s="29">
        <f t="shared" si="186"/>
        <v>0</v>
      </c>
      <c r="AC175" s="32">
        <f t="shared" si="187"/>
        <v>0</v>
      </c>
      <c r="AD175">
        <f t="shared" si="188"/>
        <v>0</v>
      </c>
      <c r="AE175" s="1">
        <f t="shared" si="189"/>
        <v>0</v>
      </c>
      <c r="AF175" s="29">
        <f t="shared" si="190"/>
        <v>0</v>
      </c>
      <c r="AG175" s="32">
        <f t="shared" si="191"/>
        <v>0</v>
      </c>
      <c r="AH175" s="34">
        <f t="shared" si="192"/>
        <v>0</v>
      </c>
      <c r="AJ175" s="2">
        <f t="shared" si="193"/>
        <v>0</v>
      </c>
      <c r="AK175" s="2">
        <f t="shared" si="194"/>
        <v>0</v>
      </c>
      <c r="AL175" s="34">
        <f t="shared" si="195"/>
        <v>0</v>
      </c>
      <c r="AO175" s="2"/>
      <c r="AP175" s="34">
        <f t="shared" si="196"/>
        <v>0</v>
      </c>
      <c r="AR175" s="2">
        <f t="shared" si="197"/>
        <v>0</v>
      </c>
      <c r="AS175" s="2">
        <f t="shared" si="198"/>
        <v>0</v>
      </c>
      <c r="AT175" s="34">
        <f t="shared" si="199"/>
        <v>0</v>
      </c>
      <c r="AV175">
        <f t="shared" si="200"/>
        <v>0</v>
      </c>
      <c r="AW175" s="22">
        <f t="shared" si="201"/>
        <v>0</v>
      </c>
      <c r="AX175" s="35">
        <f t="shared" si="202"/>
        <v>0</v>
      </c>
      <c r="AY17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5" s="31">
        <f t="shared" si="203"/>
        <v>0</v>
      </c>
      <c r="BA175" s="35">
        <f t="shared" si="204"/>
        <v>0</v>
      </c>
      <c r="BB175" s="35">
        <f t="shared" si="205"/>
        <v>0</v>
      </c>
      <c r="BD175" s="50">
        <f t="shared" si="206"/>
        <v>0</v>
      </c>
      <c r="BF175" s="50">
        <f t="shared" si="207"/>
        <v>0</v>
      </c>
      <c r="BH175" s="50">
        <f t="shared" si="208"/>
        <v>0</v>
      </c>
      <c r="BJ175" s="50">
        <f t="shared" si="209"/>
        <v>0</v>
      </c>
      <c r="BL175" s="50">
        <f t="shared" si="210"/>
        <v>0</v>
      </c>
      <c r="BN175" s="24">
        <f t="shared" si="211"/>
        <v>0</v>
      </c>
      <c r="BP175" s="24">
        <f t="shared" si="212"/>
        <v>0</v>
      </c>
      <c r="BR175" s="24">
        <f t="shared" si="213"/>
        <v>0</v>
      </c>
      <c r="BT175" s="24">
        <f t="shared" si="214"/>
        <v>0</v>
      </c>
      <c r="BV175" s="27">
        <f t="shared" si="215"/>
        <v>0</v>
      </c>
    </row>
    <row r="176" spans="1:74">
      <c r="A176" s="3">
        <v>44073</v>
      </c>
      <c r="D176">
        <f t="shared" si="170"/>
        <v>0</v>
      </c>
      <c r="F176">
        <f t="shared" si="158"/>
        <v>0</v>
      </c>
      <c r="H176">
        <f t="shared" si="220"/>
        <v>0</v>
      </c>
      <c r="I176">
        <f t="shared" si="217"/>
        <v>0</v>
      </c>
      <c r="J176">
        <f t="shared" si="216"/>
        <v>0</v>
      </c>
      <c r="K176" t="str">
        <f t="shared" si="172"/>
        <v/>
      </c>
      <c r="L176" t="str">
        <f t="shared" si="173"/>
        <v/>
      </c>
      <c r="M176" t="str">
        <f t="shared" si="174"/>
        <v/>
      </c>
      <c r="N176" t="str">
        <f t="shared" si="218"/>
        <v/>
      </c>
      <c r="O176" t="str">
        <f t="shared" si="175"/>
        <v/>
      </c>
      <c r="P176" t="str">
        <f t="shared" si="176"/>
        <v/>
      </c>
      <c r="Q176" t="str">
        <f t="shared" si="177"/>
        <v/>
      </c>
      <c r="R176">
        <f t="shared" si="178"/>
        <v>0</v>
      </c>
      <c r="S176">
        <f t="shared" si="179"/>
        <v>0</v>
      </c>
      <c r="T176">
        <f t="shared" si="180"/>
        <v>0</v>
      </c>
      <c r="U176">
        <f t="shared" si="181"/>
        <v>0</v>
      </c>
      <c r="W176">
        <f t="shared" si="182"/>
        <v>0</v>
      </c>
      <c r="X176" s="22">
        <f t="shared" si="183"/>
        <v>0</v>
      </c>
      <c r="Y176" s="35">
        <f t="shared" si="184"/>
        <v>0</v>
      </c>
      <c r="AA176" s="2">
        <f t="shared" si="185"/>
        <v>0</v>
      </c>
      <c r="AB176" s="29">
        <f t="shared" si="186"/>
        <v>0</v>
      </c>
      <c r="AC176" s="32">
        <f t="shared" si="187"/>
        <v>0</v>
      </c>
      <c r="AD176">
        <f t="shared" si="188"/>
        <v>0</v>
      </c>
      <c r="AE176" s="1">
        <f t="shared" si="189"/>
        <v>0</v>
      </c>
      <c r="AF176" s="29">
        <f t="shared" si="190"/>
        <v>0</v>
      </c>
      <c r="AG176" s="32">
        <f t="shared" si="191"/>
        <v>0</v>
      </c>
      <c r="AH176" s="34">
        <f t="shared" si="192"/>
        <v>0</v>
      </c>
      <c r="AJ176" s="2">
        <f t="shared" si="193"/>
        <v>0</v>
      </c>
      <c r="AK176" s="2">
        <f t="shared" si="194"/>
        <v>0</v>
      </c>
      <c r="AL176" s="34">
        <f t="shared" si="195"/>
        <v>0</v>
      </c>
      <c r="AO176" s="2"/>
      <c r="AP176" s="34">
        <f t="shared" si="196"/>
        <v>0</v>
      </c>
      <c r="AR176" s="2">
        <f t="shared" si="197"/>
        <v>0</v>
      </c>
      <c r="AS176" s="2">
        <f t="shared" si="198"/>
        <v>0</v>
      </c>
      <c r="AT176" s="34">
        <f t="shared" si="199"/>
        <v>0</v>
      </c>
      <c r="AV176">
        <f t="shared" si="200"/>
        <v>0</v>
      </c>
      <c r="AW176" s="22">
        <f t="shared" si="201"/>
        <v>0</v>
      </c>
      <c r="AX176" s="35">
        <f t="shared" si="202"/>
        <v>0</v>
      </c>
      <c r="AY17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6" s="31">
        <f t="shared" si="203"/>
        <v>0</v>
      </c>
      <c r="BA176" s="35">
        <f t="shared" si="204"/>
        <v>0</v>
      </c>
      <c r="BB176" s="35">
        <f t="shared" si="205"/>
        <v>0</v>
      </c>
      <c r="BD176" s="50">
        <f t="shared" si="206"/>
        <v>0</v>
      </c>
      <c r="BF176" s="50">
        <f t="shared" si="207"/>
        <v>0</v>
      </c>
      <c r="BH176" s="50">
        <f t="shared" si="208"/>
        <v>0</v>
      </c>
      <c r="BJ176" s="50">
        <f t="shared" si="209"/>
        <v>0</v>
      </c>
      <c r="BL176" s="50">
        <f t="shared" si="210"/>
        <v>0</v>
      </c>
      <c r="BN176" s="24">
        <f t="shared" si="211"/>
        <v>0</v>
      </c>
      <c r="BP176" s="24">
        <f t="shared" si="212"/>
        <v>0</v>
      </c>
      <c r="BR176" s="24">
        <f t="shared" si="213"/>
        <v>0</v>
      </c>
      <c r="BT176" s="24">
        <f t="shared" si="214"/>
        <v>0</v>
      </c>
      <c r="BV176" s="27">
        <f t="shared" si="215"/>
        <v>0</v>
      </c>
    </row>
    <row r="177" spans="1:74">
      <c r="A177" s="3">
        <v>44074</v>
      </c>
      <c r="D177">
        <f t="shared" si="170"/>
        <v>0</v>
      </c>
      <c r="F177">
        <f t="shared" si="158"/>
        <v>0</v>
      </c>
      <c r="H177">
        <f t="shared" si="220"/>
        <v>0</v>
      </c>
      <c r="I177">
        <f t="shared" si="217"/>
        <v>0</v>
      </c>
      <c r="J177">
        <f t="shared" si="216"/>
        <v>0</v>
      </c>
      <c r="K177" t="str">
        <f t="shared" si="172"/>
        <v/>
      </c>
      <c r="L177" t="str">
        <f t="shared" si="173"/>
        <v/>
      </c>
      <c r="M177" t="str">
        <f t="shared" si="174"/>
        <v/>
      </c>
      <c r="N177" t="str">
        <f t="shared" si="218"/>
        <v/>
      </c>
      <c r="O177" t="str">
        <f t="shared" si="175"/>
        <v/>
      </c>
      <c r="P177" t="str">
        <f t="shared" si="176"/>
        <v/>
      </c>
      <c r="Q177" t="str">
        <f t="shared" si="177"/>
        <v/>
      </c>
      <c r="R177">
        <f t="shared" si="178"/>
        <v>0</v>
      </c>
      <c r="S177">
        <f t="shared" si="179"/>
        <v>0</v>
      </c>
      <c r="T177">
        <f t="shared" si="180"/>
        <v>0</v>
      </c>
      <c r="U177">
        <f t="shared" si="181"/>
        <v>0</v>
      </c>
      <c r="W177">
        <f t="shared" si="182"/>
        <v>0</v>
      </c>
      <c r="X177" s="22">
        <f t="shared" si="183"/>
        <v>0</v>
      </c>
      <c r="Y177" s="35">
        <f t="shared" si="184"/>
        <v>0</v>
      </c>
      <c r="AA177" s="2">
        <f t="shared" si="185"/>
        <v>0</v>
      </c>
      <c r="AB177" s="29">
        <f t="shared" si="186"/>
        <v>0</v>
      </c>
      <c r="AC177" s="32">
        <f t="shared" si="187"/>
        <v>0</v>
      </c>
      <c r="AD177">
        <f t="shared" si="188"/>
        <v>0</v>
      </c>
      <c r="AE177" s="1">
        <f t="shared" si="189"/>
        <v>0</v>
      </c>
      <c r="AF177" s="29">
        <f t="shared" si="190"/>
        <v>0</v>
      </c>
      <c r="AG177" s="32">
        <f t="shared" si="191"/>
        <v>0</v>
      </c>
      <c r="AH177" s="34">
        <f t="shared" si="192"/>
        <v>0</v>
      </c>
      <c r="AJ177" s="2">
        <f t="shared" si="193"/>
        <v>0</v>
      </c>
      <c r="AK177" s="2">
        <f t="shared" si="194"/>
        <v>0</v>
      </c>
      <c r="AL177" s="34">
        <f t="shared" si="195"/>
        <v>0</v>
      </c>
      <c r="AO177" s="2"/>
      <c r="AP177" s="34">
        <f t="shared" si="196"/>
        <v>0</v>
      </c>
      <c r="AR177" s="2">
        <f t="shared" si="197"/>
        <v>0</v>
      </c>
      <c r="AS177" s="2">
        <f t="shared" si="198"/>
        <v>0</v>
      </c>
      <c r="AT177" s="34">
        <f t="shared" si="199"/>
        <v>0</v>
      </c>
      <c r="AV177">
        <f t="shared" si="200"/>
        <v>0</v>
      </c>
      <c r="AW177" s="22">
        <f t="shared" si="201"/>
        <v>0</v>
      </c>
      <c r="AX177" s="35">
        <f t="shared" si="202"/>
        <v>0</v>
      </c>
      <c r="AY177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7" s="31">
        <f t="shared" si="203"/>
        <v>0</v>
      </c>
      <c r="BA177" s="35">
        <f t="shared" si="204"/>
        <v>0</v>
      </c>
      <c r="BB177" s="35">
        <f t="shared" si="205"/>
        <v>0</v>
      </c>
      <c r="BD177" s="50">
        <f t="shared" si="206"/>
        <v>0</v>
      </c>
      <c r="BF177" s="50">
        <f t="shared" si="207"/>
        <v>0</v>
      </c>
      <c r="BH177" s="50">
        <f t="shared" si="208"/>
        <v>0</v>
      </c>
      <c r="BJ177" s="50">
        <f t="shared" si="209"/>
        <v>0</v>
      </c>
      <c r="BL177" s="50">
        <f t="shared" si="210"/>
        <v>0</v>
      </c>
      <c r="BN177" s="24">
        <f t="shared" si="211"/>
        <v>0</v>
      </c>
      <c r="BP177" s="24">
        <f t="shared" si="212"/>
        <v>0</v>
      </c>
      <c r="BR177" s="24">
        <f t="shared" si="213"/>
        <v>0</v>
      </c>
      <c r="BT177" s="24">
        <f t="shared" si="214"/>
        <v>0</v>
      </c>
      <c r="BV177" s="27">
        <f t="shared" si="215"/>
        <v>0</v>
      </c>
    </row>
    <row r="178" spans="1:74">
      <c r="A178" s="3">
        <v>44075</v>
      </c>
      <c r="D178">
        <f t="shared" si="170"/>
        <v>0</v>
      </c>
      <c r="F178">
        <f t="shared" si="158"/>
        <v>0</v>
      </c>
      <c r="H178">
        <f t="shared" si="220"/>
        <v>0</v>
      </c>
      <c r="I178">
        <f t="shared" si="217"/>
        <v>0</v>
      </c>
      <c r="J178">
        <f t="shared" si="216"/>
        <v>0</v>
      </c>
      <c r="K178" t="str">
        <f t="shared" si="172"/>
        <v/>
      </c>
      <c r="L178" t="str">
        <f t="shared" si="173"/>
        <v/>
      </c>
      <c r="M178" t="str">
        <f t="shared" si="174"/>
        <v/>
      </c>
      <c r="N178" t="str">
        <f t="shared" si="218"/>
        <v/>
      </c>
      <c r="O178" t="str">
        <f t="shared" si="175"/>
        <v/>
      </c>
      <c r="P178" t="str">
        <f t="shared" si="176"/>
        <v/>
      </c>
      <c r="Q178" t="str">
        <f t="shared" si="177"/>
        <v/>
      </c>
      <c r="R178">
        <f t="shared" si="178"/>
        <v>0</v>
      </c>
      <c r="S178">
        <f t="shared" si="179"/>
        <v>0</v>
      </c>
      <c r="T178">
        <f t="shared" si="180"/>
        <v>0</v>
      </c>
      <c r="U178">
        <f t="shared" si="181"/>
        <v>0</v>
      </c>
      <c r="W178">
        <f t="shared" si="182"/>
        <v>0</v>
      </c>
      <c r="X178" s="22">
        <f t="shared" si="183"/>
        <v>0</v>
      </c>
      <c r="Y178" s="35">
        <f t="shared" si="184"/>
        <v>0</v>
      </c>
      <c r="AA178" s="2">
        <f t="shared" si="185"/>
        <v>0</v>
      </c>
      <c r="AB178" s="29">
        <f t="shared" si="186"/>
        <v>0</v>
      </c>
      <c r="AC178" s="32">
        <f t="shared" si="187"/>
        <v>0</v>
      </c>
      <c r="AD178">
        <f t="shared" si="188"/>
        <v>0</v>
      </c>
      <c r="AE178" s="1">
        <f t="shared" si="189"/>
        <v>0</v>
      </c>
      <c r="AF178" s="29">
        <f t="shared" si="190"/>
        <v>0</v>
      </c>
      <c r="AG178" s="32">
        <f t="shared" si="191"/>
        <v>0</v>
      </c>
      <c r="AH178" s="34">
        <f t="shared" si="192"/>
        <v>0</v>
      </c>
      <c r="AJ178" s="2">
        <f t="shared" si="193"/>
        <v>0</v>
      </c>
      <c r="AK178" s="2">
        <f t="shared" si="194"/>
        <v>0</v>
      </c>
      <c r="AL178" s="34">
        <f t="shared" si="195"/>
        <v>0</v>
      </c>
      <c r="AO178" s="2"/>
      <c r="AP178" s="34">
        <f t="shared" si="196"/>
        <v>0</v>
      </c>
      <c r="AR178" s="2">
        <f t="shared" si="197"/>
        <v>0</v>
      </c>
      <c r="AS178" s="2">
        <f t="shared" si="198"/>
        <v>0</v>
      </c>
      <c r="AT178" s="34">
        <f t="shared" si="199"/>
        <v>0</v>
      </c>
      <c r="AV178">
        <f t="shared" si="200"/>
        <v>0</v>
      </c>
      <c r="AW178" s="22">
        <f t="shared" si="201"/>
        <v>0</v>
      </c>
      <c r="AX178" s="35">
        <f t="shared" si="202"/>
        <v>0</v>
      </c>
      <c r="AY178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8" s="31">
        <f t="shared" si="203"/>
        <v>0</v>
      </c>
      <c r="BA178" s="35">
        <f t="shared" si="204"/>
        <v>0</v>
      </c>
      <c r="BB178" s="35">
        <f t="shared" si="205"/>
        <v>0</v>
      </c>
      <c r="BD178" s="50">
        <f t="shared" si="206"/>
        <v>0</v>
      </c>
      <c r="BF178" s="50">
        <f t="shared" si="207"/>
        <v>0</v>
      </c>
      <c r="BH178" s="50">
        <f t="shared" si="208"/>
        <v>0</v>
      </c>
      <c r="BJ178" s="50">
        <f t="shared" si="209"/>
        <v>0</v>
      </c>
      <c r="BL178" s="50">
        <f t="shared" si="210"/>
        <v>0</v>
      </c>
      <c r="BN178" s="24">
        <f t="shared" si="211"/>
        <v>0</v>
      </c>
      <c r="BP178" s="24">
        <f t="shared" si="212"/>
        <v>0</v>
      </c>
      <c r="BR178" s="24">
        <f t="shared" si="213"/>
        <v>0</v>
      </c>
      <c r="BT178" s="24">
        <f t="shared" si="214"/>
        <v>0</v>
      </c>
      <c r="BV178" s="27">
        <f t="shared" si="215"/>
        <v>0</v>
      </c>
    </row>
    <row r="179" spans="1:74">
      <c r="A179" s="3">
        <v>44076</v>
      </c>
      <c r="D179">
        <f t="shared" si="170"/>
        <v>0</v>
      </c>
      <c r="F179">
        <f t="shared" si="158"/>
        <v>0</v>
      </c>
      <c r="H179">
        <f t="shared" si="220"/>
        <v>0</v>
      </c>
      <c r="I179">
        <f t="shared" si="217"/>
        <v>0</v>
      </c>
      <c r="J179">
        <f t="shared" si="216"/>
        <v>0</v>
      </c>
      <c r="K179" t="str">
        <f t="shared" si="172"/>
        <v/>
      </c>
      <c r="L179" t="str">
        <f t="shared" si="173"/>
        <v/>
      </c>
      <c r="M179" t="str">
        <f t="shared" si="174"/>
        <v/>
      </c>
      <c r="N179" t="str">
        <f t="shared" si="218"/>
        <v/>
      </c>
      <c r="O179" t="str">
        <f t="shared" si="175"/>
        <v/>
      </c>
      <c r="P179" t="str">
        <f t="shared" si="176"/>
        <v/>
      </c>
      <c r="Q179" t="str">
        <f t="shared" si="177"/>
        <v/>
      </c>
      <c r="R179">
        <f t="shared" si="178"/>
        <v>0</v>
      </c>
      <c r="S179">
        <f t="shared" si="179"/>
        <v>0</v>
      </c>
      <c r="T179">
        <f t="shared" si="180"/>
        <v>0</v>
      </c>
      <c r="U179">
        <f t="shared" si="181"/>
        <v>0</v>
      </c>
      <c r="W179">
        <f t="shared" si="182"/>
        <v>0</v>
      </c>
      <c r="X179" s="22">
        <f t="shared" si="183"/>
        <v>0</v>
      </c>
      <c r="Y179" s="35">
        <f t="shared" si="184"/>
        <v>0</v>
      </c>
      <c r="AA179" s="2">
        <f t="shared" si="185"/>
        <v>0</v>
      </c>
      <c r="AB179" s="29">
        <f t="shared" si="186"/>
        <v>0</v>
      </c>
      <c r="AC179" s="32">
        <f t="shared" si="187"/>
        <v>0</v>
      </c>
      <c r="AD179">
        <f t="shared" si="188"/>
        <v>0</v>
      </c>
      <c r="AE179" s="1">
        <f t="shared" si="189"/>
        <v>0</v>
      </c>
      <c r="AF179" s="29">
        <f t="shared" si="190"/>
        <v>0</v>
      </c>
      <c r="AG179" s="32">
        <f t="shared" si="191"/>
        <v>0</v>
      </c>
      <c r="AH179" s="34">
        <f t="shared" si="192"/>
        <v>0</v>
      </c>
      <c r="AJ179" s="2">
        <f t="shared" si="193"/>
        <v>0</v>
      </c>
      <c r="AK179" s="2">
        <f t="shared" si="194"/>
        <v>0</v>
      </c>
      <c r="AL179" s="34">
        <f t="shared" si="195"/>
        <v>0</v>
      </c>
      <c r="AO179" s="2"/>
      <c r="AP179" s="34">
        <f t="shared" si="196"/>
        <v>0</v>
      </c>
      <c r="AR179" s="2">
        <f t="shared" si="197"/>
        <v>0</v>
      </c>
      <c r="AS179" s="2">
        <f t="shared" si="198"/>
        <v>0</v>
      </c>
      <c r="AT179" s="34">
        <f t="shared" si="199"/>
        <v>0</v>
      </c>
      <c r="AV179">
        <f t="shared" si="200"/>
        <v>0</v>
      </c>
      <c r="AW179" s="22">
        <f t="shared" si="201"/>
        <v>0</v>
      </c>
      <c r="AX179" s="35">
        <f t="shared" si="202"/>
        <v>0</v>
      </c>
      <c r="AY179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79" s="31">
        <f t="shared" si="203"/>
        <v>0</v>
      </c>
      <c r="BA179" s="35">
        <f t="shared" si="204"/>
        <v>0</v>
      </c>
      <c r="BB179" s="35">
        <f t="shared" si="205"/>
        <v>0</v>
      </c>
      <c r="BD179" s="50">
        <f t="shared" si="206"/>
        <v>0</v>
      </c>
      <c r="BF179" s="50">
        <f t="shared" si="207"/>
        <v>0</v>
      </c>
      <c r="BH179" s="50">
        <f t="shared" si="208"/>
        <v>0</v>
      </c>
      <c r="BJ179" s="50">
        <f t="shared" si="209"/>
        <v>0</v>
      </c>
      <c r="BL179" s="50">
        <f t="shared" si="210"/>
        <v>0</v>
      </c>
      <c r="BN179" s="24">
        <f t="shared" si="211"/>
        <v>0</v>
      </c>
      <c r="BP179" s="24">
        <f t="shared" si="212"/>
        <v>0</v>
      </c>
      <c r="BR179" s="24">
        <f t="shared" si="213"/>
        <v>0</v>
      </c>
      <c r="BT179" s="24">
        <f t="shared" si="214"/>
        <v>0</v>
      </c>
      <c r="BV179" s="27">
        <f t="shared" si="215"/>
        <v>0</v>
      </c>
    </row>
    <row r="180" spans="1:74">
      <c r="D180">
        <f t="shared" si="170"/>
        <v>0</v>
      </c>
      <c r="K180" t="str">
        <f>+IFERROR(E180/C180,"")</f>
        <v/>
      </c>
      <c r="L180" t="str">
        <f>+IFERROR(G180/C180,"")</f>
        <v/>
      </c>
      <c r="M180" t="str">
        <f>+IFERROR(I180/C180,"")</f>
        <v/>
      </c>
      <c r="N180" t="str">
        <f t="shared" si="218"/>
        <v/>
      </c>
      <c r="O180" t="str">
        <f>+IFERROR(F180/E180,"")</f>
        <v/>
      </c>
      <c r="P180" t="str">
        <f>+IFERROR(H180/G180,"")</f>
        <v/>
      </c>
      <c r="Q180" t="str">
        <f>+IFERROR(J180/I180,"")</f>
        <v/>
      </c>
      <c r="R180">
        <f>+IFERROR(C180/4.159,"")</f>
        <v>0</v>
      </c>
      <c r="S180">
        <f>+IFERROR(E180/4.159,"")</f>
        <v>0</v>
      </c>
      <c r="T180">
        <f>+IFERROR(G180/4.159,"")</f>
        <v>0</v>
      </c>
      <c r="U180">
        <f>+IFERROR(I180/4.159,"")</f>
        <v>0</v>
      </c>
      <c r="W180">
        <f>V180-V179</f>
        <v>0</v>
      </c>
      <c r="X180" s="22">
        <f>IFERROR(W180-W179,0)</f>
        <v>0</v>
      </c>
      <c r="Y180" s="35">
        <f>IFERROR(V180/4.159,0)</f>
        <v>0</v>
      </c>
      <c r="AA180" s="2">
        <f>Z180-Z179</f>
        <v>0</v>
      </c>
      <c r="AB180" s="29">
        <f>IFERROR(Z180/V180,0)</f>
        <v>0</v>
      </c>
      <c r="AC180" s="32">
        <f>IFERROR(AA180-AA179,0)</f>
        <v>0</v>
      </c>
      <c r="AD180">
        <f>V180-Z180</f>
        <v>0</v>
      </c>
      <c r="AE180" s="1">
        <f>AD180-AD179</f>
        <v>0</v>
      </c>
      <c r="AF180" s="29">
        <f>IFERROR(AD180/V180,0)</f>
        <v>0</v>
      </c>
      <c r="AG180" s="32">
        <f>IFERROR(AE180-AE179,0)</f>
        <v>0</v>
      </c>
      <c r="AH180" s="34">
        <f>IFERROR(AD180/4.159,0)</f>
        <v>0</v>
      </c>
      <c r="AJ180" s="2">
        <f>AI180-AI179</f>
        <v>0</v>
      </c>
      <c r="AK180" s="2">
        <f>IFERROR(AI180/AI179,0)</f>
        <v>0</v>
      </c>
      <c r="AL180" s="34">
        <f>IFERROR(AI180/4.159,0)</f>
        <v>0</v>
      </c>
      <c r="AO180" s="2"/>
      <c r="AP180" s="34">
        <f>IFERROR(AM180/4.159,0)</f>
        <v>0</v>
      </c>
      <c r="AR180" s="2">
        <f>AQ180-AQ179</f>
        <v>0</v>
      </c>
      <c r="AS180" s="2">
        <f>IFERROR(AQ180/AQ179,0)</f>
        <v>0</v>
      </c>
      <c r="AT180" s="34">
        <f>IFERROR(AQ180/4.159,0)</f>
        <v>0</v>
      </c>
      <c r="AV180">
        <f>AU180-AU179</f>
        <v>0</v>
      </c>
      <c r="AW180" s="22">
        <f>IFERROR(AU180/AU179,0)</f>
        <v>0</v>
      </c>
      <c r="AX180" s="35">
        <f>IFERROR(AU180/4.159,0)</f>
        <v>0</v>
      </c>
      <c r="AY18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180" s="31">
        <f>IFERROR(AY180-AY179,0)</f>
        <v>0</v>
      </c>
      <c r="BA180" s="35">
        <f>IFERROR(AZ180/AY179,0)</f>
        <v>0</v>
      </c>
      <c r="BB180" s="35">
        <f>IFERROR(AY180/4.159,0)</f>
        <v>0</v>
      </c>
      <c r="BD180" s="50">
        <f>IFERROR((BC180-BC179), 0)</f>
        <v>0</v>
      </c>
      <c r="BF180" s="50">
        <f>IFERROR((BE180-BE179),0)</f>
        <v>0</v>
      </c>
      <c r="BH180" s="50">
        <f>IFERROR((BG180-BG179),0)</f>
        <v>0</v>
      </c>
      <c r="BJ180" s="50">
        <f>IFERROR((BI180-BI179),0)</f>
        <v>0</v>
      </c>
      <c r="BL180" s="50">
        <f>IFERROR((BK180-BK179),0)</f>
        <v>0</v>
      </c>
      <c r="BN180" s="24">
        <f>IFERROR((BM180-BM179),0)</f>
        <v>0</v>
      </c>
      <c r="BP180" s="24">
        <f>IFERROR((BO180-BO179),0)</f>
        <v>0</v>
      </c>
      <c r="BR180" s="24">
        <f>IFERROR((BQ180-BQ179),0)</f>
        <v>0</v>
      </c>
      <c r="BT180" s="24">
        <f>IFERROR((BS180-BS179),0)</f>
        <v>0</v>
      </c>
      <c r="BV180" s="27">
        <f>IFERROR((BU180-BU179),0)</f>
        <v>0</v>
      </c>
    </row>
    <row r="181" spans="1:74">
      <c r="B181">
        <v>44053</v>
      </c>
      <c r="D181">
        <f>IFERROR(C181-C155,"")</f>
        <v>-74492</v>
      </c>
      <c r="F181">
        <f>E181-E155</f>
        <v>-1639</v>
      </c>
      <c r="H181">
        <v>0</v>
      </c>
      <c r="I181">
        <f t="shared" ref="I150:I204" si="221">+IFERROR(C181-E181-G181,"")</f>
        <v>0</v>
      </c>
      <c r="J181">
        <f>+IFERROR(I181-I155,"")</f>
        <v>-24105</v>
      </c>
      <c r="K181" t="str">
        <f t="shared" si="148"/>
        <v/>
      </c>
      <c r="L181" t="str">
        <f t="shared" si="149"/>
        <v/>
      </c>
      <c r="M181" t="str">
        <f t="shared" si="150"/>
        <v/>
      </c>
      <c r="N181" t="str">
        <f t="shared" ref="N131:N219" si="222">+IFERROR(D181/M181,"")</f>
        <v/>
      </c>
      <c r="O181" t="str">
        <f t="shared" si="151"/>
        <v/>
      </c>
      <c r="P181" t="str">
        <f t="shared" si="152"/>
        <v/>
      </c>
      <c r="Q181" t="str">
        <f t="shared" si="153"/>
        <v/>
      </c>
      <c r="R181">
        <f t="shared" si="154"/>
        <v>0</v>
      </c>
      <c r="S181">
        <f t="shared" si="155"/>
        <v>0</v>
      </c>
      <c r="T181">
        <f t="shared" si="156"/>
        <v>0</v>
      </c>
      <c r="U181">
        <f t="shared" si="157"/>
        <v>0</v>
      </c>
      <c r="W181">
        <f>V181-V155</f>
        <v>-249980</v>
      </c>
      <c r="X181">
        <f>IFERROR(W181-W155,0)</f>
        <v>-252748</v>
      </c>
      <c r="Y181" s="35">
        <f t="shared" si="122"/>
        <v>0</v>
      </c>
      <c r="AA181" s="2">
        <f>Z181-Z155</f>
        <v>-173589</v>
      </c>
      <c r="AB181" s="29">
        <f t="shared" si="123"/>
        <v>0</v>
      </c>
      <c r="AC181" s="32">
        <f>IFERROR(AA181-AA155,0)</f>
        <v>-175600</v>
      </c>
      <c r="AD181">
        <f t="shared" si="160"/>
        <v>0</v>
      </c>
      <c r="AE181" s="1">
        <f>AD181-AD155</f>
        <v>-76391</v>
      </c>
      <c r="AF181" s="29">
        <f t="shared" si="125"/>
        <v>0</v>
      </c>
      <c r="AG181" s="32">
        <f>IFERROR(AE181-AE155,0)</f>
        <v>-77148</v>
      </c>
      <c r="AH181" s="34">
        <f t="shared" si="127"/>
        <v>0</v>
      </c>
      <c r="AJ181" s="2">
        <f>AI181-AI155</f>
        <v>-21837</v>
      </c>
      <c r="AK181" s="2">
        <f>IFERROR(AI181/AI155,0)</f>
        <v>0</v>
      </c>
      <c r="AL181" s="34">
        <f t="shared" si="129"/>
        <v>0</v>
      </c>
      <c r="AN181">
        <f>AM181-AM155</f>
        <v>-627</v>
      </c>
      <c r="AO181" s="2">
        <f>IFERROR(AM181/AM155,0)</f>
        <v>0</v>
      </c>
      <c r="AP181" s="34">
        <f t="shared" si="130"/>
        <v>0</v>
      </c>
      <c r="AR181" s="2">
        <f>AQ181-AQ155</f>
        <v>-1484</v>
      </c>
      <c r="AS181" s="2">
        <f>IFERROR(AQ181/AQ155,0)</f>
        <v>0</v>
      </c>
      <c r="AT181" s="34">
        <f t="shared" si="132"/>
        <v>0</v>
      </c>
      <c r="AV181">
        <f>AU181-AU155</f>
        <v>-157</v>
      </c>
      <c r="AW181">
        <f>IFERROR(AU181/AU155,0)</f>
        <v>0</v>
      </c>
      <c r="AX181" s="35">
        <f t="shared" si="134"/>
        <v>0</v>
      </c>
      <c r="AY1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1" s="31">
        <f>IFERROR(AY181-AY155,0)</f>
        <v>0</v>
      </c>
      <c r="BA181" s="35">
        <f>IFERROR(AZ181/AY155,0)</f>
        <v>0</v>
      </c>
      <c r="BB181" s="35">
        <f t="shared" si="137"/>
        <v>0</v>
      </c>
      <c r="BD181" s="50">
        <f>IFERROR((BC181-BC155), 0)</f>
        <v>-9338</v>
      </c>
      <c r="BF181" s="50">
        <f>IFERROR((BE181-BE155),0)</f>
        <v>-31750</v>
      </c>
      <c r="BH181" s="50">
        <f>IFERROR((BG181-BG155),0)</f>
        <v>-23321</v>
      </c>
      <c r="BJ181" s="50">
        <f>IFERROR((BI181-BI155),0)</f>
        <v>-8420</v>
      </c>
      <c r="BL181" s="50">
        <f>IFERROR((BK181-BK155),0)</f>
        <v>-1663</v>
      </c>
      <c r="BM181" s="17"/>
      <c r="BN181" s="24">
        <f>IFERROR((BM181-BM155),0)</f>
        <v>-17</v>
      </c>
      <c r="BO181" s="17"/>
      <c r="BP181" s="24">
        <f>IFERROR((BO181-BO155),0)</f>
        <v>-87</v>
      </c>
      <c r="BQ181" s="17"/>
      <c r="BR181" s="24">
        <f>IFERROR((BQ181-BQ155),0)</f>
        <v>-374</v>
      </c>
      <c r="BS181" s="17"/>
      <c r="BT181" s="24">
        <f>IFERROR((BS181-BS155),0)</f>
        <v>-768</v>
      </c>
      <c r="BU181" s="20"/>
      <c r="BV181" s="27">
        <f>IFERROR((BU181-BU155),0)</f>
        <v>-393</v>
      </c>
    </row>
    <row r="182" spans="1:74">
      <c r="B182">
        <v>44054</v>
      </c>
      <c r="D182">
        <f t="shared" si="170"/>
        <v>0</v>
      </c>
      <c r="F182">
        <f t="shared" ref="F152:F204" si="223">E182-E181</f>
        <v>0</v>
      </c>
      <c r="H182">
        <v>0</v>
      </c>
      <c r="I182">
        <f t="shared" si="221"/>
        <v>0</v>
      </c>
      <c r="J182">
        <f t="shared" ref="J151:J204" si="224">+IFERROR(I182-I181,"")</f>
        <v>0</v>
      </c>
      <c r="K182" t="str">
        <f t="shared" si="148"/>
        <v/>
      </c>
      <c r="L182" t="str">
        <f t="shared" si="149"/>
        <v/>
      </c>
      <c r="M182" t="str">
        <f t="shared" si="150"/>
        <v/>
      </c>
      <c r="N182" t="str">
        <f t="shared" si="222"/>
        <v/>
      </c>
      <c r="O182" t="str">
        <f t="shared" si="151"/>
        <v/>
      </c>
      <c r="P182" t="str">
        <f t="shared" si="152"/>
        <v/>
      </c>
      <c r="Q182" t="str">
        <f t="shared" si="153"/>
        <v/>
      </c>
      <c r="R182">
        <f t="shared" si="154"/>
        <v>0</v>
      </c>
      <c r="S182">
        <f t="shared" si="155"/>
        <v>0</v>
      </c>
      <c r="T182">
        <f t="shared" si="156"/>
        <v>0</v>
      </c>
      <c r="U182">
        <f t="shared" si="157"/>
        <v>0</v>
      </c>
      <c r="W182">
        <f t="shared" si="159"/>
        <v>0</v>
      </c>
      <c r="X182">
        <f t="shared" si="121"/>
        <v>249980</v>
      </c>
      <c r="Y182" s="35">
        <f t="shared" si="122"/>
        <v>0</v>
      </c>
      <c r="AA182" s="2">
        <f t="shared" si="164"/>
        <v>0</v>
      </c>
      <c r="AB182" s="29">
        <f t="shared" si="123"/>
        <v>0</v>
      </c>
      <c r="AC182" s="32">
        <f t="shared" si="124"/>
        <v>173589</v>
      </c>
      <c r="AD182">
        <f t="shared" si="160"/>
        <v>0</v>
      </c>
      <c r="AE182" s="1">
        <f t="shared" si="165"/>
        <v>0</v>
      </c>
      <c r="AF182" s="29">
        <f t="shared" si="125"/>
        <v>0</v>
      </c>
      <c r="AG182" s="32">
        <f t="shared" si="126"/>
        <v>76391</v>
      </c>
      <c r="AH182" s="34">
        <f t="shared" si="127"/>
        <v>0</v>
      </c>
      <c r="AJ182" s="2">
        <f t="shared" si="166"/>
        <v>0</v>
      </c>
      <c r="AK182" s="2">
        <f t="shared" si="128"/>
        <v>0</v>
      </c>
      <c r="AL182" s="34">
        <f t="shared" si="129"/>
        <v>0</v>
      </c>
      <c r="AN182">
        <f t="shared" si="171"/>
        <v>0</v>
      </c>
      <c r="AO182" s="2">
        <f t="shared" si="161"/>
        <v>0</v>
      </c>
      <c r="AP182" s="34">
        <f t="shared" si="130"/>
        <v>0</v>
      </c>
      <c r="AR182" s="2">
        <f t="shared" si="162"/>
        <v>0</v>
      </c>
      <c r="AS182" s="2">
        <f t="shared" si="131"/>
        <v>0</v>
      </c>
      <c r="AT182" s="34">
        <f t="shared" si="132"/>
        <v>0</v>
      </c>
      <c r="AV182">
        <f t="shared" si="163"/>
        <v>0</v>
      </c>
      <c r="AW182">
        <f t="shared" si="133"/>
        <v>0</v>
      </c>
      <c r="AX182" s="35">
        <f t="shared" si="134"/>
        <v>0</v>
      </c>
      <c r="AY1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2" s="31">
        <f t="shared" si="135"/>
        <v>0</v>
      </c>
      <c r="BA182" s="35">
        <f t="shared" si="136"/>
        <v>0</v>
      </c>
      <c r="BB182" s="35">
        <f t="shared" si="137"/>
        <v>0</v>
      </c>
      <c r="BD182" s="50">
        <f t="shared" si="138"/>
        <v>0</v>
      </c>
      <c r="BF182" s="50">
        <f t="shared" si="139"/>
        <v>0</v>
      </c>
      <c r="BH182" s="50">
        <f t="shared" si="140"/>
        <v>0</v>
      </c>
      <c r="BJ182" s="50">
        <f t="shared" si="141"/>
        <v>0</v>
      </c>
      <c r="BL182" s="50">
        <f t="shared" si="142"/>
        <v>0</v>
      </c>
      <c r="BM182" s="17"/>
      <c r="BN182" s="24">
        <f t="shared" si="143"/>
        <v>0</v>
      </c>
      <c r="BO182" s="17"/>
      <c r="BP182" s="24">
        <f t="shared" si="144"/>
        <v>0</v>
      </c>
      <c r="BQ182" s="17"/>
      <c r="BR182" s="24">
        <f t="shared" si="145"/>
        <v>0</v>
      </c>
      <c r="BS182" s="17"/>
      <c r="BT182" s="24">
        <f t="shared" si="146"/>
        <v>0</v>
      </c>
      <c r="BU182" s="20"/>
      <c r="BV182" s="27">
        <f t="shared" si="147"/>
        <v>0</v>
      </c>
    </row>
    <row r="183" spans="1:74">
      <c r="B183">
        <v>44055</v>
      </c>
      <c r="D183">
        <f t="shared" si="170"/>
        <v>0</v>
      </c>
      <c r="F183">
        <f t="shared" si="223"/>
        <v>0</v>
      </c>
      <c r="H183">
        <v>0</v>
      </c>
      <c r="I183">
        <f t="shared" si="221"/>
        <v>0</v>
      </c>
      <c r="J183">
        <f t="shared" si="224"/>
        <v>0</v>
      </c>
      <c r="K183" t="str">
        <f t="shared" si="148"/>
        <v/>
      </c>
      <c r="L183" t="str">
        <f t="shared" si="149"/>
        <v/>
      </c>
      <c r="M183" t="str">
        <f t="shared" si="150"/>
        <v/>
      </c>
      <c r="N183" t="str">
        <f t="shared" si="222"/>
        <v/>
      </c>
      <c r="O183" t="str">
        <f t="shared" si="151"/>
        <v/>
      </c>
      <c r="P183" t="str">
        <f t="shared" si="152"/>
        <v/>
      </c>
      <c r="Q183" t="str">
        <f t="shared" si="153"/>
        <v/>
      </c>
      <c r="R183">
        <f t="shared" si="154"/>
        <v>0</v>
      </c>
      <c r="S183">
        <f t="shared" si="155"/>
        <v>0</v>
      </c>
      <c r="T183">
        <f t="shared" si="156"/>
        <v>0</v>
      </c>
      <c r="U183">
        <f t="shared" si="157"/>
        <v>0</v>
      </c>
      <c r="W183">
        <f t="shared" si="159"/>
        <v>0</v>
      </c>
      <c r="X183">
        <f t="shared" si="121"/>
        <v>0</v>
      </c>
      <c r="Y183" s="35">
        <f t="shared" si="122"/>
        <v>0</v>
      </c>
      <c r="AA183" s="2">
        <f t="shared" si="164"/>
        <v>0</v>
      </c>
      <c r="AB183" s="29">
        <f t="shared" si="123"/>
        <v>0</v>
      </c>
      <c r="AC183" s="32">
        <f t="shared" si="124"/>
        <v>0</v>
      </c>
      <c r="AD183">
        <f t="shared" si="160"/>
        <v>0</v>
      </c>
      <c r="AE183" s="1">
        <f t="shared" si="165"/>
        <v>0</v>
      </c>
      <c r="AF183" s="29">
        <f t="shared" si="125"/>
        <v>0</v>
      </c>
      <c r="AG183" s="32">
        <f t="shared" si="126"/>
        <v>0</v>
      </c>
      <c r="AH183" s="34">
        <f t="shared" si="127"/>
        <v>0</v>
      </c>
      <c r="AJ183" s="2">
        <f t="shared" si="166"/>
        <v>0</v>
      </c>
      <c r="AK183" s="2">
        <f t="shared" si="128"/>
        <v>0</v>
      </c>
      <c r="AL183" s="34">
        <f t="shared" si="129"/>
        <v>0</v>
      </c>
      <c r="AN183">
        <f t="shared" si="171"/>
        <v>0</v>
      </c>
      <c r="AO183" s="2">
        <f t="shared" si="161"/>
        <v>0</v>
      </c>
      <c r="AP183" s="34">
        <f t="shared" si="130"/>
        <v>0</v>
      </c>
      <c r="AR183" s="2">
        <f t="shared" si="162"/>
        <v>0</v>
      </c>
      <c r="AS183" s="2">
        <f t="shared" si="131"/>
        <v>0</v>
      </c>
      <c r="AT183" s="34">
        <f t="shared" si="132"/>
        <v>0</v>
      </c>
      <c r="AV183">
        <f t="shared" si="163"/>
        <v>0</v>
      </c>
      <c r="AW183">
        <f t="shared" si="133"/>
        <v>0</v>
      </c>
      <c r="AX183" s="35">
        <f t="shared" si="134"/>
        <v>0</v>
      </c>
      <c r="AY1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3" s="31">
        <f t="shared" si="135"/>
        <v>0</v>
      </c>
      <c r="BA183" s="35">
        <f t="shared" si="136"/>
        <v>0</v>
      </c>
      <c r="BB183" s="35">
        <f t="shared" si="137"/>
        <v>0</v>
      </c>
      <c r="BD183" s="50">
        <f t="shared" si="138"/>
        <v>0</v>
      </c>
      <c r="BF183" s="50">
        <f t="shared" si="139"/>
        <v>0</v>
      </c>
      <c r="BH183" s="50">
        <f t="shared" si="140"/>
        <v>0</v>
      </c>
      <c r="BJ183" s="50">
        <f t="shared" si="141"/>
        <v>0</v>
      </c>
      <c r="BL183" s="50">
        <f t="shared" si="142"/>
        <v>0</v>
      </c>
      <c r="BM183" s="17"/>
      <c r="BN183" s="24">
        <f t="shared" si="143"/>
        <v>0</v>
      </c>
      <c r="BO183" s="17"/>
      <c r="BP183" s="24">
        <f t="shared" si="144"/>
        <v>0</v>
      </c>
      <c r="BQ183" s="17"/>
      <c r="BR183" s="24">
        <f t="shared" si="145"/>
        <v>0</v>
      </c>
      <c r="BS183" s="17"/>
      <c r="BT183" s="24">
        <f t="shared" si="146"/>
        <v>0</v>
      </c>
      <c r="BU183" s="20"/>
      <c r="BV183" s="27">
        <f t="shared" si="147"/>
        <v>0</v>
      </c>
    </row>
    <row r="184" spans="1:74">
      <c r="B184" s="22">
        <v>44056</v>
      </c>
      <c r="D184">
        <f t="shared" si="170"/>
        <v>0</v>
      </c>
      <c r="F184">
        <f t="shared" si="223"/>
        <v>0</v>
      </c>
      <c r="H184">
        <v>0</v>
      </c>
      <c r="I184">
        <f t="shared" si="221"/>
        <v>0</v>
      </c>
      <c r="J184">
        <f t="shared" si="224"/>
        <v>0</v>
      </c>
      <c r="K184" t="str">
        <f t="shared" si="148"/>
        <v/>
      </c>
      <c r="L184" t="str">
        <f t="shared" si="149"/>
        <v/>
      </c>
      <c r="M184" t="str">
        <f t="shared" si="150"/>
        <v/>
      </c>
      <c r="N184" t="str">
        <f t="shared" si="222"/>
        <v/>
      </c>
      <c r="O184" t="str">
        <f t="shared" si="151"/>
        <v/>
      </c>
      <c r="P184" t="str">
        <f t="shared" si="152"/>
        <v/>
      </c>
      <c r="Q184" t="str">
        <f t="shared" si="153"/>
        <v/>
      </c>
      <c r="R184">
        <f t="shared" si="154"/>
        <v>0</v>
      </c>
      <c r="S184">
        <f t="shared" si="155"/>
        <v>0</v>
      </c>
      <c r="T184">
        <f t="shared" si="156"/>
        <v>0</v>
      </c>
      <c r="U184">
        <f t="shared" si="157"/>
        <v>0</v>
      </c>
      <c r="W184">
        <f t="shared" si="159"/>
        <v>0</v>
      </c>
      <c r="X184">
        <f t="shared" si="121"/>
        <v>0</v>
      </c>
      <c r="Y184" s="35">
        <f t="shared" si="122"/>
        <v>0</v>
      </c>
      <c r="AA184" s="2">
        <f t="shared" si="164"/>
        <v>0</v>
      </c>
      <c r="AB184" s="29">
        <f t="shared" si="123"/>
        <v>0</v>
      </c>
      <c r="AC184" s="32">
        <f t="shared" si="124"/>
        <v>0</v>
      </c>
      <c r="AD184">
        <f t="shared" si="160"/>
        <v>0</v>
      </c>
      <c r="AE184" s="1">
        <f t="shared" si="165"/>
        <v>0</v>
      </c>
      <c r="AF184" s="29">
        <f t="shared" si="125"/>
        <v>0</v>
      </c>
      <c r="AG184" s="32">
        <f t="shared" si="126"/>
        <v>0</v>
      </c>
      <c r="AH184" s="34">
        <f t="shared" si="127"/>
        <v>0</v>
      </c>
      <c r="AJ184" s="2">
        <f t="shared" si="166"/>
        <v>0</v>
      </c>
      <c r="AK184" s="2">
        <f t="shared" si="128"/>
        <v>0</v>
      </c>
      <c r="AL184" s="34">
        <f t="shared" si="129"/>
        <v>0</v>
      </c>
      <c r="AN184">
        <f t="shared" si="171"/>
        <v>0</v>
      </c>
      <c r="AO184" s="2">
        <f t="shared" si="161"/>
        <v>0</v>
      </c>
      <c r="AP184" s="34">
        <f t="shared" si="130"/>
        <v>0</v>
      </c>
      <c r="AR184" s="2">
        <f t="shared" si="162"/>
        <v>0</v>
      </c>
      <c r="AS184" s="2">
        <f t="shared" si="131"/>
        <v>0</v>
      </c>
      <c r="AT184" s="34">
        <f t="shared" si="132"/>
        <v>0</v>
      </c>
      <c r="AV184">
        <f t="shared" si="163"/>
        <v>0</v>
      </c>
      <c r="AW184">
        <f t="shared" si="133"/>
        <v>0</v>
      </c>
      <c r="AX184" s="35">
        <f t="shared" si="134"/>
        <v>0</v>
      </c>
      <c r="AY1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4" s="31">
        <f t="shared" si="135"/>
        <v>0</v>
      </c>
      <c r="BA184" s="35">
        <f t="shared" si="136"/>
        <v>0</v>
      </c>
      <c r="BB184" s="35">
        <f t="shared" si="137"/>
        <v>0</v>
      </c>
      <c r="BD184" s="50">
        <f t="shared" si="138"/>
        <v>0</v>
      </c>
      <c r="BF184" s="50">
        <f t="shared" si="139"/>
        <v>0</v>
      </c>
      <c r="BH184" s="50">
        <f t="shared" si="140"/>
        <v>0</v>
      </c>
      <c r="BJ184" s="50">
        <f t="shared" si="141"/>
        <v>0</v>
      </c>
      <c r="BL184" s="50">
        <f t="shared" si="142"/>
        <v>0</v>
      </c>
      <c r="BM184" s="17"/>
      <c r="BN184" s="24">
        <f t="shared" si="143"/>
        <v>0</v>
      </c>
      <c r="BO184" s="17"/>
      <c r="BP184" s="24">
        <f t="shared" si="144"/>
        <v>0</v>
      </c>
      <c r="BQ184" s="17"/>
      <c r="BR184" s="24">
        <f t="shared" si="145"/>
        <v>0</v>
      </c>
      <c r="BS184" s="17"/>
      <c r="BT184" s="24">
        <f t="shared" si="146"/>
        <v>0</v>
      </c>
      <c r="BU184" s="20"/>
      <c r="BV184" s="27">
        <f t="shared" si="147"/>
        <v>0</v>
      </c>
    </row>
    <row r="185" spans="1:74">
      <c r="B185">
        <v>44057</v>
      </c>
      <c r="D185">
        <f t="shared" si="170"/>
        <v>0</v>
      </c>
      <c r="F185">
        <f t="shared" si="223"/>
        <v>0</v>
      </c>
      <c r="H185">
        <f t="shared" ref="H185:H204" si="225">G185-G184</f>
        <v>0</v>
      </c>
      <c r="I185">
        <f t="shared" si="221"/>
        <v>0</v>
      </c>
      <c r="J185">
        <f t="shared" si="224"/>
        <v>0</v>
      </c>
      <c r="K185" t="str">
        <f t="shared" si="148"/>
        <v/>
      </c>
      <c r="L185" t="str">
        <f t="shared" si="149"/>
        <v/>
      </c>
      <c r="M185" t="str">
        <f t="shared" si="150"/>
        <v/>
      </c>
      <c r="N185" t="str">
        <f t="shared" si="222"/>
        <v/>
      </c>
      <c r="O185" t="str">
        <f t="shared" si="151"/>
        <v/>
      </c>
      <c r="P185" t="str">
        <f t="shared" si="152"/>
        <v/>
      </c>
      <c r="Q185" t="str">
        <f t="shared" si="153"/>
        <v/>
      </c>
      <c r="R185">
        <f t="shared" si="154"/>
        <v>0</v>
      </c>
      <c r="S185">
        <f t="shared" si="155"/>
        <v>0</v>
      </c>
      <c r="T185">
        <f t="shared" si="156"/>
        <v>0</v>
      </c>
      <c r="U185">
        <f t="shared" si="157"/>
        <v>0</v>
      </c>
      <c r="W185">
        <f t="shared" si="159"/>
        <v>0</v>
      </c>
      <c r="X185">
        <f t="shared" si="121"/>
        <v>0</v>
      </c>
      <c r="Y185" s="35">
        <f t="shared" si="122"/>
        <v>0</v>
      </c>
      <c r="AA185" s="2">
        <f t="shared" si="164"/>
        <v>0</v>
      </c>
      <c r="AB185" s="29">
        <f t="shared" si="123"/>
        <v>0</v>
      </c>
      <c r="AC185" s="32">
        <f t="shared" si="124"/>
        <v>0</v>
      </c>
      <c r="AD185">
        <f t="shared" si="160"/>
        <v>0</v>
      </c>
      <c r="AE185" s="1">
        <f t="shared" si="165"/>
        <v>0</v>
      </c>
      <c r="AF185" s="29">
        <f t="shared" si="125"/>
        <v>0</v>
      </c>
      <c r="AG185" s="32">
        <f t="shared" si="126"/>
        <v>0</v>
      </c>
      <c r="AH185" s="34">
        <f t="shared" si="127"/>
        <v>0</v>
      </c>
      <c r="AJ185" s="2">
        <f t="shared" si="166"/>
        <v>0</v>
      </c>
      <c r="AK185" s="2">
        <f t="shared" si="128"/>
        <v>0</v>
      </c>
      <c r="AL185" s="34">
        <f t="shared" si="129"/>
        <v>0</v>
      </c>
      <c r="AN185">
        <f t="shared" si="171"/>
        <v>0</v>
      </c>
      <c r="AO185" s="2">
        <f t="shared" si="161"/>
        <v>0</v>
      </c>
      <c r="AP185" s="34">
        <f t="shared" si="130"/>
        <v>0</v>
      </c>
      <c r="AR185" s="2">
        <f t="shared" si="162"/>
        <v>0</v>
      </c>
      <c r="AS185" s="2">
        <f t="shared" si="131"/>
        <v>0</v>
      </c>
      <c r="AT185" s="34">
        <f t="shared" si="132"/>
        <v>0</v>
      </c>
      <c r="AV185">
        <f t="shared" si="163"/>
        <v>0</v>
      </c>
      <c r="AW185">
        <f t="shared" si="133"/>
        <v>0</v>
      </c>
      <c r="AX185" s="35">
        <f t="shared" si="134"/>
        <v>0</v>
      </c>
      <c r="AY1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5" s="31">
        <f t="shared" si="135"/>
        <v>0</v>
      </c>
      <c r="BA185" s="35">
        <f t="shared" si="136"/>
        <v>0</v>
      </c>
      <c r="BB185" s="35">
        <f t="shared" si="137"/>
        <v>0</v>
      </c>
      <c r="BD185" s="50">
        <f t="shared" si="138"/>
        <v>0</v>
      </c>
      <c r="BF185" s="50">
        <f t="shared" si="139"/>
        <v>0</v>
      </c>
      <c r="BH185" s="50">
        <f t="shared" si="140"/>
        <v>0</v>
      </c>
      <c r="BJ185" s="50">
        <f t="shared" si="141"/>
        <v>0</v>
      </c>
      <c r="BL185" s="50">
        <f t="shared" si="142"/>
        <v>0</v>
      </c>
      <c r="BM185" s="17"/>
      <c r="BN185" s="24">
        <f t="shared" si="143"/>
        <v>0</v>
      </c>
      <c r="BO185" s="17"/>
      <c r="BP185" s="24">
        <f t="shared" si="144"/>
        <v>0</v>
      </c>
      <c r="BQ185" s="17"/>
      <c r="BR185" s="24">
        <f t="shared" si="145"/>
        <v>0</v>
      </c>
      <c r="BS185" s="17"/>
      <c r="BT185" s="24">
        <f t="shared" si="146"/>
        <v>0</v>
      </c>
      <c r="BU185" s="20"/>
      <c r="BV185" s="27">
        <f t="shared" si="147"/>
        <v>0</v>
      </c>
    </row>
    <row r="186" spans="1:74">
      <c r="B186">
        <v>44058</v>
      </c>
      <c r="D186">
        <f t="shared" si="170"/>
        <v>0</v>
      </c>
      <c r="F186">
        <f t="shared" si="223"/>
        <v>0</v>
      </c>
      <c r="H186">
        <f t="shared" si="225"/>
        <v>0</v>
      </c>
      <c r="I186">
        <f t="shared" si="221"/>
        <v>0</v>
      </c>
      <c r="J186">
        <f t="shared" si="224"/>
        <v>0</v>
      </c>
      <c r="K186" t="str">
        <f t="shared" si="148"/>
        <v/>
      </c>
      <c r="L186" t="str">
        <f t="shared" si="149"/>
        <v/>
      </c>
      <c r="M186" t="str">
        <f t="shared" si="150"/>
        <v/>
      </c>
      <c r="N186" t="str">
        <f t="shared" si="222"/>
        <v/>
      </c>
      <c r="O186" t="str">
        <f t="shared" si="151"/>
        <v/>
      </c>
      <c r="P186" t="str">
        <f t="shared" si="152"/>
        <v/>
      </c>
      <c r="Q186" t="str">
        <f t="shared" si="153"/>
        <v/>
      </c>
      <c r="R186">
        <f t="shared" si="154"/>
        <v>0</v>
      </c>
      <c r="S186">
        <f t="shared" si="155"/>
        <v>0</v>
      </c>
      <c r="T186">
        <f t="shared" si="156"/>
        <v>0</v>
      </c>
      <c r="U186">
        <f t="shared" si="157"/>
        <v>0</v>
      </c>
      <c r="W186">
        <f t="shared" si="159"/>
        <v>0</v>
      </c>
      <c r="X186">
        <f t="shared" si="121"/>
        <v>0</v>
      </c>
      <c r="Y186" s="35">
        <f t="shared" si="122"/>
        <v>0</v>
      </c>
      <c r="AA186" s="2">
        <f t="shared" si="164"/>
        <v>0</v>
      </c>
      <c r="AB186" s="29">
        <f t="shared" si="123"/>
        <v>0</v>
      </c>
      <c r="AC186" s="32">
        <f t="shared" si="124"/>
        <v>0</v>
      </c>
      <c r="AD186">
        <f t="shared" si="160"/>
        <v>0</v>
      </c>
      <c r="AE186" s="1">
        <f t="shared" si="165"/>
        <v>0</v>
      </c>
      <c r="AF186" s="29">
        <f t="shared" si="125"/>
        <v>0</v>
      </c>
      <c r="AG186" s="32">
        <f t="shared" si="126"/>
        <v>0</v>
      </c>
      <c r="AH186" s="34">
        <f t="shared" si="127"/>
        <v>0</v>
      </c>
      <c r="AJ186" s="2">
        <f t="shared" si="166"/>
        <v>0</v>
      </c>
      <c r="AK186" s="2">
        <f t="shared" si="128"/>
        <v>0</v>
      </c>
      <c r="AL186" s="34">
        <f t="shared" si="129"/>
        <v>0</v>
      </c>
      <c r="AN186">
        <f t="shared" si="171"/>
        <v>0</v>
      </c>
      <c r="AO186" s="2">
        <f t="shared" si="161"/>
        <v>0</v>
      </c>
      <c r="AP186" s="34">
        <f t="shared" si="130"/>
        <v>0</v>
      </c>
      <c r="AR186" s="2">
        <f t="shared" si="162"/>
        <v>0</v>
      </c>
      <c r="AS186" s="2">
        <f t="shared" si="131"/>
        <v>0</v>
      </c>
      <c r="AT186" s="34">
        <f t="shared" si="132"/>
        <v>0</v>
      </c>
      <c r="AV186">
        <f t="shared" si="163"/>
        <v>0</v>
      </c>
      <c r="AW186">
        <f t="shared" si="133"/>
        <v>0</v>
      </c>
      <c r="AX186" s="35">
        <f t="shared" si="134"/>
        <v>0</v>
      </c>
      <c r="AY1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6" s="31">
        <f t="shared" si="135"/>
        <v>0</v>
      </c>
      <c r="BA186" s="35">
        <f t="shared" si="136"/>
        <v>0</v>
      </c>
      <c r="BB186" s="35">
        <f t="shared" si="137"/>
        <v>0</v>
      </c>
      <c r="BD186" s="50">
        <f t="shared" si="138"/>
        <v>0</v>
      </c>
      <c r="BF186" s="50">
        <f t="shared" si="139"/>
        <v>0</v>
      </c>
      <c r="BH186" s="50">
        <f t="shared" si="140"/>
        <v>0</v>
      </c>
      <c r="BJ186" s="50">
        <f t="shared" si="141"/>
        <v>0</v>
      </c>
      <c r="BL186" s="50">
        <f t="shared" si="142"/>
        <v>0</v>
      </c>
      <c r="BM186" s="17"/>
      <c r="BN186" s="24">
        <f t="shared" si="143"/>
        <v>0</v>
      </c>
      <c r="BO186" s="17"/>
      <c r="BP186" s="24">
        <f t="shared" si="144"/>
        <v>0</v>
      </c>
      <c r="BQ186" s="17"/>
      <c r="BR186" s="24">
        <f t="shared" si="145"/>
        <v>0</v>
      </c>
      <c r="BS186" s="17"/>
      <c r="BT186" s="24">
        <f t="shared" si="146"/>
        <v>0</v>
      </c>
      <c r="BU186" s="20"/>
      <c r="BV186" s="27">
        <f t="shared" si="147"/>
        <v>0</v>
      </c>
    </row>
    <row r="187" spans="1:74">
      <c r="B187">
        <v>44059</v>
      </c>
      <c r="D187">
        <f t="shared" si="170"/>
        <v>0</v>
      </c>
      <c r="F187">
        <f t="shared" si="223"/>
        <v>0</v>
      </c>
      <c r="H187">
        <f t="shared" si="225"/>
        <v>0</v>
      </c>
      <c r="I187">
        <f t="shared" si="221"/>
        <v>0</v>
      </c>
      <c r="J187">
        <f t="shared" si="224"/>
        <v>0</v>
      </c>
      <c r="K187" t="str">
        <f t="shared" si="148"/>
        <v/>
      </c>
      <c r="L187" t="str">
        <f t="shared" si="149"/>
        <v/>
      </c>
      <c r="M187" t="str">
        <f t="shared" si="150"/>
        <v/>
      </c>
      <c r="N187" t="str">
        <f t="shared" si="222"/>
        <v/>
      </c>
      <c r="O187" t="str">
        <f t="shared" si="151"/>
        <v/>
      </c>
      <c r="P187" t="str">
        <f t="shared" si="152"/>
        <v/>
      </c>
      <c r="Q187" t="str">
        <f t="shared" si="153"/>
        <v/>
      </c>
      <c r="R187">
        <f t="shared" si="154"/>
        <v>0</v>
      </c>
      <c r="S187">
        <f t="shared" si="155"/>
        <v>0</v>
      </c>
      <c r="T187">
        <f t="shared" si="156"/>
        <v>0</v>
      </c>
      <c r="U187">
        <f t="shared" si="157"/>
        <v>0</v>
      </c>
      <c r="W187">
        <f t="shared" si="159"/>
        <v>0</v>
      </c>
      <c r="X187">
        <f t="shared" si="121"/>
        <v>0</v>
      </c>
      <c r="Y187" s="35">
        <f t="shared" si="122"/>
        <v>0</v>
      </c>
      <c r="AA187" s="2">
        <f t="shared" si="164"/>
        <v>0</v>
      </c>
      <c r="AB187" s="29">
        <f t="shared" si="123"/>
        <v>0</v>
      </c>
      <c r="AC187" s="32">
        <f t="shared" si="124"/>
        <v>0</v>
      </c>
      <c r="AD187">
        <f t="shared" si="160"/>
        <v>0</v>
      </c>
      <c r="AE187" s="1">
        <f t="shared" si="165"/>
        <v>0</v>
      </c>
      <c r="AF187" s="29">
        <f t="shared" si="125"/>
        <v>0</v>
      </c>
      <c r="AG187" s="32">
        <f t="shared" si="126"/>
        <v>0</v>
      </c>
      <c r="AH187" s="34">
        <f t="shared" si="127"/>
        <v>0</v>
      </c>
      <c r="AJ187" s="2">
        <f t="shared" si="166"/>
        <v>0</v>
      </c>
      <c r="AK187" s="2">
        <f t="shared" si="128"/>
        <v>0</v>
      </c>
      <c r="AL187" s="34">
        <f t="shared" si="129"/>
        <v>0</v>
      </c>
      <c r="AN187">
        <f t="shared" si="171"/>
        <v>0</v>
      </c>
      <c r="AO187" s="2">
        <f t="shared" si="161"/>
        <v>0</v>
      </c>
      <c r="AP187" s="34">
        <f t="shared" si="130"/>
        <v>0</v>
      </c>
      <c r="AR187" s="2">
        <f t="shared" si="162"/>
        <v>0</v>
      </c>
      <c r="AS187" s="2">
        <f t="shared" si="131"/>
        <v>0</v>
      </c>
      <c r="AT187" s="34">
        <f t="shared" si="132"/>
        <v>0</v>
      </c>
      <c r="AV187">
        <f t="shared" si="163"/>
        <v>0</v>
      </c>
      <c r="AW187">
        <f t="shared" si="133"/>
        <v>0</v>
      </c>
      <c r="AX187" s="35">
        <f t="shared" si="134"/>
        <v>0</v>
      </c>
      <c r="AY1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7" s="31">
        <f t="shared" si="135"/>
        <v>0</v>
      </c>
      <c r="BA187" s="35">
        <f t="shared" si="136"/>
        <v>0</v>
      </c>
      <c r="BB187" s="35">
        <f t="shared" si="137"/>
        <v>0</v>
      </c>
      <c r="BD187" s="50">
        <f t="shared" si="138"/>
        <v>0</v>
      </c>
      <c r="BF187" s="50">
        <f t="shared" si="139"/>
        <v>0</v>
      </c>
      <c r="BH187" s="50">
        <f t="shared" si="140"/>
        <v>0</v>
      </c>
      <c r="BJ187" s="50">
        <f t="shared" si="141"/>
        <v>0</v>
      </c>
      <c r="BL187" s="50">
        <f t="shared" si="142"/>
        <v>0</v>
      </c>
      <c r="BM187" s="17"/>
      <c r="BN187" s="24">
        <f t="shared" si="143"/>
        <v>0</v>
      </c>
      <c r="BO187" s="17"/>
      <c r="BP187" s="24">
        <f t="shared" si="144"/>
        <v>0</v>
      </c>
      <c r="BQ187" s="17"/>
      <c r="BR187" s="24">
        <f t="shared" si="145"/>
        <v>0</v>
      </c>
      <c r="BS187" s="17"/>
      <c r="BT187" s="24">
        <f t="shared" si="146"/>
        <v>0</v>
      </c>
      <c r="BU187" s="20"/>
      <c r="BV187" s="27">
        <f t="shared" si="147"/>
        <v>0</v>
      </c>
    </row>
    <row r="188" spans="1:74">
      <c r="B188">
        <v>44060</v>
      </c>
      <c r="D188">
        <f t="shared" si="170"/>
        <v>0</v>
      </c>
      <c r="F188">
        <f t="shared" si="223"/>
        <v>0</v>
      </c>
      <c r="H188">
        <f t="shared" si="225"/>
        <v>0</v>
      </c>
      <c r="I188">
        <f t="shared" si="221"/>
        <v>0</v>
      </c>
      <c r="J188">
        <f t="shared" si="224"/>
        <v>0</v>
      </c>
      <c r="K188" t="str">
        <f t="shared" si="148"/>
        <v/>
      </c>
      <c r="L188" t="str">
        <f t="shared" si="149"/>
        <v/>
      </c>
      <c r="M188" t="str">
        <f t="shared" si="150"/>
        <v/>
      </c>
      <c r="N188" t="str">
        <f t="shared" si="222"/>
        <v/>
      </c>
      <c r="O188" t="str">
        <f t="shared" si="151"/>
        <v/>
      </c>
      <c r="P188" t="str">
        <f t="shared" si="152"/>
        <v/>
      </c>
      <c r="Q188" t="str">
        <f t="shared" si="153"/>
        <v/>
      </c>
      <c r="R188">
        <f t="shared" si="154"/>
        <v>0</v>
      </c>
      <c r="S188">
        <f t="shared" si="155"/>
        <v>0</v>
      </c>
      <c r="T188">
        <f t="shared" si="156"/>
        <v>0</v>
      </c>
      <c r="U188">
        <f t="shared" si="157"/>
        <v>0</v>
      </c>
      <c r="W188">
        <f t="shared" si="159"/>
        <v>0</v>
      </c>
      <c r="X188">
        <f t="shared" si="121"/>
        <v>0</v>
      </c>
      <c r="Y188" s="35">
        <f t="shared" si="122"/>
        <v>0</v>
      </c>
      <c r="AA188" s="2">
        <f t="shared" si="164"/>
        <v>0</v>
      </c>
      <c r="AB188" s="29">
        <f t="shared" si="123"/>
        <v>0</v>
      </c>
      <c r="AC188" s="32">
        <f t="shared" si="124"/>
        <v>0</v>
      </c>
      <c r="AD188">
        <f t="shared" si="160"/>
        <v>0</v>
      </c>
      <c r="AE188" s="1">
        <f t="shared" si="165"/>
        <v>0</v>
      </c>
      <c r="AF188" s="29">
        <f t="shared" si="125"/>
        <v>0</v>
      </c>
      <c r="AG188" s="32">
        <f t="shared" si="126"/>
        <v>0</v>
      </c>
      <c r="AH188" s="34">
        <f t="shared" si="127"/>
        <v>0</v>
      </c>
      <c r="AJ188" s="2">
        <f t="shared" si="166"/>
        <v>0</v>
      </c>
      <c r="AK188" s="2">
        <f t="shared" si="128"/>
        <v>0</v>
      </c>
      <c r="AL188" s="34">
        <f t="shared" si="129"/>
        <v>0</v>
      </c>
      <c r="AN188">
        <f t="shared" si="171"/>
        <v>0</v>
      </c>
      <c r="AO188" s="2">
        <f t="shared" si="161"/>
        <v>0</v>
      </c>
      <c r="AP188" s="34">
        <f t="shared" si="130"/>
        <v>0</v>
      </c>
      <c r="AR188" s="2">
        <f t="shared" si="162"/>
        <v>0</v>
      </c>
      <c r="AS188" s="2">
        <f t="shared" si="131"/>
        <v>0</v>
      </c>
      <c r="AT188" s="34">
        <f t="shared" si="132"/>
        <v>0</v>
      </c>
      <c r="AV188">
        <f t="shared" si="163"/>
        <v>0</v>
      </c>
      <c r="AW188">
        <f t="shared" si="133"/>
        <v>0</v>
      </c>
      <c r="AX188" s="35">
        <f t="shared" si="134"/>
        <v>0</v>
      </c>
      <c r="AY1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8" s="31">
        <f t="shared" si="135"/>
        <v>0</v>
      </c>
      <c r="BA188" s="35">
        <f t="shared" si="136"/>
        <v>0</v>
      </c>
      <c r="BB188" s="35">
        <f t="shared" si="137"/>
        <v>0</v>
      </c>
      <c r="BD188" s="50">
        <f t="shared" si="138"/>
        <v>0</v>
      </c>
      <c r="BF188" s="50">
        <f t="shared" si="139"/>
        <v>0</v>
      </c>
      <c r="BH188" s="50">
        <f t="shared" si="140"/>
        <v>0</v>
      </c>
      <c r="BJ188" s="50">
        <f t="shared" si="141"/>
        <v>0</v>
      </c>
      <c r="BL188" s="50">
        <f t="shared" si="142"/>
        <v>0</v>
      </c>
      <c r="BM188" s="17"/>
      <c r="BN188" s="24">
        <f t="shared" si="143"/>
        <v>0</v>
      </c>
      <c r="BO188" s="17"/>
      <c r="BP188" s="24">
        <f t="shared" si="144"/>
        <v>0</v>
      </c>
      <c r="BQ188" s="17"/>
      <c r="BR188" s="24">
        <f t="shared" si="145"/>
        <v>0</v>
      </c>
      <c r="BS188" s="17"/>
      <c r="BT188" s="24">
        <f t="shared" si="146"/>
        <v>0</v>
      </c>
      <c r="BU188" s="20"/>
      <c r="BV188" s="27">
        <f t="shared" si="147"/>
        <v>0</v>
      </c>
    </row>
    <row r="189" spans="1:74">
      <c r="B189">
        <v>44061</v>
      </c>
      <c r="D189">
        <f t="shared" si="170"/>
        <v>0</v>
      </c>
      <c r="F189">
        <f t="shared" si="223"/>
        <v>0</v>
      </c>
      <c r="H189">
        <f t="shared" si="225"/>
        <v>0</v>
      </c>
      <c r="I189">
        <f t="shared" si="221"/>
        <v>0</v>
      </c>
      <c r="J189">
        <f t="shared" si="224"/>
        <v>0</v>
      </c>
      <c r="K189" t="str">
        <f t="shared" si="148"/>
        <v/>
      </c>
      <c r="L189" t="str">
        <f t="shared" si="149"/>
        <v/>
      </c>
      <c r="M189" t="str">
        <f t="shared" si="150"/>
        <v/>
      </c>
      <c r="N189" t="str">
        <f t="shared" si="222"/>
        <v/>
      </c>
      <c r="O189" t="str">
        <f t="shared" si="151"/>
        <v/>
      </c>
      <c r="P189" t="str">
        <f t="shared" si="152"/>
        <v/>
      </c>
      <c r="Q189" t="str">
        <f t="shared" si="153"/>
        <v/>
      </c>
      <c r="R189">
        <f t="shared" si="154"/>
        <v>0</v>
      </c>
      <c r="S189">
        <f t="shared" si="155"/>
        <v>0</v>
      </c>
      <c r="T189">
        <f t="shared" si="156"/>
        <v>0</v>
      </c>
      <c r="U189">
        <f t="shared" si="157"/>
        <v>0</v>
      </c>
      <c r="W189">
        <f t="shared" si="159"/>
        <v>0</v>
      </c>
      <c r="X189">
        <f t="shared" si="121"/>
        <v>0</v>
      </c>
      <c r="Y189" s="35">
        <f t="shared" si="122"/>
        <v>0</v>
      </c>
      <c r="AA189" s="2">
        <f t="shared" si="164"/>
        <v>0</v>
      </c>
      <c r="AB189" s="29">
        <f t="shared" si="123"/>
        <v>0</v>
      </c>
      <c r="AC189" s="32">
        <f t="shared" si="124"/>
        <v>0</v>
      </c>
      <c r="AD189">
        <f t="shared" si="160"/>
        <v>0</v>
      </c>
      <c r="AE189" s="1">
        <f t="shared" si="165"/>
        <v>0</v>
      </c>
      <c r="AF189" s="29">
        <f t="shared" si="125"/>
        <v>0</v>
      </c>
      <c r="AG189" s="32">
        <f t="shared" si="126"/>
        <v>0</v>
      </c>
      <c r="AH189" s="34">
        <f t="shared" si="127"/>
        <v>0</v>
      </c>
      <c r="AJ189" s="2">
        <f t="shared" si="166"/>
        <v>0</v>
      </c>
      <c r="AK189" s="2">
        <f t="shared" si="128"/>
        <v>0</v>
      </c>
      <c r="AL189" s="34">
        <f t="shared" si="129"/>
        <v>0</v>
      </c>
      <c r="AN189">
        <f t="shared" si="171"/>
        <v>0</v>
      </c>
      <c r="AO189" s="2">
        <f t="shared" si="161"/>
        <v>0</v>
      </c>
      <c r="AP189" s="34">
        <f t="shared" si="130"/>
        <v>0</v>
      </c>
      <c r="AR189" s="2">
        <f t="shared" si="162"/>
        <v>0</v>
      </c>
      <c r="AS189" s="2">
        <f t="shared" si="131"/>
        <v>0</v>
      </c>
      <c r="AT189" s="34">
        <f t="shared" si="132"/>
        <v>0</v>
      </c>
      <c r="AV189">
        <f t="shared" si="163"/>
        <v>0</v>
      </c>
      <c r="AW189">
        <f t="shared" si="133"/>
        <v>0</v>
      </c>
      <c r="AX189" s="35">
        <f t="shared" si="134"/>
        <v>0</v>
      </c>
      <c r="AY1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9" s="31">
        <f t="shared" si="135"/>
        <v>0</v>
      </c>
      <c r="BA189" s="35">
        <f t="shared" si="136"/>
        <v>0</v>
      </c>
      <c r="BB189" s="35">
        <f t="shared" si="137"/>
        <v>0</v>
      </c>
      <c r="BD189" s="50">
        <f t="shared" si="138"/>
        <v>0</v>
      </c>
      <c r="BF189" s="50">
        <f t="shared" si="139"/>
        <v>0</v>
      </c>
      <c r="BH189" s="50">
        <f t="shared" si="140"/>
        <v>0</v>
      </c>
      <c r="BJ189" s="50">
        <f t="shared" si="141"/>
        <v>0</v>
      </c>
      <c r="BL189" s="50">
        <f t="shared" si="142"/>
        <v>0</v>
      </c>
      <c r="BM189" s="17"/>
      <c r="BN189" s="24">
        <f t="shared" si="143"/>
        <v>0</v>
      </c>
      <c r="BO189" s="17"/>
      <c r="BP189" s="24">
        <f t="shared" si="144"/>
        <v>0</v>
      </c>
      <c r="BQ189" s="17"/>
      <c r="BR189" s="24">
        <f t="shared" si="145"/>
        <v>0</v>
      </c>
      <c r="BS189" s="17"/>
      <c r="BT189" s="24">
        <f t="shared" si="146"/>
        <v>0</v>
      </c>
      <c r="BU189" s="20"/>
      <c r="BV189" s="27">
        <f t="shared" si="147"/>
        <v>0</v>
      </c>
    </row>
    <row r="190" spans="1:74">
      <c r="B190">
        <v>44062</v>
      </c>
      <c r="D190">
        <f t="shared" si="170"/>
        <v>0</v>
      </c>
      <c r="F190">
        <f t="shared" si="223"/>
        <v>0</v>
      </c>
      <c r="H190">
        <f t="shared" si="225"/>
        <v>0</v>
      </c>
      <c r="I190">
        <f t="shared" si="221"/>
        <v>0</v>
      </c>
      <c r="J190">
        <f t="shared" si="224"/>
        <v>0</v>
      </c>
      <c r="K190" t="str">
        <f t="shared" si="148"/>
        <v/>
      </c>
      <c r="L190" t="str">
        <f t="shared" si="149"/>
        <v/>
      </c>
      <c r="M190" t="str">
        <f t="shared" si="150"/>
        <v/>
      </c>
      <c r="N190" t="str">
        <f t="shared" si="222"/>
        <v/>
      </c>
      <c r="O190" t="str">
        <f t="shared" si="151"/>
        <v/>
      </c>
      <c r="P190" t="str">
        <f t="shared" si="152"/>
        <v/>
      </c>
      <c r="Q190" t="str">
        <f t="shared" si="153"/>
        <v/>
      </c>
      <c r="R190">
        <f t="shared" si="154"/>
        <v>0</v>
      </c>
      <c r="S190">
        <f t="shared" si="155"/>
        <v>0</v>
      </c>
      <c r="T190">
        <f t="shared" si="156"/>
        <v>0</v>
      </c>
      <c r="U190">
        <f t="shared" si="157"/>
        <v>0</v>
      </c>
      <c r="W190">
        <f t="shared" si="159"/>
        <v>0</v>
      </c>
      <c r="X190">
        <f t="shared" si="121"/>
        <v>0</v>
      </c>
      <c r="Y190" s="35">
        <f t="shared" si="122"/>
        <v>0</v>
      </c>
      <c r="AA190" s="2">
        <f t="shared" si="164"/>
        <v>0</v>
      </c>
      <c r="AB190" s="29">
        <f t="shared" si="123"/>
        <v>0</v>
      </c>
      <c r="AC190" s="32">
        <f t="shared" si="124"/>
        <v>0</v>
      </c>
      <c r="AD190">
        <f t="shared" si="160"/>
        <v>0</v>
      </c>
      <c r="AE190" s="1">
        <f t="shared" si="165"/>
        <v>0</v>
      </c>
      <c r="AF190" s="29">
        <f t="shared" si="125"/>
        <v>0</v>
      </c>
      <c r="AG190" s="32">
        <f t="shared" si="126"/>
        <v>0</v>
      </c>
      <c r="AH190" s="34">
        <f t="shared" si="127"/>
        <v>0</v>
      </c>
      <c r="AJ190" s="2">
        <f t="shared" si="166"/>
        <v>0</v>
      </c>
      <c r="AK190" s="2">
        <f t="shared" si="128"/>
        <v>0</v>
      </c>
      <c r="AL190" s="34">
        <f t="shared" si="129"/>
        <v>0</v>
      </c>
      <c r="AN190">
        <f t="shared" si="171"/>
        <v>0</v>
      </c>
      <c r="AO190" s="2">
        <f t="shared" si="161"/>
        <v>0</v>
      </c>
      <c r="AP190" s="34">
        <f t="shared" si="130"/>
        <v>0</v>
      </c>
      <c r="AR190" s="2">
        <f t="shared" si="162"/>
        <v>0</v>
      </c>
      <c r="AS190" s="2">
        <f t="shared" si="131"/>
        <v>0</v>
      </c>
      <c r="AT190" s="34">
        <f t="shared" si="132"/>
        <v>0</v>
      </c>
      <c r="AV190">
        <f t="shared" si="163"/>
        <v>0</v>
      </c>
      <c r="AW190">
        <f t="shared" si="133"/>
        <v>0</v>
      </c>
      <c r="AX190" s="35">
        <f t="shared" si="134"/>
        <v>0</v>
      </c>
      <c r="AY1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0" s="31">
        <f t="shared" si="135"/>
        <v>0</v>
      </c>
      <c r="BA190" s="35">
        <f t="shared" si="136"/>
        <v>0</v>
      </c>
      <c r="BB190" s="35">
        <f t="shared" si="137"/>
        <v>0</v>
      </c>
      <c r="BD190" s="50">
        <f t="shared" si="138"/>
        <v>0</v>
      </c>
      <c r="BF190" s="50">
        <f t="shared" si="139"/>
        <v>0</v>
      </c>
      <c r="BH190" s="50">
        <f t="shared" si="140"/>
        <v>0</v>
      </c>
      <c r="BJ190" s="50">
        <f t="shared" si="141"/>
        <v>0</v>
      </c>
      <c r="BL190" s="50">
        <f t="shared" si="142"/>
        <v>0</v>
      </c>
      <c r="BM190" s="17"/>
      <c r="BN190" s="24">
        <f t="shared" si="143"/>
        <v>0</v>
      </c>
      <c r="BO190" s="17"/>
      <c r="BP190" s="24">
        <f t="shared" si="144"/>
        <v>0</v>
      </c>
      <c r="BQ190" s="17"/>
      <c r="BR190" s="24">
        <f t="shared" si="145"/>
        <v>0</v>
      </c>
      <c r="BS190" s="17"/>
      <c r="BT190" s="24">
        <f t="shared" si="146"/>
        <v>0</v>
      </c>
      <c r="BU190" s="20"/>
      <c r="BV190" s="27">
        <f t="shared" si="147"/>
        <v>0</v>
      </c>
    </row>
    <row r="191" spans="1:74">
      <c r="B191">
        <v>44063</v>
      </c>
      <c r="D191">
        <f t="shared" si="170"/>
        <v>0</v>
      </c>
      <c r="F191">
        <f t="shared" si="223"/>
        <v>0</v>
      </c>
      <c r="H191">
        <f t="shared" si="225"/>
        <v>0</v>
      </c>
      <c r="I191">
        <f t="shared" si="221"/>
        <v>0</v>
      </c>
      <c r="J191">
        <f t="shared" si="224"/>
        <v>0</v>
      </c>
      <c r="K191" t="str">
        <f t="shared" si="148"/>
        <v/>
      </c>
      <c r="L191" t="str">
        <f t="shared" si="149"/>
        <v/>
      </c>
      <c r="M191" t="str">
        <f t="shared" si="150"/>
        <v/>
      </c>
      <c r="N191" t="str">
        <f t="shared" si="222"/>
        <v/>
      </c>
      <c r="O191" t="str">
        <f t="shared" si="151"/>
        <v/>
      </c>
      <c r="P191" t="str">
        <f t="shared" si="152"/>
        <v/>
      </c>
      <c r="Q191" t="str">
        <f t="shared" si="153"/>
        <v/>
      </c>
      <c r="R191">
        <f t="shared" si="154"/>
        <v>0</v>
      </c>
      <c r="S191">
        <f t="shared" si="155"/>
        <v>0</v>
      </c>
      <c r="T191">
        <f t="shared" si="156"/>
        <v>0</v>
      </c>
      <c r="U191">
        <f t="shared" si="157"/>
        <v>0</v>
      </c>
      <c r="W191">
        <f t="shared" si="159"/>
        <v>0</v>
      </c>
      <c r="X191">
        <f t="shared" si="121"/>
        <v>0</v>
      </c>
      <c r="Y191" s="35">
        <f t="shared" si="122"/>
        <v>0</v>
      </c>
      <c r="AA191" s="2">
        <f t="shared" si="164"/>
        <v>0</v>
      </c>
      <c r="AB191" s="29">
        <f t="shared" si="123"/>
        <v>0</v>
      </c>
      <c r="AC191" s="32">
        <f t="shared" si="124"/>
        <v>0</v>
      </c>
      <c r="AD191">
        <f t="shared" si="160"/>
        <v>0</v>
      </c>
      <c r="AE191" s="1">
        <f t="shared" si="165"/>
        <v>0</v>
      </c>
      <c r="AF191" s="29">
        <f t="shared" si="125"/>
        <v>0</v>
      </c>
      <c r="AG191" s="32">
        <f t="shared" si="126"/>
        <v>0</v>
      </c>
      <c r="AH191" s="34">
        <f t="shared" si="127"/>
        <v>0</v>
      </c>
      <c r="AJ191" s="2">
        <f t="shared" si="166"/>
        <v>0</v>
      </c>
      <c r="AK191" s="2">
        <f t="shared" si="128"/>
        <v>0</v>
      </c>
      <c r="AL191" s="34">
        <f t="shared" si="129"/>
        <v>0</v>
      </c>
      <c r="AN191">
        <f t="shared" si="171"/>
        <v>0</v>
      </c>
      <c r="AO191" s="2">
        <f t="shared" si="161"/>
        <v>0</v>
      </c>
      <c r="AP191" s="34">
        <f t="shared" si="130"/>
        <v>0</v>
      </c>
      <c r="AR191" s="2">
        <f t="shared" si="162"/>
        <v>0</v>
      </c>
      <c r="AS191" s="2">
        <f t="shared" si="131"/>
        <v>0</v>
      </c>
      <c r="AT191" s="34">
        <f t="shared" si="132"/>
        <v>0</v>
      </c>
      <c r="AV191">
        <f t="shared" si="163"/>
        <v>0</v>
      </c>
      <c r="AW191">
        <f t="shared" si="133"/>
        <v>0</v>
      </c>
      <c r="AX191" s="35">
        <f t="shared" si="134"/>
        <v>0</v>
      </c>
      <c r="AY1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1" s="31">
        <f t="shared" si="135"/>
        <v>0</v>
      </c>
      <c r="BA191" s="35">
        <f t="shared" si="136"/>
        <v>0</v>
      </c>
      <c r="BB191" s="35">
        <f t="shared" si="137"/>
        <v>0</v>
      </c>
      <c r="BD191" s="50">
        <f t="shared" si="138"/>
        <v>0</v>
      </c>
      <c r="BF191" s="50">
        <f t="shared" si="139"/>
        <v>0</v>
      </c>
      <c r="BH191" s="50">
        <f t="shared" si="140"/>
        <v>0</v>
      </c>
      <c r="BJ191" s="50">
        <f t="shared" si="141"/>
        <v>0</v>
      </c>
      <c r="BL191" s="50">
        <f t="shared" si="142"/>
        <v>0</v>
      </c>
      <c r="BM191" s="17"/>
      <c r="BN191" s="24">
        <f t="shared" si="143"/>
        <v>0</v>
      </c>
      <c r="BO191" s="17"/>
      <c r="BP191" s="24">
        <f t="shared" si="144"/>
        <v>0</v>
      </c>
      <c r="BQ191" s="17"/>
      <c r="BR191" s="24">
        <f t="shared" si="145"/>
        <v>0</v>
      </c>
      <c r="BS191" s="17"/>
      <c r="BT191" s="24">
        <f t="shared" si="146"/>
        <v>0</v>
      </c>
      <c r="BU191" s="20"/>
      <c r="BV191" s="27">
        <f t="shared" si="147"/>
        <v>0</v>
      </c>
    </row>
    <row r="192" spans="1:74">
      <c r="B192">
        <v>44064</v>
      </c>
      <c r="D192">
        <f t="shared" si="170"/>
        <v>0</v>
      </c>
      <c r="F192">
        <f t="shared" si="223"/>
        <v>0</v>
      </c>
      <c r="H192">
        <f t="shared" si="225"/>
        <v>0</v>
      </c>
      <c r="I192">
        <f t="shared" si="221"/>
        <v>0</v>
      </c>
      <c r="J192">
        <f t="shared" si="224"/>
        <v>0</v>
      </c>
      <c r="K192" t="str">
        <f t="shared" si="148"/>
        <v/>
      </c>
      <c r="L192" t="str">
        <f t="shared" si="149"/>
        <v/>
      </c>
      <c r="M192" t="str">
        <f t="shared" si="150"/>
        <v/>
      </c>
      <c r="N192" t="str">
        <f t="shared" si="222"/>
        <v/>
      </c>
      <c r="O192" t="str">
        <f t="shared" si="151"/>
        <v/>
      </c>
      <c r="P192" t="str">
        <f t="shared" si="152"/>
        <v/>
      </c>
      <c r="Q192" t="str">
        <f t="shared" si="153"/>
        <v/>
      </c>
      <c r="R192">
        <f t="shared" si="154"/>
        <v>0</v>
      </c>
      <c r="S192">
        <f t="shared" si="155"/>
        <v>0</v>
      </c>
      <c r="T192">
        <f t="shared" si="156"/>
        <v>0</v>
      </c>
      <c r="U192">
        <f t="shared" si="157"/>
        <v>0</v>
      </c>
      <c r="W192">
        <f t="shared" si="159"/>
        <v>0</v>
      </c>
      <c r="X192">
        <f t="shared" si="121"/>
        <v>0</v>
      </c>
      <c r="Y192" s="35">
        <f t="shared" si="122"/>
        <v>0</v>
      </c>
      <c r="AA192" s="2">
        <f t="shared" si="164"/>
        <v>0</v>
      </c>
      <c r="AB192" s="29">
        <f t="shared" si="123"/>
        <v>0</v>
      </c>
      <c r="AC192" s="32">
        <f t="shared" si="124"/>
        <v>0</v>
      </c>
      <c r="AD192">
        <f t="shared" si="160"/>
        <v>0</v>
      </c>
      <c r="AE192" s="1">
        <f t="shared" si="165"/>
        <v>0</v>
      </c>
      <c r="AF192" s="29">
        <f t="shared" si="125"/>
        <v>0</v>
      </c>
      <c r="AG192" s="32">
        <f t="shared" si="126"/>
        <v>0</v>
      </c>
      <c r="AH192" s="34">
        <f t="shared" si="127"/>
        <v>0</v>
      </c>
      <c r="AJ192" s="2">
        <f t="shared" si="166"/>
        <v>0</v>
      </c>
      <c r="AK192" s="2">
        <f t="shared" si="128"/>
        <v>0</v>
      </c>
      <c r="AL192" s="34">
        <f t="shared" si="129"/>
        <v>0</v>
      </c>
      <c r="AN192">
        <f t="shared" si="171"/>
        <v>0</v>
      </c>
      <c r="AO192" s="2">
        <f t="shared" si="161"/>
        <v>0</v>
      </c>
      <c r="AP192" s="34">
        <f t="shared" si="130"/>
        <v>0</v>
      </c>
      <c r="AR192" s="2">
        <f t="shared" si="162"/>
        <v>0</v>
      </c>
      <c r="AS192" s="2">
        <f t="shared" si="131"/>
        <v>0</v>
      </c>
      <c r="AT192" s="34">
        <f t="shared" si="132"/>
        <v>0</v>
      </c>
      <c r="AV192">
        <f t="shared" si="163"/>
        <v>0</v>
      </c>
      <c r="AW192">
        <f t="shared" si="133"/>
        <v>0</v>
      </c>
      <c r="AX192" s="35">
        <f t="shared" si="134"/>
        <v>0</v>
      </c>
      <c r="AY1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2" s="31">
        <f t="shared" si="135"/>
        <v>0</v>
      </c>
      <c r="BA192" s="35">
        <f t="shared" si="136"/>
        <v>0</v>
      </c>
      <c r="BB192" s="35">
        <f t="shared" si="137"/>
        <v>0</v>
      </c>
      <c r="BD192" s="50">
        <f t="shared" si="138"/>
        <v>0</v>
      </c>
      <c r="BF192" s="50">
        <f t="shared" si="139"/>
        <v>0</v>
      </c>
      <c r="BH192" s="50">
        <f t="shared" si="140"/>
        <v>0</v>
      </c>
      <c r="BJ192" s="50">
        <f t="shared" si="141"/>
        <v>0</v>
      </c>
      <c r="BL192" s="50">
        <f t="shared" si="142"/>
        <v>0</v>
      </c>
      <c r="BM192" s="17"/>
      <c r="BN192" s="24">
        <f t="shared" si="143"/>
        <v>0</v>
      </c>
      <c r="BO192" s="17"/>
      <c r="BP192" s="24">
        <f t="shared" si="144"/>
        <v>0</v>
      </c>
      <c r="BQ192" s="17"/>
      <c r="BR192" s="24">
        <f t="shared" si="145"/>
        <v>0</v>
      </c>
      <c r="BS192" s="17"/>
      <c r="BT192" s="24">
        <f t="shared" si="146"/>
        <v>0</v>
      </c>
      <c r="BU192" s="20"/>
      <c r="BV192" s="27">
        <f t="shared" si="147"/>
        <v>0</v>
      </c>
    </row>
    <row r="193" spans="2:74">
      <c r="B193">
        <v>44065</v>
      </c>
      <c r="D193">
        <f t="shared" si="170"/>
        <v>0</v>
      </c>
      <c r="F193">
        <f t="shared" si="223"/>
        <v>0</v>
      </c>
      <c r="H193">
        <f t="shared" si="225"/>
        <v>0</v>
      </c>
      <c r="I193">
        <f t="shared" si="221"/>
        <v>0</v>
      </c>
      <c r="J193">
        <f t="shared" si="224"/>
        <v>0</v>
      </c>
      <c r="K193" t="str">
        <f t="shared" si="148"/>
        <v/>
      </c>
      <c r="L193" t="str">
        <f t="shared" si="149"/>
        <v/>
      </c>
      <c r="M193" t="str">
        <f t="shared" si="150"/>
        <v/>
      </c>
      <c r="N193" t="str">
        <f t="shared" si="222"/>
        <v/>
      </c>
      <c r="O193" t="str">
        <f t="shared" si="151"/>
        <v/>
      </c>
      <c r="P193" t="str">
        <f t="shared" si="152"/>
        <v/>
      </c>
      <c r="Q193" t="str">
        <f t="shared" si="153"/>
        <v/>
      </c>
      <c r="R193">
        <f t="shared" si="154"/>
        <v>0</v>
      </c>
      <c r="S193">
        <f t="shared" si="155"/>
        <v>0</v>
      </c>
      <c r="T193">
        <f t="shared" si="156"/>
        <v>0</v>
      </c>
      <c r="U193">
        <f t="shared" si="157"/>
        <v>0</v>
      </c>
      <c r="W193">
        <f t="shared" si="159"/>
        <v>0</v>
      </c>
      <c r="X193">
        <f t="shared" si="121"/>
        <v>0</v>
      </c>
      <c r="Y193" s="35">
        <f t="shared" si="122"/>
        <v>0</v>
      </c>
      <c r="AA193" s="2">
        <f t="shared" si="164"/>
        <v>0</v>
      </c>
      <c r="AB193" s="29">
        <f t="shared" si="123"/>
        <v>0</v>
      </c>
      <c r="AC193" s="32">
        <f t="shared" si="124"/>
        <v>0</v>
      </c>
      <c r="AD193">
        <f t="shared" si="160"/>
        <v>0</v>
      </c>
      <c r="AE193" s="1">
        <f t="shared" si="165"/>
        <v>0</v>
      </c>
      <c r="AF193" s="29">
        <f t="shared" si="125"/>
        <v>0</v>
      </c>
      <c r="AG193" s="32">
        <f t="shared" si="126"/>
        <v>0</v>
      </c>
      <c r="AH193" s="34">
        <f t="shared" si="127"/>
        <v>0</v>
      </c>
      <c r="AJ193" s="2">
        <f t="shared" si="166"/>
        <v>0</v>
      </c>
      <c r="AK193" s="2">
        <f t="shared" si="128"/>
        <v>0</v>
      </c>
      <c r="AL193" s="34">
        <f t="shared" si="129"/>
        <v>0</v>
      </c>
      <c r="AN193">
        <f t="shared" si="171"/>
        <v>0</v>
      </c>
      <c r="AO193" s="2">
        <f t="shared" si="161"/>
        <v>0</v>
      </c>
      <c r="AP193" s="34">
        <f t="shared" si="130"/>
        <v>0</v>
      </c>
      <c r="AR193" s="2">
        <f t="shared" si="162"/>
        <v>0</v>
      </c>
      <c r="AS193" s="2">
        <f t="shared" si="131"/>
        <v>0</v>
      </c>
      <c r="AT193" s="34">
        <f t="shared" si="132"/>
        <v>0</v>
      </c>
      <c r="AV193">
        <f t="shared" si="163"/>
        <v>0</v>
      </c>
      <c r="AW193">
        <f t="shared" si="133"/>
        <v>0</v>
      </c>
      <c r="AX193" s="35">
        <f t="shared" si="134"/>
        <v>0</v>
      </c>
      <c r="AY1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3" s="31">
        <f t="shared" si="135"/>
        <v>0</v>
      </c>
      <c r="BA193" s="35">
        <f t="shared" si="136"/>
        <v>0</v>
      </c>
      <c r="BB193" s="35">
        <f t="shared" si="137"/>
        <v>0</v>
      </c>
      <c r="BD193" s="50">
        <f t="shared" si="138"/>
        <v>0</v>
      </c>
      <c r="BF193" s="50">
        <f t="shared" si="139"/>
        <v>0</v>
      </c>
      <c r="BH193" s="50">
        <f t="shared" si="140"/>
        <v>0</v>
      </c>
      <c r="BJ193" s="50">
        <f t="shared" si="141"/>
        <v>0</v>
      </c>
      <c r="BL193" s="50">
        <f t="shared" si="142"/>
        <v>0</v>
      </c>
      <c r="BM193" s="17"/>
      <c r="BN193" s="24">
        <f t="shared" si="143"/>
        <v>0</v>
      </c>
      <c r="BO193" s="17"/>
      <c r="BP193" s="24">
        <f t="shared" si="144"/>
        <v>0</v>
      </c>
      <c r="BQ193" s="17"/>
      <c r="BR193" s="24">
        <f t="shared" si="145"/>
        <v>0</v>
      </c>
      <c r="BS193" s="17"/>
      <c r="BT193" s="24">
        <f t="shared" si="146"/>
        <v>0</v>
      </c>
      <c r="BU193" s="20"/>
      <c r="BV193" s="27">
        <f t="shared" si="147"/>
        <v>0</v>
      </c>
    </row>
    <row r="194" spans="2:74">
      <c r="B194">
        <v>44066</v>
      </c>
      <c r="D194">
        <f t="shared" si="170"/>
        <v>0</v>
      </c>
      <c r="F194">
        <f t="shared" si="223"/>
        <v>0</v>
      </c>
      <c r="H194">
        <f t="shared" si="225"/>
        <v>0</v>
      </c>
      <c r="I194">
        <f t="shared" si="221"/>
        <v>0</v>
      </c>
      <c r="J194">
        <f t="shared" si="224"/>
        <v>0</v>
      </c>
      <c r="K194" t="str">
        <f t="shared" si="148"/>
        <v/>
      </c>
      <c r="L194" t="str">
        <f t="shared" si="149"/>
        <v/>
      </c>
      <c r="M194" t="str">
        <f t="shared" si="150"/>
        <v/>
      </c>
      <c r="N194" t="str">
        <f t="shared" si="222"/>
        <v/>
      </c>
      <c r="O194" t="str">
        <f t="shared" si="151"/>
        <v/>
      </c>
      <c r="P194" t="str">
        <f t="shared" si="152"/>
        <v/>
      </c>
      <c r="Q194" t="str">
        <f t="shared" si="153"/>
        <v/>
      </c>
      <c r="R194">
        <f t="shared" si="154"/>
        <v>0</v>
      </c>
      <c r="S194">
        <f t="shared" si="155"/>
        <v>0</v>
      </c>
      <c r="T194">
        <f t="shared" si="156"/>
        <v>0</v>
      </c>
      <c r="U194">
        <f t="shared" si="157"/>
        <v>0</v>
      </c>
      <c r="W194">
        <f t="shared" si="159"/>
        <v>0</v>
      </c>
      <c r="X194">
        <f t="shared" si="121"/>
        <v>0</v>
      </c>
      <c r="Y194" s="35">
        <f t="shared" si="122"/>
        <v>0</v>
      </c>
      <c r="AA194" s="2">
        <f t="shared" si="164"/>
        <v>0</v>
      </c>
      <c r="AB194" s="29">
        <f t="shared" si="123"/>
        <v>0</v>
      </c>
      <c r="AC194" s="32">
        <f t="shared" si="124"/>
        <v>0</v>
      </c>
      <c r="AD194">
        <f t="shared" si="160"/>
        <v>0</v>
      </c>
      <c r="AE194" s="1">
        <f t="shared" si="165"/>
        <v>0</v>
      </c>
      <c r="AF194" s="29">
        <f t="shared" si="125"/>
        <v>0</v>
      </c>
      <c r="AG194" s="32">
        <f t="shared" si="126"/>
        <v>0</v>
      </c>
      <c r="AH194" s="34">
        <f t="shared" si="127"/>
        <v>0</v>
      </c>
      <c r="AJ194" s="2">
        <f t="shared" si="166"/>
        <v>0</v>
      </c>
      <c r="AK194" s="2">
        <f t="shared" si="128"/>
        <v>0</v>
      </c>
      <c r="AL194" s="34">
        <f t="shared" si="129"/>
        <v>0</v>
      </c>
      <c r="AN194">
        <f t="shared" si="171"/>
        <v>0</v>
      </c>
      <c r="AO194" s="2">
        <f t="shared" si="161"/>
        <v>0</v>
      </c>
      <c r="AP194" s="34">
        <f t="shared" si="130"/>
        <v>0</v>
      </c>
      <c r="AR194" s="2">
        <f t="shared" si="162"/>
        <v>0</v>
      </c>
      <c r="AS194" s="2">
        <f t="shared" si="131"/>
        <v>0</v>
      </c>
      <c r="AT194" s="34">
        <f t="shared" si="132"/>
        <v>0</v>
      </c>
      <c r="AV194">
        <f t="shared" si="163"/>
        <v>0</v>
      </c>
      <c r="AW194">
        <f t="shared" si="133"/>
        <v>0</v>
      </c>
      <c r="AX194" s="35">
        <f t="shared" si="134"/>
        <v>0</v>
      </c>
      <c r="AY1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4" s="31">
        <f t="shared" si="135"/>
        <v>0</v>
      </c>
      <c r="BA194" s="35">
        <f t="shared" si="136"/>
        <v>0</v>
      </c>
      <c r="BB194" s="35">
        <f t="shared" si="137"/>
        <v>0</v>
      </c>
      <c r="BD194" s="50">
        <f t="shared" si="138"/>
        <v>0</v>
      </c>
      <c r="BF194" s="50">
        <f t="shared" si="139"/>
        <v>0</v>
      </c>
      <c r="BH194" s="50">
        <f t="shared" si="140"/>
        <v>0</v>
      </c>
      <c r="BJ194" s="50">
        <f t="shared" si="141"/>
        <v>0</v>
      </c>
      <c r="BL194" s="50">
        <f t="shared" si="142"/>
        <v>0</v>
      </c>
      <c r="BM194" s="17"/>
      <c r="BN194" s="24">
        <f t="shared" si="143"/>
        <v>0</v>
      </c>
      <c r="BO194" s="17"/>
      <c r="BP194" s="24">
        <f t="shared" si="144"/>
        <v>0</v>
      </c>
      <c r="BQ194" s="17"/>
      <c r="BR194" s="24">
        <f t="shared" si="145"/>
        <v>0</v>
      </c>
      <c r="BS194" s="17"/>
      <c r="BT194" s="24">
        <f t="shared" si="146"/>
        <v>0</v>
      </c>
      <c r="BU194" s="20"/>
      <c r="BV194" s="27">
        <f t="shared" si="147"/>
        <v>0</v>
      </c>
    </row>
    <row r="195" spans="2:74">
      <c r="B195">
        <v>44067</v>
      </c>
      <c r="D195">
        <f t="shared" si="170"/>
        <v>0</v>
      </c>
      <c r="F195">
        <f t="shared" si="223"/>
        <v>0</v>
      </c>
      <c r="H195">
        <f t="shared" si="225"/>
        <v>0</v>
      </c>
      <c r="I195">
        <f t="shared" si="221"/>
        <v>0</v>
      </c>
      <c r="J195">
        <f t="shared" si="224"/>
        <v>0</v>
      </c>
      <c r="K195" t="str">
        <f t="shared" si="148"/>
        <v/>
      </c>
      <c r="L195" t="str">
        <f t="shared" si="149"/>
        <v/>
      </c>
      <c r="M195" t="str">
        <f t="shared" si="150"/>
        <v/>
      </c>
      <c r="N195" t="str">
        <f t="shared" si="222"/>
        <v/>
      </c>
      <c r="O195" t="str">
        <f t="shared" si="151"/>
        <v/>
      </c>
      <c r="P195" t="str">
        <f t="shared" si="152"/>
        <v/>
      </c>
      <c r="Q195" t="str">
        <f t="shared" si="153"/>
        <v/>
      </c>
      <c r="R195">
        <f t="shared" si="154"/>
        <v>0</v>
      </c>
      <c r="S195">
        <f t="shared" si="155"/>
        <v>0</v>
      </c>
      <c r="T195">
        <f t="shared" si="156"/>
        <v>0</v>
      </c>
      <c r="U195">
        <f t="shared" si="157"/>
        <v>0</v>
      </c>
      <c r="W195">
        <f t="shared" si="159"/>
        <v>0</v>
      </c>
      <c r="X195">
        <f t="shared" si="121"/>
        <v>0</v>
      </c>
      <c r="Y195" s="35">
        <f t="shared" si="122"/>
        <v>0</v>
      </c>
      <c r="AA195" s="2">
        <f t="shared" si="164"/>
        <v>0</v>
      </c>
      <c r="AB195" s="29">
        <f t="shared" si="123"/>
        <v>0</v>
      </c>
      <c r="AC195" s="32">
        <f t="shared" si="124"/>
        <v>0</v>
      </c>
      <c r="AD195">
        <f t="shared" si="160"/>
        <v>0</v>
      </c>
      <c r="AE195" s="1">
        <f t="shared" si="165"/>
        <v>0</v>
      </c>
      <c r="AF195" s="29">
        <f t="shared" si="125"/>
        <v>0</v>
      </c>
      <c r="AG195" s="32">
        <f t="shared" si="126"/>
        <v>0</v>
      </c>
      <c r="AH195" s="34">
        <f t="shared" si="127"/>
        <v>0</v>
      </c>
      <c r="AJ195" s="2">
        <f t="shared" si="166"/>
        <v>0</v>
      </c>
      <c r="AK195" s="2">
        <f t="shared" si="128"/>
        <v>0</v>
      </c>
      <c r="AL195" s="34">
        <f t="shared" si="129"/>
        <v>0</v>
      </c>
      <c r="AN195">
        <f t="shared" si="171"/>
        <v>0</v>
      </c>
      <c r="AO195" s="2">
        <f t="shared" si="161"/>
        <v>0</v>
      </c>
      <c r="AP195" s="34">
        <f t="shared" si="130"/>
        <v>0</v>
      </c>
      <c r="AR195" s="2">
        <f t="shared" si="162"/>
        <v>0</v>
      </c>
      <c r="AS195" s="2">
        <f t="shared" si="131"/>
        <v>0</v>
      </c>
      <c r="AT195" s="34">
        <f t="shared" si="132"/>
        <v>0</v>
      </c>
      <c r="AV195">
        <f t="shared" si="163"/>
        <v>0</v>
      </c>
      <c r="AW195">
        <f t="shared" si="133"/>
        <v>0</v>
      </c>
      <c r="AX195" s="35">
        <f t="shared" si="134"/>
        <v>0</v>
      </c>
      <c r="AY1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5" s="31">
        <f t="shared" si="135"/>
        <v>0</v>
      </c>
      <c r="BA195" s="35">
        <f t="shared" si="136"/>
        <v>0</v>
      </c>
      <c r="BB195" s="35">
        <f t="shared" si="137"/>
        <v>0</v>
      </c>
      <c r="BD195" s="50">
        <f t="shared" si="138"/>
        <v>0</v>
      </c>
      <c r="BF195" s="50">
        <f t="shared" si="139"/>
        <v>0</v>
      </c>
      <c r="BH195" s="50">
        <f t="shared" si="140"/>
        <v>0</v>
      </c>
      <c r="BJ195" s="50">
        <f t="shared" si="141"/>
        <v>0</v>
      </c>
      <c r="BL195" s="50">
        <f t="shared" si="142"/>
        <v>0</v>
      </c>
      <c r="BM195" s="17"/>
      <c r="BN195" s="24">
        <f t="shared" si="143"/>
        <v>0</v>
      </c>
      <c r="BO195" s="17"/>
      <c r="BP195" s="24">
        <f t="shared" si="144"/>
        <v>0</v>
      </c>
      <c r="BQ195" s="17"/>
      <c r="BR195" s="24">
        <f t="shared" si="145"/>
        <v>0</v>
      </c>
      <c r="BS195" s="17"/>
      <c r="BT195" s="24">
        <f t="shared" si="146"/>
        <v>0</v>
      </c>
      <c r="BU195" s="20"/>
      <c r="BV195" s="27">
        <f t="shared" si="147"/>
        <v>0</v>
      </c>
    </row>
    <row r="196" spans="2:74">
      <c r="B196">
        <v>44068</v>
      </c>
      <c r="D196">
        <f t="shared" si="170"/>
        <v>0</v>
      </c>
      <c r="F196">
        <f t="shared" si="223"/>
        <v>0</v>
      </c>
      <c r="H196">
        <f t="shared" si="225"/>
        <v>0</v>
      </c>
      <c r="I196">
        <f t="shared" si="221"/>
        <v>0</v>
      </c>
      <c r="J196">
        <f t="shared" si="224"/>
        <v>0</v>
      </c>
      <c r="K196" t="str">
        <f t="shared" si="148"/>
        <v/>
      </c>
      <c r="L196" t="str">
        <f t="shared" si="149"/>
        <v/>
      </c>
      <c r="M196" t="str">
        <f t="shared" si="150"/>
        <v/>
      </c>
      <c r="N196" t="str">
        <f t="shared" si="222"/>
        <v/>
      </c>
      <c r="O196" t="str">
        <f t="shared" si="151"/>
        <v/>
      </c>
      <c r="P196" t="str">
        <f t="shared" si="152"/>
        <v/>
      </c>
      <c r="Q196" t="str">
        <f t="shared" si="153"/>
        <v/>
      </c>
      <c r="R196">
        <f t="shared" si="154"/>
        <v>0</v>
      </c>
      <c r="S196">
        <f t="shared" si="155"/>
        <v>0</v>
      </c>
      <c r="T196">
        <f t="shared" si="156"/>
        <v>0</v>
      </c>
      <c r="U196">
        <f t="shared" si="157"/>
        <v>0</v>
      </c>
      <c r="W196">
        <f t="shared" si="159"/>
        <v>0</v>
      </c>
      <c r="X196">
        <f t="shared" si="121"/>
        <v>0</v>
      </c>
      <c r="Y196" s="35">
        <f t="shared" si="122"/>
        <v>0</v>
      </c>
      <c r="AA196" s="2">
        <f t="shared" si="164"/>
        <v>0</v>
      </c>
      <c r="AB196" s="29">
        <f t="shared" si="123"/>
        <v>0</v>
      </c>
      <c r="AC196" s="32">
        <f t="shared" si="124"/>
        <v>0</v>
      </c>
      <c r="AD196">
        <f t="shared" si="160"/>
        <v>0</v>
      </c>
      <c r="AE196" s="1">
        <f t="shared" si="165"/>
        <v>0</v>
      </c>
      <c r="AF196" s="29">
        <f t="shared" si="125"/>
        <v>0</v>
      </c>
      <c r="AG196" s="32">
        <f t="shared" si="126"/>
        <v>0</v>
      </c>
      <c r="AH196" s="34">
        <f t="shared" si="127"/>
        <v>0</v>
      </c>
      <c r="AJ196" s="2">
        <f t="shared" si="166"/>
        <v>0</v>
      </c>
      <c r="AK196" s="2">
        <f t="shared" si="128"/>
        <v>0</v>
      </c>
      <c r="AL196" s="34">
        <f t="shared" si="129"/>
        <v>0</v>
      </c>
      <c r="AN196">
        <f t="shared" si="171"/>
        <v>0</v>
      </c>
      <c r="AO196" s="2">
        <f t="shared" si="161"/>
        <v>0</v>
      </c>
      <c r="AP196" s="34">
        <f t="shared" si="130"/>
        <v>0</v>
      </c>
      <c r="AR196" s="2">
        <f t="shared" si="162"/>
        <v>0</v>
      </c>
      <c r="AS196" s="2">
        <f t="shared" si="131"/>
        <v>0</v>
      </c>
      <c r="AT196" s="34">
        <f t="shared" si="132"/>
        <v>0</v>
      </c>
      <c r="AV196">
        <f t="shared" si="163"/>
        <v>0</v>
      </c>
      <c r="AW196">
        <f t="shared" si="133"/>
        <v>0</v>
      </c>
      <c r="AX196" s="35">
        <f t="shared" si="134"/>
        <v>0</v>
      </c>
      <c r="AY1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6" s="31">
        <f t="shared" si="135"/>
        <v>0</v>
      </c>
      <c r="BA196" s="35">
        <f t="shared" si="136"/>
        <v>0</v>
      </c>
      <c r="BB196" s="35">
        <f t="shared" si="137"/>
        <v>0</v>
      </c>
      <c r="BD196" s="50">
        <f t="shared" si="138"/>
        <v>0</v>
      </c>
      <c r="BF196" s="50">
        <f t="shared" si="139"/>
        <v>0</v>
      </c>
      <c r="BH196" s="50">
        <f t="shared" si="140"/>
        <v>0</v>
      </c>
      <c r="BJ196" s="50">
        <f t="shared" si="141"/>
        <v>0</v>
      </c>
      <c r="BL196" s="50">
        <f t="shared" si="142"/>
        <v>0</v>
      </c>
      <c r="BM196" s="17"/>
      <c r="BN196" s="24">
        <f t="shared" si="143"/>
        <v>0</v>
      </c>
      <c r="BO196" s="17"/>
      <c r="BP196" s="24">
        <f t="shared" si="144"/>
        <v>0</v>
      </c>
      <c r="BQ196" s="17"/>
      <c r="BR196" s="24">
        <f t="shared" si="145"/>
        <v>0</v>
      </c>
      <c r="BS196" s="17"/>
      <c r="BT196" s="24">
        <f t="shared" si="146"/>
        <v>0</v>
      </c>
      <c r="BU196" s="20"/>
      <c r="BV196" s="27">
        <f t="shared" si="147"/>
        <v>0</v>
      </c>
    </row>
    <row r="197" spans="2:74">
      <c r="B197">
        <v>44069</v>
      </c>
      <c r="D197">
        <f t="shared" si="170"/>
        <v>0</v>
      </c>
      <c r="F197">
        <f t="shared" si="223"/>
        <v>0</v>
      </c>
      <c r="H197">
        <f t="shared" si="225"/>
        <v>0</v>
      </c>
      <c r="I197">
        <f t="shared" si="221"/>
        <v>0</v>
      </c>
      <c r="J197">
        <f t="shared" si="224"/>
        <v>0</v>
      </c>
      <c r="K197" t="str">
        <f t="shared" si="148"/>
        <v/>
      </c>
      <c r="L197" t="str">
        <f t="shared" si="149"/>
        <v/>
      </c>
      <c r="M197" t="str">
        <f t="shared" si="150"/>
        <v/>
      </c>
      <c r="N197" t="str">
        <f t="shared" si="222"/>
        <v/>
      </c>
      <c r="O197" t="str">
        <f t="shared" si="151"/>
        <v/>
      </c>
      <c r="P197" t="str">
        <f t="shared" si="152"/>
        <v/>
      </c>
      <c r="Q197" t="str">
        <f t="shared" si="153"/>
        <v/>
      </c>
      <c r="R197">
        <f t="shared" si="154"/>
        <v>0</v>
      </c>
      <c r="S197">
        <f t="shared" si="155"/>
        <v>0</v>
      </c>
      <c r="T197">
        <f t="shared" si="156"/>
        <v>0</v>
      </c>
      <c r="U197">
        <f t="shared" si="157"/>
        <v>0</v>
      </c>
      <c r="W197">
        <f t="shared" si="159"/>
        <v>0</v>
      </c>
      <c r="X197">
        <f t="shared" si="121"/>
        <v>0</v>
      </c>
      <c r="Y197" s="35">
        <f t="shared" si="122"/>
        <v>0</v>
      </c>
      <c r="AA197" s="2">
        <f t="shared" si="164"/>
        <v>0</v>
      </c>
      <c r="AB197" s="29">
        <f t="shared" si="123"/>
        <v>0</v>
      </c>
      <c r="AC197" s="32">
        <f t="shared" si="124"/>
        <v>0</v>
      </c>
      <c r="AD197">
        <f t="shared" si="160"/>
        <v>0</v>
      </c>
      <c r="AE197" s="1">
        <f t="shared" si="165"/>
        <v>0</v>
      </c>
      <c r="AF197" s="29">
        <f t="shared" si="125"/>
        <v>0</v>
      </c>
      <c r="AG197" s="32">
        <f t="shared" si="126"/>
        <v>0</v>
      </c>
      <c r="AH197" s="34">
        <f t="shared" si="127"/>
        <v>0</v>
      </c>
      <c r="AJ197" s="2">
        <f t="shared" si="166"/>
        <v>0</v>
      </c>
      <c r="AK197" s="2">
        <f t="shared" si="128"/>
        <v>0</v>
      </c>
      <c r="AL197" s="34">
        <f t="shared" si="129"/>
        <v>0</v>
      </c>
      <c r="AN197">
        <f t="shared" si="171"/>
        <v>0</v>
      </c>
      <c r="AO197" s="2">
        <f t="shared" si="161"/>
        <v>0</v>
      </c>
      <c r="AP197" s="34">
        <f t="shared" si="130"/>
        <v>0</v>
      </c>
      <c r="AR197" s="2">
        <f t="shared" si="162"/>
        <v>0</v>
      </c>
      <c r="AS197" s="2">
        <f t="shared" si="131"/>
        <v>0</v>
      </c>
      <c r="AT197" s="34">
        <f t="shared" si="132"/>
        <v>0</v>
      </c>
      <c r="AV197">
        <f t="shared" si="163"/>
        <v>0</v>
      </c>
      <c r="AW197">
        <f t="shared" si="133"/>
        <v>0</v>
      </c>
      <c r="AX197" s="35">
        <f t="shared" si="134"/>
        <v>0</v>
      </c>
      <c r="AY1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7" s="31">
        <f t="shared" si="135"/>
        <v>0</v>
      </c>
      <c r="BA197" s="35">
        <f t="shared" si="136"/>
        <v>0</v>
      </c>
      <c r="BB197" s="35">
        <f t="shared" si="137"/>
        <v>0</v>
      </c>
      <c r="BD197" s="50">
        <f t="shared" si="138"/>
        <v>0</v>
      </c>
      <c r="BF197" s="50">
        <f t="shared" si="139"/>
        <v>0</v>
      </c>
      <c r="BH197" s="50">
        <f t="shared" si="140"/>
        <v>0</v>
      </c>
      <c r="BJ197" s="50">
        <f t="shared" si="141"/>
        <v>0</v>
      </c>
      <c r="BL197" s="50">
        <f t="shared" si="142"/>
        <v>0</v>
      </c>
      <c r="BM197" s="17"/>
      <c r="BN197" s="24">
        <f t="shared" si="143"/>
        <v>0</v>
      </c>
      <c r="BO197" s="17"/>
      <c r="BP197" s="24">
        <f t="shared" si="144"/>
        <v>0</v>
      </c>
      <c r="BQ197" s="17"/>
      <c r="BR197" s="24">
        <f t="shared" si="145"/>
        <v>0</v>
      </c>
      <c r="BS197" s="17"/>
      <c r="BT197" s="24">
        <f t="shared" si="146"/>
        <v>0</v>
      </c>
      <c r="BU197" s="20"/>
      <c r="BV197" s="27">
        <f t="shared" si="147"/>
        <v>0</v>
      </c>
    </row>
    <row r="198" spans="2:74">
      <c r="B198">
        <v>44070</v>
      </c>
      <c r="D198">
        <f t="shared" si="170"/>
        <v>0</v>
      </c>
      <c r="F198">
        <f t="shared" si="223"/>
        <v>0</v>
      </c>
      <c r="H198">
        <f t="shared" si="225"/>
        <v>0</v>
      </c>
      <c r="I198">
        <f t="shared" si="221"/>
        <v>0</v>
      </c>
      <c r="J198">
        <f t="shared" si="224"/>
        <v>0</v>
      </c>
      <c r="K198" t="str">
        <f t="shared" si="148"/>
        <v/>
      </c>
      <c r="L198" t="str">
        <f t="shared" si="149"/>
        <v/>
      </c>
      <c r="M198" t="str">
        <f t="shared" si="150"/>
        <v/>
      </c>
      <c r="N198" t="str">
        <f t="shared" si="222"/>
        <v/>
      </c>
      <c r="O198" t="str">
        <f t="shared" si="151"/>
        <v/>
      </c>
      <c r="P198" t="str">
        <f t="shared" si="152"/>
        <v/>
      </c>
      <c r="Q198" t="str">
        <f t="shared" si="153"/>
        <v/>
      </c>
      <c r="R198">
        <f t="shared" si="154"/>
        <v>0</v>
      </c>
      <c r="S198">
        <f t="shared" si="155"/>
        <v>0</v>
      </c>
      <c r="T198">
        <f t="shared" si="156"/>
        <v>0</v>
      </c>
      <c r="U198">
        <f t="shared" si="157"/>
        <v>0</v>
      </c>
      <c r="W198">
        <f t="shared" si="159"/>
        <v>0</v>
      </c>
      <c r="X198">
        <f t="shared" si="121"/>
        <v>0</v>
      </c>
      <c r="Y198" s="35">
        <f t="shared" si="122"/>
        <v>0</v>
      </c>
      <c r="AA198" s="2">
        <f t="shared" si="164"/>
        <v>0</v>
      </c>
      <c r="AB198" s="29">
        <f t="shared" si="123"/>
        <v>0</v>
      </c>
      <c r="AC198" s="32">
        <f t="shared" si="124"/>
        <v>0</v>
      </c>
      <c r="AD198">
        <f t="shared" si="160"/>
        <v>0</v>
      </c>
      <c r="AE198" s="1">
        <f t="shared" si="165"/>
        <v>0</v>
      </c>
      <c r="AF198" s="29">
        <f t="shared" si="125"/>
        <v>0</v>
      </c>
      <c r="AG198" s="32">
        <f t="shared" si="126"/>
        <v>0</v>
      </c>
      <c r="AH198" s="34">
        <f t="shared" si="127"/>
        <v>0</v>
      </c>
      <c r="AJ198" s="2">
        <f t="shared" si="166"/>
        <v>0</v>
      </c>
      <c r="AK198" s="2">
        <f t="shared" si="128"/>
        <v>0</v>
      </c>
      <c r="AL198" s="34">
        <f t="shared" si="129"/>
        <v>0</v>
      </c>
      <c r="AN198">
        <f t="shared" si="171"/>
        <v>0</v>
      </c>
      <c r="AO198" s="2">
        <f t="shared" si="161"/>
        <v>0</v>
      </c>
      <c r="AP198" s="34">
        <f t="shared" si="130"/>
        <v>0</v>
      </c>
      <c r="AR198" s="2">
        <f t="shared" si="162"/>
        <v>0</v>
      </c>
      <c r="AS198" s="2">
        <f t="shared" si="131"/>
        <v>0</v>
      </c>
      <c r="AT198" s="34">
        <f t="shared" si="132"/>
        <v>0</v>
      </c>
      <c r="AV198">
        <f t="shared" si="163"/>
        <v>0</v>
      </c>
      <c r="AW198">
        <f t="shared" si="133"/>
        <v>0</v>
      </c>
      <c r="AX198" s="35">
        <f t="shared" si="134"/>
        <v>0</v>
      </c>
      <c r="AY1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8" s="31">
        <f t="shared" si="135"/>
        <v>0</v>
      </c>
      <c r="BA198" s="35">
        <f t="shared" si="136"/>
        <v>0</v>
      </c>
      <c r="BB198" s="35">
        <f t="shared" si="137"/>
        <v>0</v>
      </c>
      <c r="BD198" s="50">
        <f t="shared" si="138"/>
        <v>0</v>
      </c>
      <c r="BF198" s="50">
        <f t="shared" si="139"/>
        <v>0</v>
      </c>
      <c r="BH198" s="50">
        <f t="shared" si="140"/>
        <v>0</v>
      </c>
      <c r="BJ198" s="50">
        <f t="shared" si="141"/>
        <v>0</v>
      </c>
      <c r="BL198" s="50">
        <f t="shared" si="142"/>
        <v>0</v>
      </c>
      <c r="BM198" s="17"/>
      <c r="BN198" s="24">
        <f t="shared" si="143"/>
        <v>0</v>
      </c>
      <c r="BO198" s="17"/>
      <c r="BP198" s="24">
        <f t="shared" si="144"/>
        <v>0</v>
      </c>
      <c r="BQ198" s="17"/>
      <c r="BR198" s="24">
        <f t="shared" si="145"/>
        <v>0</v>
      </c>
      <c r="BS198" s="17"/>
      <c r="BT198" s="24">
        <f t="shared" si="146"/>
        <v>0</v>
      </c>
      <c r="BU198" s="20"/>
      <c r="BV198" s="27">
        <f t="shared" si="147"/>
        <v>0</v>
      </c>
    </row>
    <row r="199" spans="2:74">
      <c r="B199">
        <v>44071</v>
      </c>
      <c r="D199">
        <f t="shared" si="170"/>
        <v>0</v>
      </c>
      <c r="F199">
        <f t="shared" si="223"/>
        <v>0</v>
      </c>
      <c r="H199">
        <f t="shared" si="225"/>
        <v>0</v>
      </c>
      <c r="I199">
        <f t="shared" si="221"/>
        <v>0</v>
      </c>
      <c r="J199">
        <f t="shared" si="224"/>
        <v>0</v>
      </c>
      <c r="K199" t="str">
        <f t="shared" si="148"/>
        <v/>
      </c>
      <c r="L199" t="str">
        <f t="shared" si="149"/>
        <v/>
      </c>
      <c r="M199" t="str">
        <f t="shared" si="150"/>
        <v/>
      </c>
      <c r="N199" t="str">
        <f t="shared" si="222"/>
        <v/>
      </c>
      <c r="O199" t="str">
        <f t="shared" si="151"/>
        <v/>
      </c>
      <c r="P199" t="str">
        <f t="shared" si="152"/>
        <v/>
      </c>
      <c r="Q199" t="str">
        <f t="shared" si="153"/>
        <v/>
      </c>
      <c r="R199">
        <f t="shared" si="154"/>
        <v>0</v>
      </c>
      <c r="S199">
        <f t="shared" si="155"/>
        <v>0</v>
      </c>
      <c r="T199">
        <f t="shared" si="156"/>
        <v>0</v>
      </c>
      <c r="U199">
        <f t="shared" si="157"/>
        <v>0</v>
      </c>
      <c r="W199">
        <f t="shared" si="159"/>
        <v>0</v>
      </c>
      <c r="X199">
        <f t="shared" si="121"/>
        <v>0</v>
      </c>
      <c r="Y199" s="35">
        <f t="shared" si="122"/>
        <v>0</v>
      </c>
      <c r="AA199" s="2">
        <f t="shared" si="164"/>
        <v>0</v>
      </c>
      <c r="AB199" s="29">
        <f t="shared" si="123"/>
        <v>0</v>
      </c>
      <c r="AC199" s="32">
        <f t="shared" si="124"/>
        <v>0</v>
      </c>
      <c r="AD199">
        <f t="shared" si="160"/>
        <v>0</v>
      </c>
      <c r="AE199" s="1">
        <f t="shared" si="165"/>
        <v>0</v>
      </c>
      <c r="AF199" s="29">
        <f t="shared" si="125"/>
        <v>0</v>
      </c>
      <c r="AG199" s="32">
        <f t="shared" si="126"/>
        <v>0</v>
      </c>
      <c r="AH199" s="34">
        <f t="shared" si="127"/>
        <v>0</v>
      </c>
      <c r="AJ199" s="2">
        <f t="shared" si="166"/>
        <v>0</v>
      </c>
      <c r="AK199" s="2">
        <f t="shared" si="128"/>
        <v>0</v>
      </c>
      <c r="AL199" s="34">
        <f t="shared" si="129"/>
        <v>0</v>
      </c>
      <c r="AN199">
        <f t="shared" si="171"/>
        <v>0</v>
      </c>
      <c r="AO199" s="2">
        <f t="shared" si="161"/>
        <v>0</v>
      </c>
      <c r="AP199" s="34">
        <f t="shared" si="130"/>
        <v>0</v>
      </c>
      <c r="AR199" s="2">
        <f t="shared" si="162"/>
        <v>0</v>
      </c>
      <c r="AS199" s="2">
        <f t="shared" si="131"/>
        <v>0</v>
      </c>
      <c r="AT199" s="34">
        <f t="shared" si="132"/>
        <v>0</v>
      </c>
      <c r="AV199">
        <f t="shared" si="163"/>
        <v>0</v>
      </c>
      <c r="AW199">
        <f t="shared" si="133"/>
        <v>0</v>
      </c>
      <c r="AX199" s="35">
        <f t="shared" si="134"/>
        <v>0</v>
      </c>
      <c r="AY1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9" s="31">
        <f t="shared" si="135"/>
        <v>0</v>
      </c>
      <c r="BA199" s="35">
        <f t="shared" si="136"/>
        <v>0</v>
      </c>
      <c r="BB199" s="35">
        <f t="shared" si="137"/>
        <v>0</v>
      </c>
      <c r="BD199" s="50">
        <f t="shared" si="138"/>
        <v>0</v>
      </c>
      <c r="BF199" s="50">
        <f t="shared" si="139"/>
        <v>0</v>
      </c>
      <c r="BH199" s="50">
        <f t="shared" si="140"/>
        <v>0</v>
      </c>
      <c r="BJ199" s="50">
        <f t="shared" si="141"/>
        <v>0</v>
      </c>
      <c r="BL199" s="50">
        <f t="shared" si="142"/>
        <v>0</v>
      </c>
      <c r="BM199" s="17"/>
      <c r="BN199" s="24">
        <f t="shared" si="143"/>
        <v>0</v>
      </c>
      <c r="BO199" s="17"/>
      <c r="BP199" s="24">
        <f t="shared" si="144"/>
        <v>0</v>
      </c>
      <c r="BQ199" s="17"/>
      <c r="BR199" s="24">
        <f t="shared" si="145"/>
        <v>0</v>
      </c>
      <c r="BS199" s="17"/>
      <c r="BT199" s="24">
        <f t="shared" si="146"/>
        <v>0</v>
      </c>
      <c r="BU199" s="20"/>
      <c r="BV199" s="27">
        <f t="shared" si="147"/>
        <v>0</v>
      </c>
    </row>
    <row r="200" spans="2:74">
      <c r="B200">
        <v>44072</v>
      </c>
      <c r="D200">
        <f t="shared" si="170"/>
        <v>0</v>
      </c>
      <c r="F200">
        <f t="shared" si="223"/>
        <v>0</v>
      </c>
      <c r="H200">
        <f t="shared" si="225"/>
        <v>0</v>
      </c>
      <c r="I200">
        <f t="shared" si="221"/>
        <v>0</v>
      </c>
      <c r="J200">
        <f t="shared" si="224"/>
        <v>0</v>
      </c>
      <c r="K200" t="str">
        <f t="shared" si="148"/>
        <v/>
      </c>
      <c r="L200" t="str">
        <f t="shared" si="149"/>
        <v/>
      </c>
      <c r="M200" t="str">
        <f t="shared" si="150"/>
        <v/>
      </c>
      <c r="N200" t="str">
        <f t="shared" si="222"/>
        <v/>
      </c>
      <c r="O200" t="str">
        <f t="shared" si="151"/>
        <v/>
      </c>
      <c r="P200" t="str">
        <f t="shared" si="152"/>
        <v/>
      </c>
      <c r="Q200" t="str">
        <f t="shared" si="153"/>
        <v/>
      </c>
      <c r="R200">
        <f t="shared" si="154"/>
        <v>0</v>
      </c>
      <c r="S200">
        <f t="shared" si="155"/>
        <v>0</v>
      </c>
      <c r="T200">
        <f t="shared" si="156"/>
        <v>0</v>
      </c>
      <c r="U200">
        <f t="shared" si="157"/>
        <v>0</v>
      </c>
      <c r="W200">
        <f t="shared" si="159"/>
        <v>0</v>
      </c>
      <c r="X200">
        <f t="shared" si="121"/>
        <v>0</v>
      </c>
      <c r="Y200" s="35">
        <f t="shared" si="122"/>
        <v>0</v>
      </c>
      <c r="AA200" s="2">
        <f t="shared" si="164"/>
        <v>0</v>
      </c>
      <c r="AB200" s="29">
        <f t="shared" si="123"/>
        <v>0</v>
      </c>
      <c r="AC200" s="32">
        <f t="shared" si="124"/>
        <v>0</v>
      </c>
      <c r="AD200">
        <f t="shared" si="160"/>
        <v>0</v>
      </c>
      <c r="AE200" s="1">
        <f t="shared" si="165"/>
        <v>0</v>
      </c>
      <c r="AF200" s="29">
        <f t="shared" si="125"/>
        <v>0</v>
      </c>
      <c r="AG200" s="32">
        <f t="shared" si="126"/>
        <v>0</v>
      </c>
      <c r="AH200" s="34">
        <f t="shared" si="127"/>
        <v>0</v>
      </c>
      <c r="AJ200" s="2">
        <f t="shared" si="166"/>
        <v>0</v>
      </c>
      <c r="AK200" s="2">
        <f t="shared" si="128"/>
        <v>0</v>
      </c>
      <c r="AL200" s="34">
        <f t="shared" si="129"/>
        <v>0</v>
      </c>
      <c r="AN200">
        <f t="shared" si="171"/>
        <v>0</v>
      </c>
      <c r="AO200" s="2">
        <f t="shared" si="161"/>
        <v>0</v>
      </c>
      <c r="AP200" s="34">
        <f t="shared" si="130"/>
        <v>0</v>
      </c>
      <c r="AR200" s="2">
        <f t="shared" si="162"/>
        <v>0</v>
      </c>
      <c r="AS200" s="2">
        <f t="shared" si="131"/>
        <v>0</v>
      </c>
      <c r="AT200" s="34">
        <f t="shared" si="132"/>
        <v>0</v>
      </c>
      <c r="AV200">
        <f t="shared" si="163"/>
        <v>0</v>
      </c>
      <c r="AW200">
        <f t="shared" si="133"/>
        <v>0</v>
      </c>
      <c r="AX200" s="35">
        <f t="shared" si="134"/>
        <v>0</v>
      </c>
      <c r="AY2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0" s="31">
        <f t="shared" si="135"/>
        <v>0</v>
      </c>
      <c r="BA200" s="35">
        <f t="shared" si="136"/>
        <v>0</v>
      </c>
      <c r="BB200" s="35">
        <f t="shared" si="137"/>
        <v>0</v>
      </c>
      <c r="BD200" s="50">
        <f t="shared" si="138"/>
        <v>0</v>
      </c>
      <c r="BF200" s="50">
        <f t="shared" si="139"/>
        <v>0</v>
      </c>
      <c r="BH200" s="50">
        <f t="shared" si="140"/>
        <v>0</v>
      </c>
      <c r="BJ200" s="50">
        <f t="shared" si="141"/>
        <v>0</v>
      </c>
      <c r="BL200" s="50">
        <f t="shared" si="142"/>
        <v>0</v>
      </c>
      <c r="BM200" s="17"/>
      <c r="BN200" s="24">
        <f t="shared" si="143"/>
        <v>0</v>
      </c>
      <c r="BO200" s="17"/>
      <c r="BP200" s="24">
        <f t="shared" si="144"/>
        <v>0</v>
      </c>
      <c r="BQ200" s="17"/>
      <c r="BR200" s="24">
        <f t="shared" si="145"/>
        <v>0</v>
      </c>
      <c r="BS200" s="17"/>
      <c r="BT200" s="24">
        <f t="shared" si="146"/>
        <v>0</v>
      </c>
      <c r="BU200" s="20"/>
      <c r="BV200" s="27">
        <f t="shared" si="147"/>
        <v>0</v>
      </c>
    </row>
    <row r="201" spans="2:74">
      <c r="B201">
        <v>44073</v>
      </c>
      <c r="D201">
        <f t="shared" si="170"/>
        <v>0</v>
      </c>
      <c r="F201">
        <f t="shared" si="223"/>
        <v>0</v>
      </c>
      <c r="H201">
        <f t="shared" si="225"/>
        <v>0</v>
      </c>
      <c r="I201">
        <f t="shared" si="221"/>
        <v>0</v>
      </c>
      <c r="J201">
        <f t="shared" si="224"/>
        <v>0</v>
      </c>
      <c r="K201" t="str">
        <f t="shared" si="148"/>
        <v/>
      </c>
      <c r="L201" t="str">
        <f t="shared" si="149"/>
        <v/>
      </c>
      <c r="M201" t="str">
        <f t="shared" si="150"/>
        <v/>
      </c>
      <c r="N201" t="str">
        <f t="shared" si="222"/>
        <v/>
      </c>
      <c r="O201" t="str">
        <f t="shared" si="151"/>
        <v/>
      </c>
      <c r="P201" t="str">
        <f t="shared" si="152"/>
        <v/>
      </c>
      <c r="Q201" t="str">
        <f t="shared" si="153"/>
        <v/>
      </c>
      <c r="R201">
        <f t="shared" si="154"/>
        <v>0</v>
      </c>
      <c r="S201">
        <f t="shared" si="155"/>
        <v>0</v>
      </c>
      <c r="T201">
        <f t="shared" si="156"/>
        <v>0</v>
      </c>
      <c r="U201">
        <f t="shared" si="157"/>
        <v>0</v>
      </c>
      <c r="W201">
        <f t="shared" si="159"/>
        <v>0</v>
      </c>
      <c r="X201">
        <f t="shared" si="121"/>
        <v>0</v>
      </c>
      <c r="Y201" s="35">
        <f t="shared" si="122"/>
        <v>0</v>
      </c>
      <c r="AA201" s="2">
        <f t="shared" si="164"/>
        <v>0</v>
      </c>
      <c r="AB201" s="29">
        <f t="shared" si="123"/>
        <v>0</v>
      </c>
      <c r="AC201" s="32">
        <f t="shared" si="124"/>
        <v>0</v>
      </c>
      <c r="AD201">
        <f t="shared" si="160"/>
        <v>0</v>
      </c>
      <c r="AE201" s="1">
        <f t="shared" si="165"/>
        <v>0</v>
      </c>
      <c r="AF201" s="29">
        <f t="shared" si="125"/>
        <v>0</v>
      </c>
      <c r="AG201" s="32">
        <f t="shared" si="126"/>
        <v>0</v>
      </c>
      <c r="AH201" s="34">
        <f t="shared" si="127"/>
        <v>0</v>
      </c>
      <c r="AJ201" s="2">
        <f t="shared" si="166"/>
        <v>0</v>
      </c>
      <c r="AK201" s="2">
        <f t="shared" si="128"/>
        <v>0</v>
      </c>
      <c r="AL201" s="34">
        <f t="shared" si="129"/>
        <v>0</v>
      </c>
      <c r="AN201">
        <f t="shared" si="171"/>
        <v>0</v>
      </c>
      <c r="AO201" s="2">
        <f t="shared" si="161"/>
        <v>0</v>
      </c>
      <c r="AP201" s="34">
        <f t="shared" si="130"/>
        <v>0</v>
      </c>
      <c r="AR201" s="2">
        <f t="shared" si="162"/>
        <v>0</v>
      </c>
      <c r="AS201" s="2">
        <f t="shared" si="131"/>
        <v>0</v>
      </c>
      <c r="AT201" s="34">
        <f t="shared" si="132"/>
        <v>0</v>
      </c>
      <c r="AV201">
        <f t="shared" si="163"/>
        <v>0</v>
      </c>
      <c r="AW201">
        <f t="shared" si="133"/>
        <v>0</v>
      </c>
      <c r="AX201" s="35">
        <f t="shared" si="134"/>
        <v>0</v>
      </c>
      <c r="AY2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1" s="31">
        <f t="shared" si="135"/>
        <v>0</v>
      </c>
      <c r="BA201" s="35">
        <f t="shared" si="136"/>
        <v>0</v>
      </c>
      <c r="BB201" s="35">
        <f t="shared" si="137"/>
        <v>0</v>
      </c>
      <c r="BD201" s="50">
        <f t="shared" si="138"/>
        <v>0</v>
      </c>
      <c r="BF201" s="50">
        <f t="shared" si="139"/>
        <v>0</v>
      </c>
      <c r="BH201" s="50">
        <f t="shared" si="140"/>
        <v>0</v>
      </c>
      <c r="BJ201" s="50">
        <f t="shared" si="141"/>
        <v>0</v>
      </c>
      <c r="BL201" s="50">
        <f t="shared" si="142"/>
        <v>0</v>
      </c>
      <c r="BM201" s="17"/>
      <c r="BN201" s="24">
        <f t="shared" si="143"/>
        <v>0</v>
      </c>
      <c r="BO201" s="17"/>
      <c r="BP201" s="24">
        <f t="shared" si="144"/>
        <v>0</v>
      </c>
      <c r="BQ201" s="17"/>
      <c r="BR201" s="24">
        <f t="shared" si="145"/>
        <v>0</v>
      </c>
      <c r="BS201" s="17"/>
      <c r="BT201" s="24">
        <f t="shared" si="146"/>
        <v>0</v>
      </c>
      <c r="BU201" s="20"/>
      <c r="BV201" s="27">
        <f t="shared" si="147"/>
        <v>0</v>
      </c>
    </row>
    <row r="202" spans="2:74">
      <c r="B202">
        <v>44074</v>
      </c>
      <c r="D202">
        <f t="shared" si="170"/>
        <v>0</v>
      </c>
      <c r="F202">
        <f t="shared" si="223"/>
        <v>0</v>
      </c>
      <c r="H202">
        <f t="shared" si="225"/>
        <v>0</v>
      </c>
      <c r="I202">
        <f t="shared" si="221"/>
        <v>0</v>
      </c>
      <c r="J202">
        <f t="shared" si="224"/>
        <v>0</v>
      </c>
      <c r="K202" t="str">
        <f t="shared" si="148"/>
        <v/>
      </c>
      <c r="L202" t="str">
        <f t="shared" si="149"/>
        <v/>
      </c>
      <c r="M202" t="str">
        <f t="shared" si="150"/>
        <v/>
      </c>
      <c r="N202" t="str">
        <f t="shared" si="222"/>
        <v/>
      </c>
      <c r="O202" t="str">
        <f t="shared" si="151"/>
        <v/>
      </c>
      <c r="P202" t="str">
        <f t="shared" si="152"/>
        <v/>
      </c>
      <c r="Q202" t="str">
        <f t="shared" si="153"/>
        <v/>
      </c>
      <c r="R202">
        <f t="shared" si="154"/>
        <v>0</v>
      </c>
      <c r="S202">
        <f t="shared" si="155"/>
        <v>0</v>
      </c>
      <c r="T202">
        <f t="shared" si="156"/>
        <v>0</v>
      </c>
      <c r="U202">
        <f t="shared" si="157"/>
        <v>0</v>
      </c>
      <c r="W202">
        <f t="shared" si="159"/>
        <v>0</v>
      </c>
      <c r="X202">
        <f t="shared" si="121"/>
        <v>0</v>
      </c>
      <c r="Y202" s="35">
        <f t="shared" si="122"/>
        <v>0</v>
      </c>
      <c r="AA202" s="2">
        <f t="shared" si="164"/>
        <v>0</v>
      </c>
      <c r="AB202" s="29">
        <f t="shared" si="123"/>
        <v>0</v>
      </c>
      <c r="AC202" s="32">
        <f t="shared" si="124"/>
        <v>0</v>
      </c>
      <c r="AD202">
        <f t="shared" si="160"/>
        <v>0</v>
      </c>
      <c r="AE202" s="1">
        <f t="shared" si="165"/>
        <v>0</v>
      </c>
      <c r="AF202" s="29">
        <f t="shared" si="125"/>
        <v>0</v>
      </c>
      <c r="AG202" s="32">
        <f t="shared" si="126"/>
        <v>0</v>
      </c>
      <c r="AH202" s="34">
        <f t="shared" si="127"/>
        <v>0</v>
      </c>
      <c r="AJ202" s="2">
        <f t="shared" si="166"/>
        <v>0</v>
      </c>
      <c r="AK202" s="2">
        <f t="shared" si="128"/>
        <v>0</v>
      </c>
      <c r="AL202" s="34">
        <f t="shared" si="129"/>
        <v>0</v>
      </c>
      <c r="AN202">
        <f t="shared" si="171"/>
        <v>0</v>
      </c>
      <c r="AO202" s="2">
        <f t="shared" si="161"/>
        <v>0</v>
      </c>
      <c r="AP202" s="34">
        <f t="shared" si="130"/>
        <v>0</v>
      </c>
      <c r="AR202" s="2">
        <f t="shared" si="162"/>
        <v>0</v>
      </c>
      <c r="AS202" s="2">
        <f t="shared" si="131"/>
        <v>0</v>
      </c>
      <c r="AT202" s="34">
        <f t="shared" si="132"/>
        <v>0</v>
      </c>
      <c r="AV202">
        <f t="shared" si="163"/>
        <v>0</v>
      </c>
      <c r="AW202">
        <f t="shared" si="133"/>
        <v>0</v>
      </c>
      <c r="AX202" s="35">
        <f t="shared" si="134"/>
        <v>0</v>
      </c>
      <c r="AY2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2" s="31">
        <f t="shared" si="135"/>
        <v>0</v>
      </c>
      <c r="BA202" s="35">
        <f t="shared" si="136"/>
        <v>0</v>
      </c>
      <c r="BB202" s="35">
        <f t="shared" si="137"/>
        <v>0</v>
      </c>
      <c r="BD202" s="50">
        <f t="shared" si="138"/>
        <v>0</v>
      </c>
      <c r="BF202" s="50">
        <f t="shared" si="139"/>
        <v>0</v>
      </c>
      <c r="BH202" s="50">
        <f t="shared" si="140"/>
        <v>0</v>
      </c>
      <c r="BJ202" s="50">
        <f t="shared" si="141"/>
        <v>0</v>
      </c>
      <c r="BL202" s="50">
        <f t="shared" si="142"/>
        <v>0</v>
      </c>
      <c r="BM202" s="17"/>
      <c r="BN202" s="24">
        <f t="shared" si="143"/>
        <v>0</v>
      </c>
      <c r="BO202" s="17"/>
      <c r="BP202" s="24">
        <f t="shared" si="144"/>
        <v>0</v>
      </c>
      <c r="BQ202" s="17"/>
      <c r="BR202" s="24">
        <f t="shared" si="145"/>
        <v>0</v>
      </c>
      <c r="BS202" s="17"/>
      <c r="BT202" s="24">
        <f t="shared" si="146"/>
        <v>0</v>
      </c>
      <c r="BU202" s="20"/>
      <c r="BV202" s="27">
        <f t="shared" si="147"/>
        <v>0</v>
      </c>
    </row>
    <row r="203" spans="2:74">
      <c r="B203">
        <v>44075</v>
      </c>
      <c r="D203">
        <f t="shared" si="170"/>
        <v>0</v>
      </c>
      <c r="F203">
        <f t="shared" si="223"/>
        <v>0</v>
      </c>
      <c r="H203">
        <f t="shared" si="225"/>
        <v>0</v>
      </c>
      <c r="I203">
        <f t="shared" si="221"/>
        <v>0</v>
      </c>
      <c r="J203">
        <f t="shared" si="224"/>
        <v>0</v>
      </c>
      <c r="K203" t="str">
        <f t="shared" si="148"/>
        <v/>
      </c>
      <c r="L203" t="str">
        <f t="shared" si="149"/>
        <v/>
      </c>
      <c r="M203" t="str">
        <f t="shared" si="150"/>
        <v/>
      </c>
      <c r="N203" t="str">
        <f t="shared" si="222"/>
        <v/>
      </c>
      <c r="O203" t="str">
        <f t="shared" si="151"/>
        <v/>
      </c>
      <c r="P203" t="str">
        <f t="shared" si="152"/>
        <v/>
      </c>
      <c r="Q203" t="str">
        <f t="shared" si="153"/>
        <v/>
      </c>
      <c r="R203">
        <f t="shared" si="154"/>
        <v>0</v>
      </c>
      <c r="S203">
        <f t="shared" si="155"/>
        <v>0</v>
      </c>
      <c r="T203">
        <f t="shared" si="156"/>
        <v>0</v>
      </c>
      <c r="U203">
        <f t="shared" si="157"/>
        <v>0</v>
      </c>
      <c r="W203">
        <f t="shared" si="159"/>
        <v>0</v>
      </c>
      <c r="X203">
        <f t="shared" si="121"/>
        <v>0</v>
      </c>
      <c r="Y203" s="35">
        <f t="shared" si="122"/>
        <v>0</v>
      </c>
      <c r="AA203" s="2">
        <f t="shared" si="164"/>
        <v>0</v>
      </c>
      <c r="AB203" s="29">
        <f t="shared" si="123"/>
        <v>0</v>
      </c>
      <c r="AC203" s="32">
        <f t="shared" si="124"/>
        <v>0</v>
      </c>
      <c r="AD203">
        <f t="shared" si="160"/>
        <v>0</v>
      </c>
      <c r="AE203" s="1">
        <f t="shared" si="165"/>
        <v>0</v>
      </c>
      <c r="AF203" s="29">
        <f t="shared" si="125"/>
        <v>0</v>
      </c>
      <c r="AG203" s="32">
        <f t="shared" si="126"/>
        <v>0</v>
      </c>
      <c r="AH203" s="34">
        <f t="shared" si="127"/>
        <v>0</v>
      </c>
      <c r="AJ203" s="2">
        <f t="shared" si="166"/>
        <v>0</v>
      </c>
      <c r="AK203" s="2">
        <f t="shared" si="128"/>
        <v>0</v>
      </c>
      <c r="AL203" s="34">
        <f t="shared" si="129"/>
        <v>0</v>
      </c>
      <c r="AN203">
        <f t="shared" si="171"/>
        <v>0</v>
      </c>
      <c r="AO203" s="2">
        <f t="shared" si="161"/>
        <v>0</v>
      </c>
      <c r="AP203" s="34">
        <f t="shared" si="130"/>
        <v>0</v>
      </c>
      <c r="AR203" s="2">
        <f t="shared" si="162"/>
        <v>0</v>
      </c>
      <c r="AS203" s="2">
        <f t="shared" si="131"/>
        <v>0</v>
      </c>
      <c r="AT203" s="34">
        <f t="shared" si="132"/>
        <v>0</v>
      </c>
      <c r="AV203">
        <f t="shared" si="163"/>
        <v>0</v>
      </c>
      <c r="AW203">
        <f t="shared" si="133"/>
        <v>0</v>
      </c>
      <c r="AX203" s="35">
        <f t="shared" si="134"/>
        <v>0</v>
      </c>
      <c r="AY20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3" s="31">
        <f t="shared" si="135"/>
        <v>0</v>
      </c>
      <c r="BA203" s="35">
        <f t="shared" si="136"/>
        <v>0</v>
      </c>
      <c r="BB203" s="35">
        <f t="shared" si="137"/>
        <v>0</v>
      </c>
      <c r="BD203" s="50">
        <f t="shared" si="138"/>
        <v>0</v>
      </c>
      <c r="BF203" s="50">
        <f t="shared" si="139"/>
        <v>0</v>
      </c>
      <c r="BH203" s="50">
        <f t="shared" si="140"/>
        <v>0</v>
      </c>
      <c r="BJ203" s="50">
        <f t="shared" si="141"/>
        <v>0</v>
      </c>
      <c r="BL203" s="50">
        <f t="shared" si="142"/>
        <v>0</v>
      </c>
      <c r="BM203" s="17"/>
      <c r="BN203" s="24">
        <f t="shared" si="143"/>
        <v>0</v>
      </c>
      <c r="BO203" s="17"/>
      <c r="BP203" s="24">
        <f t="shared" si="144"/>
        <v>0</v>
      </c>
      <c r="BQ203" s="17"/>
      <c r="BR203" s="24">
        <f t="shared" si="145"/>
        <v>0</v>
      </c>
      <c r="BS203" s="17"/>
      <c r="BT203" s="24">
        <f t="shared" si="146"/>
        <v>0</v>
      </c>
      <c r="BU203" s="20"/>
      <c r="BV203" s="27">
        <f t="shared" si="147"/>
        <v>0</v>
      </c>
    </row>
    <row r="204" spans="2:74">
      <c r="B204">
        <v>44076</v>
      </c>
      <c r="D204">
        <f t="shared" si="170"/>
        <v>0</v>
      </c>
      <c r="F204">
        <f t="shared" si="223"/>
        <v>0</v>
      </c>
      <c r="H204">
        <f t="shared" si="225"/>
        <v>0</v>
      </c>
      <c r="I204">
        <f t="shared" si="221"/>
        <v>0</v>
      </c>
      <c r="J204">
        <f t="shared" si="224"/>
        <v>0</v>
      </c>
      <c r="K204" t="str">
        <f t="shared" si="148"/>
        <v/>
      </c>
      <c r="L204" t="str">
        <f t="shared" si="149"/>
        <v/>
      </c>
      <c r="M204" t="str">
        <f t="shared" si="150"/>
        <v/>
      </c>
      <c r="N204" t="str">
        <f t="shared" si="222"/>
        <v/>
      </c>
      <c r="O204" t="str">
        <f t="shared" si="151"/>
        <v/>
      </c>
      <c r="P204" t="str">
        <f t="shared" si="152"/>
        <v/>
      </c>
      <c r="Q204" t="str">
        <f t="shared" si="153"/>
        <v/>
      </c>
      <c r="R204">
        <f t="shared" si="154"/>
        <v>0</v>
      </c>
      <c r="S204">
        <f t="shared" si="155"/>
        <v>0</v>
      </c>
      <c r="T204">
        <f t="shared" si="156"/>
        <v>0</v>
      </c>
      <c r="U204">
        <f t="shared" si="157"/>
        <v>0</v>
      </c>
      <c r="W204">
        <f t="shared" si="159"/>
        <v>0</v>
      </c>
      <c r="X204">
        <f t="shared" si="121"/>
        <v>0</v>
      </c>
      <c r="Y204" s="35">
        <f t="shared" si="122"/>
        <v>0</v>
      </c>
      <c r="AA204" s="2">
        <f t="shared" si="164"/>
        <v>0</v>
      </c>
      <c r="AB204" s="29">
        <f t="shared" si="123"/>
        <v>0</v>
      </c>
      <c r="AC204" s="32">
        <f t="shared" si="124"/>
        <v>0</v>
      </c>
      <c r="AD204">
        <f t="shared" si="160"/>
        <v>0</v>
      </c>
      <c r="AE204" s="1">
        <f t="shared" si="165"/>
        <v>0</v>
      </c>
      <c r="AF204" s="29">
        <f t="shared" si="125"/>
        <v>0</v>
      </c>
      <c r="AG204" s="32">
        <f t="shared" si="126"/>
        <v>0</v>
      </c>
      <c r="AH204" s="34">
        <f t="shared" si="127"/>
        <v>0</v>
      </c>
      <c r="AJ204" s="2">
        <f t="shared" si="166"/>
        <v>0</v>
      </c>
      <c r="AK204" s="2">
        <f t="shared" si="128"/>
        <v>0</v>
      </c>
      <c r="AL204" s="34">
        <f t="shared" si="129"/>
        <v>0</v>
      </c>
      <c r="AN204">
        <f t="shared" si="171"/>
        <v>0</v>
      </c>
      <c r="AO204" s="2">
        <f t="shared" si="161"/>
        <v>0</v>
      </c>
      <c r="AP204" s="34">
        <f t="shared" si="130"/>
        <v>0</v>
      </c>
      <c r="AR204" s="2">
        <f t="shared" si="162"/>
        <v>0</v>
      </c>
      <c r="AS204" s="2">
        <f t="shared" si="131"/>
        <v>0</v>
      </c>
      <c r="AT204" s="34">
        <f t="shared" si="132"/>
        <v>0</v>
      </c>
      <c r="AV204">
        <f t="shared" si="163"/>
        <v>0</v>
      </c>
      <c r="AW204">
        <f t="shared" si="133"/>
        <v>0</v>
      </c>
      <c r="AX204" s="35">
        <f t="shared" si="134"/>
        <v>0</v>
      </c>
      <c r="AY20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4" s="31">
        <f t="shared" si="135"/>
        <v>0</v>
      </c>
      <c r="BA204" s="35">
        <f t="shared" si="136"/>
        <v>0</v>
      </c>
      <c r="BB204" s="35">
        <f t="shared" si="137"/>
        <v>0</v>
      </c>
      <c r="BD204" s="50">
        <f t="shared" si="138"/>
        <v>0</v>
      </c>
      <c r="BF204" s="50">
        <f t="shared" si="139"/>
        <v>0</v>
      </c>
      <c r="BH204" s="50">
        <f t="shared" si="140"/>
        <v>0</v>
      </c>
      <c r="BJ204" s="50">
        <f t="shared" si="141"/>
        <v>0</v>
      </c>
      <c r="BL204" s="50">
        <f t="shared" si="142"/>
        <v>0</v>
      </c>
      <c r="BM204" s="17"/>
      <c r="BN204" s="24">
        <f t="shared" si="143"/>
        <v>0</v>
      </c>
      <c r="BO204" s="17"/>
      <c r="BP204" s="24">
        <f t="shared" si="144"/>
        <v>0</v>
      </c>
      <c r="BQ204" s="17"/>
      <c r="BR204" s="24">
        <f t="shared" si="145"/>
        <v>0</v>
      </c>
      <c r="BS204" s="17"/>
      <c r="BT204" s="24">
        <f t="shared" si="146"/>
        <v>0</v>
      </c>
      <c r="BU204" s="20"/>
      <c r="BV204" s="27">
        <f t="shared" si="147"/>
        <v>0</v>
      </c>
    </row>
    <row r="205" spans="2:74">
      <c r="B205" t="s">
        <v>73</v>
      </c>
      <c r="K205" t="str">
        <f t="shared" si="148"/>
        <v/>
      </c>
      <c r="L205" t="str">
        <f t="shared" si="149"/>
        <v/>
      </c>
      <c r="M205" t="str">
        <f t="shared" si="150"/>
        <v/>
      </c>
      <c r="N205" t="str">
        <f t="shared" si="222"/>
        <v/>
      </c>
      <c r="O205" t="str">
        <f t="shared" si="151"/>
        <v/>
      </c>
      <c r="P205" t="str">
        <f t="shared" si="152"/>
        <v/>
      </c>
      <c r="Q205" t="str">
        <f t="shared" si="153"/>
        <v/>
      </c>
      <c r="R205">
        <f t="shared" si="154"/>
        <v>0</v>
      </c>
      <c r="S205">
        <f t="shared" si="155"/>
        <v>0</v>
      </c>
      <c r="T205">
        <f t="shared" si="156"/>
        <v>0</v>
      </c>
      <c r="U205">
        <f t="shared" si="157"/>
        <v>0</v>
      </c>
      <c r="W205">
        <f t="shared" si="159"/>
        <v>0</v>
      </c>
      <c r="X205">
        <f t="shared" si="121"/>
        <v>0</v>
      </c>
      <c r="Y205" s="35">
        <f t="shared" si="122"/>
        <v>0</v>
      </c>
      <c r="AA205" s="2">
        <f t="shared" si="164"/>
        <v>0</v>
      </c>
      <c r="AB205" s="29">
        <f t="shared" si="123"/>
        <v>0</v>
      </c>
      <c r="AC205" s="32">
        <f t="shared" si="124"/>
        <v>0</v>
      </c>
      <c r="AD205">
        <f t="shared" si="160"/>
        <v>0</v>
      </c>
      <c r="AE205" s="1">
        <f t="shared" si="165"/>
        <v>0</v>
      </c>
      <c r="AF205" s="29">
        <f t="shared" si="125"/>
        <v>0</v>
      </c>
      <c r="AG205" s="32">
        <f t="shared" si="126"/>
        <v>0</v>
      </c>
      <c r="AH205" s="34">
        <f t="shared" si="127"/>
        <v>0</v>
      </c>
      <c r="AJ205" s="2">
        <f t="shared" si="166"/>
        <v>0</v>
      </c>
      <c r="AK205" s="2">
        <f t="shared" si="128"/>
        <v>0</v>
      </c>
      <c r="AL205" s="34">
        <f t="shared" si="129"/>
        <v>0</v>
      </c>
      <c r="AO205" s="2">
        <f t="shared" si="161"/>
        <v>0</v>
      </c>
      <c r="AP205" s="34">
        <f t="shared" si="130"/>
        <v>0</v>
      </c>
      <c r="AR205" s="2">
        <f t="shared" si="162"/>
        <v>0</v>
      </c>
      <c r="AS205" s="2">
        <f t="shared" si="131"/>
        <v>0</v>
      </c>
      <c r="AT205" s="34">
        <f t="shared" si="132"/>
        <v>0</v>
      </c>
      <c r="AV205">
        <f t="shared" si="163"/>
        <v>0</v>
      </c>
      <c r="AW205">
        <f t="shared" si="133"/>
        <v>0</v>
      </c>
      <c r="AX205" s="35">
        <f t="shared" si="134"/>
        <v>0</v>
      </c>
      <c r="AY20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5" s="31">
        <f t="shared" si="135"/>
        <v>0</v>
      </c>
      <c r="BA205" s="35">
        <f t="shared" si="136"/>
        <v>0</v>
      </c>
      <c r="BB205" s="35">
        <f t="shared" si="137"/>
        <v>0</v>
      </c>
      <c r="BD205" s="50">
        <f t="shared" si="138"/>
        <v>0</v>
      </c>
      <c r="BF205" s="50">
        <f t="shared" si="139"/>
        <v>0</v>
      </c>
      <c r="BH205" s="50">
        <f t="shared" si="140"/>
        <v>0</v>
      </c>
      <c r="BJ205" s="50">
        <f t="shared" si="141"/>
        <v>0</v>
      </c>
      <c r="BL205" s="50">
        <f t="shared" si="142"/>
        <v>0</v>
      </c>
      <c r="BM205" s="17"/>
      <c r="BN205" s="24">
        <f t="shared" si="143"/>
        <v>0</v>
      </c>
      <c r="BO205" s="17"/>
      <c r="BP205" s="24">
        <f t="shared" si="144"/>
        <v>0</v>
      </c>
      <c r="BQ205" s="17"/>
      <c r="BR205" s="24">
        <f t="shared" si="145"/>
        <v>0</v>
      </c>
      <c r="BS205" s="17"/>
      <c r="BT205" s="24">
        <f t="shared" si="146"/>
        <v>0</v>
      </c>
      <c r="BU205" s="20"/>
      <c r="BV205" s="27">
        <f t="shared" si="147"/>
        <v>0</v>
      </c>
    </row>
    <row r="206" spans="2:74">
      <c r="B206" t="s">
        <v>73</v>
      </c>
      <c r="K206" t="str">
        <f t="shared" si="148"/>
        <v/>
      </c>
      <c r="L206" t="str">
        <f t="shared" si="149"/>
        <v/>
      </c>
      <c r="M206" t="str">
        <f t="shared" si="150"/>
        <v/>
      </c>
      <c r="N206" t="str">
        <f t="shared" si="222"/>
        <v/>
      </c>
      <c r="O206" t="str">
        <f t="shared" si="151"/>
        <v/>
      </c>
      <c r="P206" t="str">
        <f t="shared" si="152"/>
        <v/>
      </c>
      <c r="Q206" t="str">
        <f t="shared" si="153"/>
        <v/>
      </c>
      <c r="R206">
        <f t="shared" si="154"/>
        <v>0</v>
      </c>
      <c r="S206">
        <f t="shared" si="155"/>
        <v>0</v>
      </c>
      <c r="T206">
        <f t="shared" si="156"/>
        <v>0</v>
      </c>
      <c r="U206">
        <f t="shared" si="157"/>
        <v>0</v>
      </c>
      <c r="W206">
        <f t="shared" si="159"/>
        <v>0</v>
      </c>
      <c r="X206">
        <f t="shared" si="121"/>
        <v>0</v>
      </c>
      <c r="Y206" s="35">
        <f t="shared" si="122"/>
        <v>0</v>
      </c>
      <c r="AA206" s="2">
        <f t="shared" si="164"/>
        <v>0</v>
      </c>
      <c r="AB206" s="29">
        <f t="shared" si="123"/>
        <v>0</v>
      </c>
      <c r="AC206" s="32">
        <f t="shared" si="124"/>
        <v>0</v>
      </c>
      <c r="AD206">
        <f t="shared" si="160"/>
        <v>0</v>
      </c>
      <c r="AE206" s="1">
        <f t="shared" si="165"/>
        <v>0</v>
      </c>
      <c r="AF206" s="29">
        <f t="shared" si="125"/>
        <v>0</v>
      </c>
      <c r="AG206" s="32">
        <f t="shared" si="126"/>
        <v>0</v>
      </c>
      <c r="AH206" s="34">
        <f t="shared" si="127"/>
        <v>0</v>
      </c>
      <c r="AJ206" s="2">
        <f t="shared" si="166"/>
        <v>0</v>
      </c>
      <c r="AK206" s="2">
        <f t="shared" si="128"/>
        <v>0</v>
      </c>
      <c r="AL206" s="34">
        <f t="shared" si="129"/>
        <v>0</v>
      </c>
      <c r="AO206" s="2">
        <f t="shared" si="161"/>
        <v>0</v>
      </c>
      <c r="AP206" s="34">
        <f t="shared" si="130"/>
        <v>0</v>
      </c>
      <c r="AR206" s="2">
        <f t="shared" si="162"/>
        <v>0</v>
      </c>
      <c r="AS206" s="2">
        <f t="shared" si="131"/>
        <v>0</v>
      </c>
      <c r="AT206" s="34">
        <f t="shared" si="132"/>
        <v>0</v>
      </c>
      <c r="AV206">
        <f t="shared" si="163"/>
        <v>0</v>
      </c>
      <c r="AW206">
        <f t="shared" si="133"/>
        <v>0</v>
      </c>
      <c r="AX206" s="35">
        <f t="shared" si="134"/>
        <v>0</v>
      </c>
      <c r="AY20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6" s="31">
        <f t="shared" si="135"/>
        <v>0</v>
      </c>
      <c r="BA206" s="35">
        <f t="shared" si="136"/>
        <v>0</v>
      </c>
      <c r="BB206" s="35">
        <f t="shared" si="137"/>
        <v>0</v>
      </c>
      <c r="BD206" s="50">
        <f t="shared" si="138"/>
        <v>0</v>
      </c>
      <c r="BF206" s="50">
        <f t="shared" si="139"/>
        <v>0</v>
      </c>
      <c r="BH206" s="50">
        <f t="shared" si="140"/>
        <v>0</v>
      </c>
      <c r="BJ206" s="50">
        <f t="shared" si="141"/>
        <v>0</v>
      </c>
      <c r="BL206" s="50">
        <f t="shared" si="142"/>
        <v>0</v>
      </c>
      <c r="BM206" s="17"/>
      <c r="BN206" s="24">
        <f t="shared" si="143"/>
        <v>0</v>
      </c>
      <c r="BO206" s="17"/>
      <c r="BP206" s="24">
        <f t="shared" si="144"/>
        <v>0</v>
      </c>
      <c r="BQ206" s="17"/>
      <c r="BR206" s="24">
        <f t="shared" si="145"/>
        <v>0</v>
      </c>
      <c r="BS206" s="17"/>
      <c r="BT206" s="24">
        <f t="shared" si="146"/>
        <v>0</v>
      </c>
      <c r="BU206" s="20"/>
      <c r="BV206" s="27">
        <f t="shared" si="147"/>
        <v>0</v>
      </c>
    </row>
    <row r="207" spans="2:74">
      <c r="B207" t="s">
        <v>73</v>
      </c>
      <c r="K207" t="str">
        <f t="shared" si="148"/>
        <v/>
      </c>
      <c r="L207" t="str">
        <f t="shared" si="149"/>
        <v/>
      </c>
      <c r="M207" t="str">
        <f t="shared" si="150"/>
        <v/>
      </c>
      <c r="N207" t="str">
        <f t="shared" si="222"/>
        <v/>
      </c>
      <c r="O207" t="str">
        <f t="shared" si="151"/>
        <v/>
      </c>
      <c r="P207" t="str">
        <f t="shared" si="152"/>
        <v/>
      </c>
      <c r="Q207" t="str">
        <f t="shared" si="153"/>
        <v/>
      </c>
      <c r="R207">
        <f t="shared" si="154"/>
        <v>0</v>
      </c>
      <c r="S207">
        <f t="shared" si="155"/>
        <v>0</v>
      </c>
      <c r="T207">
        <f t="shared" si="156"/>
        <v>0</v>
      </c>
      <c r="U207">
        <f t="shared" si="157"/>
        <v>0</v>
      </c>
      <c r="W207">
        <f t="shared" si="159"/>
        <v>0</v>
      </c>
      <c r="X207">
        <f t="shared" si="121"/>
        <v>0</v>
      </c>
      <c r="Y207" s="35">
        <f t="shared" si="122"/>
        <v>0</v>
      </c>
      <c r="AA207" s="2">
        <f t="shared" si="164"/>
        <v>0</v>
      </c>
      <c r="AB207" s="29">
        <f t="shared" si="123"/>
        <v>0</v>
      </c>
      <c r="AC207" s="32">
        <f t="shared" si="124"/>
        <v>0</v>
      </c>
      <c r="AD207">
        <f t="shared" si="160"/>
        <v>0</v>
      </c>
      <c r="AE207" s="1">
        <f t="shared" si="165"/>
        <v>0</v>
      </c>
      <c r="AF207" s="29">
        <f t="shared" si="125"/>
        <v>0</v>
      </c>
      <c r="AG207" s="32">
        <f t="shared" si="126"/>
        <v>0</v>
      </c>
      <c r="AH207" s="34">
        <f t="shared" si="127"/>
        <v>0</v>
      </c>
      <c r="AJ207" s="2">
        <f t="shared" si="166"/>
        <v>0</v>
      </c>
      <c r="AK207" s="2">
        <f t="shared" si="128"/>
        <v>0</v>
      </c>
      <c r="AL207" s="34">
        <f t="shared" si="129"/>
        <v>0</v>
      </c>
      <c r="AO207" s="2">
        <f t="shared" si="161"/>
        <v>0</v>
      </c>
      <c r="AP207" s="34">
        <f t="shared" si="130"/>
        <v>0</v>
      </c>
      <c r="AR207" s="2">
        <f t="shared" si="162"/>
        <v>0</v>
      </c>
      <c r="AS207" s="2">
        <f t="shared" si="131"/>
        <v>0</v>
      </c>
      <c r="AT207" s="34">
        <f t="shared" si="132"/>
        <v>0</v>
      </c>
      <c r="AV207">
        <f t="shared" si="163"/>
        <v>0</v>
      </c>
      <c r="AW207">
        <f t="shared" si="133"/>
        <v>0</v>
      </c>
      <c r="AX207" s="35">
        <f t="shared" si="134"/>
        <v>0</v>
      </c>
      <c r="AY20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7" s="31">
        <f t="shared" si="135"/>
        <v>0</v>
      </c>
      <c r="BA207" s="35">
        <f t="shared" si="136"/>
        <v>0</v>
      </c>
      <c r="BB207" s="35">
        <f t="shared" si="137"/>
        <v>0</v>
      </c>
      <c r="BD207" s="50">
        <f t="shared" si="138"/>
        <v>0</v>
      </c>
      <c r="BF207" s="50">
        <f t="shared" si="139"/>
        <v>0</v>
      </c>
      <c r="BH207" s="50">
        <f t="shared" si="140"/>
        <v>0</v>
      </c>
      <c r="BJ207" s="50">
        <f t="shared" si="141"/>
        <v>0</v>
      </c>
      <c r="BL207" s="50">
        <f t="shared" si="142"/>
        <v>0</v>
      </c>
      <c r="BM207" s="17"/>
      <c r="BN207" s="24">
        <f t="shared" si="143"/>
        <v>0</v>
      </c>
      <c r="BO207" s="17"/>
      <c r="BP207" s="24">
        <f t="shared" si="144"/>
        <v>0</v>
      </c>
      <c r="BQ207" s="17"/>
      <c r="BR207" s="24">
        <f t="shared" si="145"/>
        <v>0</v>
      </c>
      <c r="BS207" s="17"/>
      <c r="BT207" s="24">
        <f t="shared" si="146"/>
        <v>0</v>
      </c>
      <c r="BU207" s="20"/>
      <c r="BV207" s="27">
        <f t="shared" si="147"/>
        <v>0</v>
      </c>
    </row>
    <row r="208" spans="2:74">
      <c r="B208" t="s">
        <v>73</v>
      </c>
      <c r="K208" t="str">
        <f t="shared" si="148"/>
        <v/>
      </c>
      <c r="L208" t="str">
        <f t="shared" si="149"/>
        <v/>
      </c>
      <c r="M208" t="str">
        <f t="shared" si="150"/>
        <v/>
      </c>
      <c r="N208" t="str">
        <f t="shared" si="222"/>
        <v/>
      </c>
      <c r="O208" t="str">
        <f t="shared" si="151"/>
        <v/>
      </c>
      <c r="P208" t="str">
        <f t="shared" si="152"/>
        <v/>
      </c>
      <c r="Q208" t="str">
        <f t="shared" si="153"/>
        <v/>
      </c>
      <c r="R208">
        <f t="shared" si="154"/>
        <v>0</v>
      </c>
      <c r="S208">
        <f t="shared" si="155"/>
        <v>0</v>
      </c>
      <c r="T208">
        <f t="shared" si="156"/>
        <v>0</v>
      </c>
      <c r="U208">
        <f t="shared" si="157"/>
        <v>0</v>
      </c>
      <c r="W208">
        <f t="shared" si="159"/>
        <v>0</v>
      </c>
      <c r="X208">
        <f t="shared" si="121"/>
        <v>0</v>
      </c>
      <c r="Y208" s="35">
        <f t="shared" si="122"/>
        <v>0</v>
      </c>
      <c r="AA208" s="2">
        <f t="shared" si="164"/>
        <v>0</v>
      </c>
      <c r="AB208" s="29">
        <f t="shared" si="123"/>
        <v>0</v>
      </c>
      <c r="AC208" s="32">
        <f t="shared" si="124"/>
        <v>0</v>
      </c>
      <c r="AD208">
        <f t="shared" si="160"/>
        <v>0</v>
      </c>
      <c r="AE208" s="1">
        <f t="shared" si="165"/>
        <v>0</v>
      </c>
      <c r="AF208" s="29">
        <f t="shared" si="125"/>
        <v>0</v>
      </c>
      <c r="AG208" s="32">
        <f t="shared" si="126"/>
        <v>0</v>
      </c>
      <c r="AH208" s="34">
        <f t="shared" si="127"/>
        <v>0</v>
      </c>
      <c r="AJ208" s="2">
        <f t="shared" si="166"/>
        <v>0</v>
      </c>
      <c r="AK208" s="2">
        <f t="shared" si="128"/>
        <v>0</v>
      </c>
      <c r="AL208" s="34">
        <f t="shared" si="129"/>
        <v>0</v>
      </c>
      <c r="AO208" s="2">
        <f t="shared" si="161"/>
        <v>0</v>
      </c>
      <c r="AP208" s="34">
        <f t="shared" si="130"/>
        <v>0</v>
      </c>
      <c r="AR208" s="2">
        <f t="shared" si="162"/>
        <v>0</v>
      </c>
      <c r="AS208" s="2">
        <f t="shared" si="131"/>
        <v>0</v>
      </c>
      <c r="AT208" s="34">
        <f t="shared" si="132"/>
        <v>0</v>
      </c>
      <c r="AV208">
        <f t="shared" si="163"/>
        <v>0</v>
      </c>
      <c r="AW208">
        <f t="shared" si="133"/>
        <v>0</v>
      </c>
      <c r="AX208" s="35">
        <f t="shared" si="134"/>
        <v>0</v>
      </c>
      <c r="AY20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8" s="31">
        <f t="shared" si="135"/>
        <v>0</v>
      </c>
      <c r="BA208" s="35">
        <f t="shared" si="136"/>
        <v>0</v>
      </c>
      <c r="BB208" s="35">
        <f t="shared" si="137"/>
        <v>0</v>
      </c>
      <c r="BD208" s="50">
        <f t="shared" si="138"/>
        <v>0</v>
      </c>
      <c r="BF208" s="50">
        <f t="shared" si="139"/>
        <v>0</v>
      </c>
      <c r="BH208" s="50">
        <f t="shared" si="140"/>
        <v>0</v>
      </c>
      <c r="BJ208" s="50">
        <f t="shared" si="141"/>
        <v>0</v>
      </c>
      <c r="BL208" s="50">
        <f t="shared" si="142"/>
        <v>0</v>
      </c>
      <c r="BM208" s="17"/>
      <c r="BN208" s="24">
        <f t="shared" si="143"/>
        <v>0</v>
      </c>
      <c r="BO208" s="17"/>
      <c r="BP208" s="24">
        <f t="shared" si="144"/>
        <v>0</v>
      </c>
      <c r="BQ208" s="17"/>
      <c r="BR208" s="24">
        <f t="shared" si="145"/>
        <v>0</v>
      </c>
      <c r="BS208" s="17"/>
      <c r="BT208" s="24">
        <f t="shared" si="146"/>
        <v>0</v>
      </c>
      <c r="BU208" s="20"/>
      <c r="BV208" s="27">
        <f t="shared" si="147"/>
        <v>0</v>
      </c>
    </row>
    <row r="209" spans="2:74">
      <c r="B209" t="s">
        <v>73</v>
      </c>
      <c r="K209" t="str">
        <f t="shared" si="148"/>
        <v/>
      </c>
      <c r="L209" t="str">
        <f t="shared" si="149"/>
        <v/>
      </c>
      <c r="M209" t="str">
        <f t="shared" si="150"/>
        <v/>
      </c>
      <c r="N209" t="str">
        <f t="shared" si="222"/>
        <v/>
      </c>
      <c r="O209" t="str">
        <f t="shared" si="151"/>
        <v/>
      </c>
      <c r="P209" t="str">
        <f t="shared" si="152"/>
        <v/>
      </c>
      <c r="Q209" t="str">
        <f t="shared" si="153"/>
        <v/>
      </c>
      <c r="R209">
        <f t="shared" si="154"/>
        <v>0</v>
      </c>
      <c r="S209">
        <f t="shared" si="155"/>
        <v>0</v>
      </c>
      <c r="T209">
        <f t="shared" si="156"/>
        <v>0</v>
      </c>
      <c r="U209">
        <f t="shared" si="157"/>
        <v>0</v>
      </c>
      <c r="W209">
        <f t="shared" si="159"/>
        <v>0</v>
      </c>
      <c r="X209">
        <f t="shared" si="121"/>
        <v>0</v>
      </c>
      <c r="Y209" s="35">
        <f t="shared" si="122"/>
        <v>0</v>
      </c>
      <c r="AA209" s="2">
        <f t="shared" si="164"/>
        <v>0</v>
      </c>
      <c r="AB209" s="29">
        <f t="shared" si="123"/>
        <v>0</v>
      </c>
      <c r="AC209" s="32">
        <f t="shared" si="124"/>
        <v>0</v>
      </c>
      <c r="AD209">
        <f t="shared" si="160"/>
        <v>0</v>
      </c>
      <c r="AE209" s="1">
        <f t="shared" si="165"/>
        <v>0</v>
      </c>
      <c r="AF209" s="29">
        <f t="shared" si="125"/>
        <v>0</v>
      </c>
      <c r="AG209" s="32">
        <f t="shared" si="126"/>
        <v>0</v>
      </c>
      <c r="AH209" s="34">
        <f t="shared" si="127"/>
        <v>0</v>
      </c>
      <c r="AJ209" s="2">
        <f t="shared" si="166"/>
        <v>0</v>
      </c>
      <c r="AK209" s="2">
        <f t="shared" si="128"/>
        <v>0</v>
      </c>
      <c r="AL209" s="34">
        <f t="shared" si="129"/>
        <v>0</v>
      </c>
      <c r="AO209" s="2">
        <f t="shared" si="161"/>
        <v>0</v>
      </c>
      <c r="AP209" s="34">
        <f t="shared" si="130"/>
        <v>0</v>
      </c>
      <c r="AR209" s="2">
        <f t="shared" si="162"/>
        <v>0</v>
      </c>
      <c r="AS209" s="2">
        <f t="shared" si="131"/>
        <v>0</v>
      </c>
      <c r="AT209" s="34">
        <f t="shared" si="132"/>
        <v>0</v>
      </c>
      <c r="AV209">
        <f t="shared" si="163"/>
        <v>0</v>
      </c>
      <c r="AW209">
        <f t="shared" si="133"/>
        <v>0</v>
      </c>
      <c r="AX209" s="35">
        <f t="shared" si="134"/>
        <v>0</v>
      </c>
      <c r="AY20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9" s="31">
        <f t="shared" si="135"/>
        <v>0</v>
      </c>
      <c r="BA209" s="35">
        <f t="shared" si="136"/>
        <v>0</v>
      </c>
      <c r="BB209" s="35">
        <f t="shared" si="137"/>
        <v>0</v>
      </c>
      <c r="BD209" s="50">
        <f t="shared" si="138"/>
        <v>0</v>
      </c>
      <c r="BF209" s="50">
        <f t="shared" si="139"/>
        <v>0</v>
      </c>
      <c r="BH209" s="50">
        <f t="shared" si="140"/>
        <v>0</v>
      </c>
      <c r="BJ209" s="50">
        <f t="shared" si="141"/>
        <v>0</v>
      </c>
      <c r="BL209" s="50">
        <f t="shared" si="142"/>
        <v>0</v>
      </c>
      <c r="BM209" s="17"/>
      <c r="BN209" s="24">
        <f t="shared" si="143"/>
        <v>0</v>
      </c>
      <c r="BO209" s="17"/>
      <c r="BP209" s="24">
        <f t="shared" si="144"/>
        <v>0</v>
      </c>
      <c r="BQ209" s="17"/>
      <c r="BR209" s="24">
        <f t="shared" si="145"/>
        <v>0</v>
      </c>
      <c r="BS209" s="17"/>
      <c r="BT209" s="24">
        <f t="shared" si="146"/>
        <v>0</v>
      </c>
      <c r="BU209" s="20"/>
      <c r="BV209" s="27">
        <f t="shared" si="147"/>
        <v>0</v>
      </c>
    </row>
    <row r="210" spans="2:74">
      <c r="B210" t="s">
        <v>73</v>
      </c>
      <c r="K210" t="str">
        <f t="shared" si="148"/>
        <v/>
      </c>
      <c r="L210" t="str">
        <f t="shared" si="149"/>
        <v/>
      </c>
      <c r="M210" t="str">
        <f t="shared" si="150"/>
        <v/>
      </c>
      <c r="N210" t="str">
        <f t="shared" si="222"/>
        <v/>
      </c>
      <c r="O210" t="str">
        <f t="shared" si="151"/>
        <v/>
      </c>
      <c r="P210" t="str">
        <f t="shared" si="152"/>
        <v/>
      </c>
      <c r="Q210" t="str">
        <f t="shared" si="153"/>
        <v/>
      </c>
      <c r="R210">
        <f t="shared" si="154"/>
        <v>0</v>
      </c>
      <c r="S210">
        <f t="shared" si="155"/>
        <v>0</v>
      </c>
      <c r="T210">
        <f t="shared" si="156"/>
        <v>0</v>
      </c>
      <c r="U210">
        <f t="shared" si="157"/>
        <v>0</v>
      </c>
      <c r="W210">
        <f t="shared" si="159"/>
        <v>0</v>
      </c>
      <c r="X210">
        <f t="shared" si="121"/>
        <v>0</v>
      </c>
      <c r="Y210" s="35">
        <f t="shared" si="122"/>
        <v>0</v>
      </c>
      <c r="AA210" s="2">
        <f t="shared" si="164"/>
        <v>0</v>
      </c>
      <c r="AB210" s="29">
        <f t="shared" si="123"/>
        <v>0</v>
      </c>
      <c r="AC210" s="32">
        <f t="shared" si="124"/>
        <v>0</v>
      </c>
      <c r="AD210">
        <f t="shared" si="160"/>
        <v>0</v>
      </c>
      <c r="AE210" s="1">
        <f t="shared" si="165"/>
        <v>0</v>
      </c>
      <c r="AF210" s="29">
        <f t="shared" si="125"/>
        <v>0</v>
      </c>
      <c r="AG210" s="32">
        <f t="shared" si="126"/>
        <v>0</v>
      </c>
      <c r="AH210" s="34">
        <f t="shared" si="127"/>
        <v>0</v>
      </c>
      <c r="AJ210" s="2">
        <f t="shared" si="166"/>
        <v>0</v>
      </c>
      <c r="AK210" s="2">
        <f t="shared" si="128"/>
        <v>0</v>
      </c>
      <c r="AL210" s="34">
        <f t="shared" si="129"/>
        <v>0</v>
      </c>
      <c r="AO210" s="2">
        <f t="shared" si="161"/>
        <v>0</v>
      </c>
      <c r="AP210" s="34">
        <f t="shared" si="130"/>
        <v>0</v>
      </c>
      <c r="AR210" s="2">
        <f t="shared" si="162"/>
        <v>0</v>
      </c>
      <c r="AS210" s="2">
        <f t="shared" si="131"/>
        <v>0</v>
      </c>
      <c r="AT210" s="34">
        <f t="shared" si="132"/>
        <v>0</v>
      </c>
      <c r="AV210">
        <f t="shared" si="163"/>
        <v>0</v>
      </c>
      <c r="AW210">
        <f t="shared" si="133"/>
        <v>0</v>
      </c>
      <c r="AX210" s="35">
        <f t="shared" si="134"/>
        <v>0</v>
      </c>
      <c r="AY21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0" s="31">
        <f t="shared" si="135"/>
        <v>0</v>
      </c>
      <c r="BA210" s="35">
        <f t="shared" si="136"/>
        <v>0</v>
      </c>
      <c r="BB210" s="35">
        <f t="shared" si="137"/>
        <v>0</v>
      </c>
      <c r="BD210" s="50">
        <f t="shared" si="138"/>
        <v>0</v>
      </c>
      <c r="BF210" s="50">
        <f t="shared" si="139"/>
        <v>0</v>
      </c>
      <c r="BH210" s="50">
        <f t="shared" si="140"/>
        <v>0</v>
      </c>
      <c r="BJ210" s="50">
        <f t="shared" si="141"/>
        <v>0</v>
      </c>
      <c r="BL210" s="50">
        <f t="shared" si="142"/>
        <v>0</v>
      </c>
      <c r="BM210" s="17"/>
      <c r="BN210" s="24">
        <f t="shared" si="143"/>
        <v>0</v>
      </c>
      <c r="BO210" s="17"/>
      <c r="BP210" s="24">
        <f t="shared" si="144"/>
        <v>0</v>
      </c>
      <c r="BQ210" s="17"/>
      <c r="BR210" s="24">
        <f t="shared" si="145"/>
        <v>0</v>
      </c>
      <c r="BS210" s="17"/>
      <c r="BT210" s="24">
        <f t="shared" si="146"/>
        <v>0</v>
      </c>
      <c r="BU210" s="20"/>
      <c r="BV210" s="27">
        <f t="shared" si="147"/>
        <v>0</v>
      </c>
    </row>
    <row r="211" spans="2:74">
      <c r="B211" t="s">
        <v>73</v>
      </c>
      <c r="K211" t="str">
        <f t="shared" si="148"/>
        <v/>
      </c>
      <c r="L211" t="str">
        <f t="shared" si="149"/>
        <v/>
      </c>
      <c r="M211" t="str">
        <f t="shared" si="150"/>
        <v/>
      </c>
      <c r="N211" t="str">
        <f t="shared" si="222"/>
        <v/>
      </c>
      <c r="O211" t="str">
        <f t="shared" si="151"/>
        <v/>
      </c>
      <c r="P211" t="str">
        <f t="shared" si="152"/>
        <v/>
      </c>
      <c r="Q211" t="str">
        <f t="shared" si="153"/>
        <v/>
      </c>
      <c r="R211">
        <f t="shared" si="154"/>
        <v>0</v>
      </c>
      <c r="S211">
        <f t="shared" si="155"/>
        <v>0</v>
      </c>
      <c r="T211">
        <f t="shared" si="156"/>
        <v>0</v>
      </c>
      <c r="U211">
        <f t="shared" si="157"/>
        <v>0</v>
      </c>
      <c r="W211">
        <f t="shared" si="159"/>
        <v>0</v>
      </c>
      <c r="X211">
        <f t="shared" si="121"/>
        <v>0</v>
      </c>
      <c r="Y211" s="35">
        <f t="shared" si="122"/>
        <v>0</v>
      </c>
      <c r="AA211" s="2">
        <f t="shared" si="164"/>
        <v>0</v>
      </c>
      <c r="AB211" s="29">
        <f t="shared" si="123"/>
        <v>0</v>
      </c>
      <c r="AC211" s="32">
        <f t="shared" si="124"/>
        <v>0</v>
      </c>
      <c r="AD211">
        <f t="shared" si="160"/>
        <v>0</v>
      </c>
      <c r="AE211" s="1">
        <f t="shared" si="165"/>
        <v>0</v>
      </c>
      <c r="AF211" s="29">
        <f t="shared" si="125"/>
        <v>0</v>
      </c>
      <c r="AG211" s="32">
        <f t="shared" si="126"/>
        <v>0</v>
      </c>
      <c r="AH211" s="34">
        <f t="shared" si="127"/>
        <v>0</v>
      </c>
      <c r="AJ211" s="2">
        <f t="shared" si="166"/>
        <v>0</v>
      </c>
      <c r="AK211" s="2">
        <f t="shared" si="128"/>
        <v>0</v>
      </c>
      <c r="AL211" s="34">
        <f t="shared" si="129"/>
        <v>0</v>
      </c>
      <c r="AO211" s="2">
        <f t="shared" si="161"/>
        <v>0</v>
      </c>
      <c r="AP211" s="34">
        <f t="shared" si="130"/>
        <v>0</v>
      </c>
      <c r="AR211" s="2">
        <f t="shared" si="162"/>
        <v>0</v>
      </c>
      <c r="AS211" s="2">
        <f t="shared" si="131"/>
        <v>0</v>
      </c>
      <c r="AT211" s="34">
        <f t="shared" si="132"/>
        <v>0</v>
      </c>
      <c r="AV211">
        <f t="shared" si="163"/>
        <v>0</v>
      </c>
      <c r="AW211">
        <f t="shared" si="133"/>
        <v>0</v>
      </c>
      <c r="AX211" s="35">
        <f t="shared" si="134"/>
        <v>0</v>
      </c>
      <c r="AY21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1" s="31">
        <f t="shared" si="135"/>
        <v>0</v>
      </c>
      <c r="BA211" s="35">
        <f t="shared" si="136"/>
        <v>0</v>
      </c>
      <c r="BB211" s="35">
        <f t="shared" si="137"/>
        <v>0</v>
      </c>
      <c r="BD211" s="50">
        <f t="shared" si="138"/>
        <v>0</v>
      </c>
      <c r="BF211" s="50">
        <f t="shared" si="139"/>
        <v>0</v>
      </c>
      <c r="BH211" s="50">
        <f t="shared" si="140"/>
        <v>0</v>
      </c>
      <c r="BJ211" s="50">
        <f t="shared" si="141"/>
        <v>0</v>
      </c>
      <c r="BL211" s="50">
        <f t="shared" si="142"/>
        <v>0</v>
      </c>
      <c r="BM211" s="17"/>
      <c r="BN211" s="24">
        <f t="shared" si="143"/>
        <v>0</v>
      </c>
      <c r="BO211" s="17"/>
      <c r="BP211" s="24">
        <f t="shared" si="144"/>
        <v>0</v>
      </c>
      <c r="BQ211" s="17"/>
      <c r="BR211" s="24">
        <f t="shared" si="145"/>
        <v>0</v>
      </c>
      <c r="BS211" s="17"/>
      <c r="BT211" s="24">
        <f t="shared" si="146"/>
        <v>0</v>
      </c>
      <c r="BU211" s="20"/>
      <c r="BV211" s="27">
        <f t="shared" si="147"/>
        <v>0</v>
      </c>
    </row>
    <row r="212" spans="2:74">
      <c r="B212" t="s">
        <v>73</v>
      </c>
      <c r="K212" t="str">
        <f t="shared" si="148"/>
        <v/>
      </c>
      <c r="L212" t="str">
        <f t="shared" si="149"/>
        <v/>
      </c>
      <c r="M212" t="str">
        <f t="shared" si="150"/>
        <v/>
      </c>
      <c r="N212" t="str">
        <f t="shared" si="222"/>
        <v/>
      </c>
      <c r="O212" t="str">
        <f t="shared" si="151"/>
        <v/>
      </c>
      <c r="P212" t="str">
        <f t="shared" si="152"/>
        <v/>
      </c>
      <c r="Q212" t="str">
        <f t="shared" si="153"/>
        <v/>
      </c>
      <c r="R212">
        <f t="shared" si="154"/>
        <v>0</v>
      </c>
      <c r="S212">
        <f t="shared" si="155"/>
        <v>0</v>
      </c>
      <c r="T212">
        <f t="shared" si="156"/>
        <v>0</v>
      </c>
      <c r="U212">
        <f t="shared" si="157"/>
        <v>0</v>
      </c>
      <c r="W212">
        <f t="shared" si="159"/>
        <v>0</v>
      </c>
      <c r="X212">
        <f t="shared" si="121"/>
        <v>0</v>
      </c>
      <c r="Y212" s="35">
        <f t="shared" si="122"/>
        <v>0</v>
      </c>
      <c r="AA212" s="2">
        <f t="shared" si="164"/>
        <v>0</v>
      </c>
      <c r="AB212" s="29">
        <f t="shared" si="123"/>
        <v>0</v>
      </c>
      <c r="AC212" s="32">
        <f t="shared" si="124"/>
        <v>0</v>
      </c>
      <c r="AD212">
        <f t="shared" si="160"/>
        <v>0</v>
      </c>
      <c r="AE212" s="1">
        <f t="shared" si="165"/>
        <v>0</v>
      </c>
      <c r="AF212" s="29">
        <f t="shared" si="125"/>
        <v>0</v>
      </c>
      <c r="AG212" s="32">
        <f t="shared" si="126"/>
        <v>0</v>
      </c>
      <c r="AH212" s="34">
        <f t="shared" si="127"/>
        <v>0</v>
      </c>
      <c r="AJ212" s="2">
        <f t="shared" si="166"/>
        <v>0</v>
      </c>
      <c r="AK212" s="2">
        <f t="shared" si="128"/>
        <v>0</v>
      </c>
      <c r="AL212" s="34">
        <f t="shared" si="129"/>
        <v>0</v>
      </c>
      <c r="AO212" s="2">
        <f t="shared" si="161"/>
        <v>0</v>
      </c>
      <c r="AP212" s="34">
        <f t="shared" si="130"/>
        <v>0</v>
      </c>
      <c r="AR212" s="2">
        <f t="shared" si="162"/>
        <v>0</v>
      </c>
      <c r="AS212" s="2">
        <f t="shared" si="131"/>
        <v>0</v>
      </c>
      <c r="AT212" s="34">
        <f t="shared" si="132"/>
        <v>0</v>
      </c>
      <c r="AV212">
        <f t="shared" si="163"/>
        <v>0</v>
      </c>
      <c r="AW212">
        <f t="shared" si="133"/>
        <v>0</v>
      </c>
      <c r="AX212" s="35">
        <f t="shared" si="134"/>
        <v>0</v>
      </c>
      <c r="AY21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2" s="31">
        <f t="shared" si="135"/>
        <v>0</v>
      </c>
      <c r="BA212" s="35">
        <f t="shared" si="136"/>
        <v>0</v>
      </c>
      <c r="BB212" s="35">
        <f t="shared" si="137"/>
        <v>0</v>
      </c>
      <c r="BD212" s="50">
        <f t="shared" si="138"/>
        <v>0</v>
      </c>
      <c r="BF212" s="50">
        <f t="shared" si="139"/>
        <v>0</v>
      </c>
      <c r="BH212" s="50">
        <f t="shared" si="140"/>
        <v>0</v>
      </c>
      <c r="BJ212" s="50">
        <f t="shared" si="141"/>
        <v>0</v>
      </c>
      <c r="BL212" s="50">
        <f t="shared" si="142"/>
        <v>0</v>
      </c>
      <c r="BM212" s="17"/>
      <c r="BN212" s="24">
        <f t="shared" si="143"/>
        <v>0</v>
      </c>
      <c r="BO212" s="17"/>
      <c r="BP212" s="24">
        <f t="shared" si="144"/>
        <v>0</v>
      </c>
      <c r="BQ212" s="17"/>
      <c r="BR212" s="24">
        <f t="shared" si="145"/>
        <v>0</v>
      </c>
      <c r="BS212" s="17"/>
      <c r="BT212" s="24">
        <f t="shared" si="146"/>
        <v>0</v>
      </c>
      <c r="BU212" s="20"/>
      <c r="BV212" s="27">
        <f t="shared" si="147"/>
        <v>0</v>
      </c>
    </row>
    <row r="213" spans="2:74">
      <c r="B213" t="s">
        <v>73</v>
      </c>
      <c r="K213" t="str">
        <f t="shared" si="148"/>
        <v/>
      </c>
      <c r="L213" t="str">
        <f t="shared" si="149"/>
        <v/>
      </c>
      <c r="M213" t="str">
        <f t="shared" si="150"/>
        <v/>
      </c>
      <c r="N213" t="str">
        <f t="shared" si="222"/>
        <v/>
      </c>
      <c r="O213" t="str">
        <f t="shared" si="151"/>
        <v/>
      </c>
      <c r="P213" t="str">
        <f t="shared" si="152"/>
        <v/>
      </c>
      <c r="Q213" t="str">
        <f t="shared" si="153"/>
        <v/>
      </c>
      <c r="R213">
        <f t="shared" si="154"/>
        <v>0</v>
      </c>
      <c r="S213">
        <f t="shared" si="155"/>
        <v>0</v>
      </c>
      <c r="T213">
        <f t="shared" si="156"/>
        <v>0</v>
      </c>
      <c r="U213">
        <f t="shared" si="157"/>
        <v>0</v>
      </c>
      <c r="W213">
        <f t="shared" si="159"/>
        <v>0</v>
      </c>
      <c r="X213">
        <f t="shared" si="121"/>
        <v>0</v>
      </c>
      <c r="Y213" s="35">
        <f t="shared" si="122"/>
        <v>0</v>
      </c>
      <c r="AA213" s="2">
        <f t="shared" si="164"/>
        <v>0</v>
      </c>
      <c r="AB213" s="29">
        <f t="shared" si="123"/>
        <v>0</v>
      </c>
      <c r="AC213" s="32">
        <f t="shared" si="124"/>
        <v>0</v>
      </c>
      <c r="AD213">
        <f t="shared" si="160"/>
        <v>0</v>
      </c>
      <c r="AE213" s="1">
        <f t="shared" si="165"/>
        <v>0</v>
      </c>
      <c r="AF213" s="29">
        <f t="shared" si="125"/>
        <v>0</v>
      </c>
      <c r="AG213" s="32">
        <f t="shared" si="126"/>
        <v>0</v>
      </c>
      <c r="AH213" s="34">
        <f t="shared" si="127"/>
        <v>0</v>
      </c>
      <c r="AJ213" s="2">
        <f t="shared" si="166"/>
        <v>0</v>
      </c>
      <c r="AK213" s="2">
        <f t="shared" si="128"/>
        <v>0</v>
      </c>
      <c r="AL213" s="34">
        <f t="shared" si="129"/>
        <v>0</v>
      </c>
      <c r="AO213" s="2">
        <f t="shared" si="161"/>
        <v>0</v>
      </c>
      <c r="AP213" s="34">
        <f t="shared" si="130"/>
        <v>0</v>
      </c>
      <c r="AR213" s="2">
        <f t="shared" si="162"/>
        <v>0</v>
      </c>
      <c r="AS213" s="2">
        <f t="shared" si="131"/>
        <v>0</v>
      </c>
      <c r="AT213" s="34">
        <f t="shared" si="132"/>
        <v>0</v>
      </c>
      <c r="AV213">
        <f t="shared" si="163"/>
        <v>0</v>
      </c>
      <c r="AW213">
        <f t="shared" si="133"/>
        <v>0</v>
      </c>
      <c r="AX213" s="35">
        <f t="shared" si="134"/>
        <v>0</v>
      </c>
      <c r="AY21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3" s="31">
        <f t="shared" si="135"/>
        <v>0</v>
      </c>
      <c r="BA213" s="35">
        <f t="shared" si="136"/>
        <v>0</v>
      </c>
      <c r="BB213" s="35">
        <f t="shared" si="137"/>
        <v>0</v>
      </c>
      <c r="BD213" s="50">
        <f t="shared" si="138"/>
        <v>0</v>
      </c>
      <c r="BF213" s="50">
        <f t="shared" si="139"/>
        <v>0</v>
      </c>
      <c r="BH213" s="50">
        <f t="shared" si="140"/>
        <v>0</v>
      </c>
      <c r="BJ213" s="50">
        <f t="shared" si="141"/>
        <v>0</v>
      </c>
      <c r="BL213" s="50">
        <f t="shared" si="142"/>
        <v>0</v>
      </c>
      <c r="BM213" s="17"/>
      <c r="BN213" s="24">
        <f t="shared" si="143"/>
        <v>0</v>
      </c>
      <c r="BO213" s="17"/>
      <c r="BP213" s="24">
        <f t="shared" si="144"/>
        <v>0</v>
      </c>
      <c r="BQ213" s="17"/>
      <c r="BR213" s="24">
        <f t="shared" si="145"/>
        <v>0</v>
      </c>
      <c r="BS213" s="17"/>
      <c r="BT213" s="24">
        <f t="shared" si="146"/>
        <v>0</v>
      </c>
      <c r="BU213" s="20"/>
      <c r="BV213" s="27">
        <f t="shared" si="147"/>
        <v>0</v>
      </c>
    </row>
    <row r="214" spans="2:74">
      <c r="B214" t="s">
        <v>73</v>
      </c>
      <c r="K214" t="str">
        <f t="shared" si="148"/>
        <v/>
      </c>
      <c r="L214" t="str">
        <f t="shared" si="149"/>
        <v/>
      </c>
      <c r="M214" t="str">
        <f t="shared" si="150"/>
        <v/>
      </c>
      <c r="N214" t="str">
        <f t="shared" si="222"/>
        <v/>
      </c>
      <c r="O214" t="str">
        <f t="shared" si="151"/>
        <v/>
      </c>
      <c r="P214" t="str">
        <f t="shared" si="152"/>
        <v/>
      </c>
      <c r="Q214" t="str">
        <f t="shared" si="153"/>
        <v/>
      </c>
      <c r="R214">
        <f t="shared" si="154"/>
        <v>0</v>
      </c>
      <c r="S214">
        <f t="shared" si="155"/>
        <v>0</v>
      </c>
      <c r="T214">
        <f t="shared" si="156"/>
        <v>0</v>
      </c>
      <c r="U214">
        <f t="shared" si="157"/>
        <v>0</v>
      </c>
      <c r="W214">
        <f t="shared" si="159"/>
        <v>0</v>
      </c>
      <c r="X214">
        <f t="shared" si="121"/>
        <v>0</v>
      </c>
      <c r="Y214" s="35">
        <f t="shared" si="122"/>
        <v>0</v>
      </c>
      <c r="AA214" s="2">
        <f t="shared" si="164"/>
        <v>0</v>
      </c>
      <c r="AB214" s="29">
        <f t="shared" si="123"/>
        <v>0</v>
      </c>
      <c r="AC214" s="32">
        <f t="shared" si="124"/>
        <v>0</v>
      </c>
      <c r="AD214">
        <f t="shared" si="160"/>
        <v>0</v>
      </c>
      <c r="AE214" s="1">
        <f t="shared" si="165"/>
        <v>0</v>
      </c>
      <c r="AF214" s="29">
        <f t="shared" si="125"/>
        <v>0</v>
      </c>
      <c r="AG214" s="32">
        <f t="shared" si="126"/>
        <v>0</v>
      </c>
      <c r="AH214" s="34">
        <f t="shared" si="127"/>
        <v>0</v>
      </c>
      <c r="AJ214" s="2">
        <f t="shared" si="166"/>
        <v>0</v>
      </c>
      <c r="AK214" s="2">
        <f t="shared" si="128"/>
        <v>0</v>
      </c>
      <c r="AL214" s="34">
        <f t="shared" si="129"/>
        <v>0</v>
      </c>
      <c r="AO214" s="2">
        <f t="shared" si="161"/>
        <v>0</v>
      </c>
      <c r="AP214" s="34">
        <f t="shared" si="130"/>
        <v>0</v>
      </c>
      <c r="AR214" s="2">
        <f t="shared" si="162"/>
        <v>0</v>
      </c>
      <c r="AS214" s="2">
        <f t="shared" si="131"/>
        <v>0</v>
      </c>
      <c r="AT214" s="34">
        <f t="shared" si="132"/>
        <v>0</v>
      </c>
      <c r="AV214">
        <f t="shared" si="163"/>
        <v>0</v>
      </c>
      <c r="AW214">
        <f t="shared" si="133"/>
        <v>0</v>
      </c>
      <c r="AX214" s="35">
        <f t="shared" si="134"/>
        <v>0</v>
      </c>
      <c r="AY21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4" s="31">
        <f t="shared" si="135"/>
        <v>0</v>
      </c>
      <c r="BA214" s="35">
        <f t="shared" si="136"/>
        <v>0</v>
      </c>
      <c r="BB214" s="35">
        <f t="shared" si="137"/>
        <v>0</v>
      </c>
      <c r="BD214" s="50">
        <f t="shared" si="138"/>
        <v>0</v>
      </c>
      <c r="BF214" s="50">
        <f t="shared" si="139"/>
        <v>0</v>
      </c>
      <c r="BH214" s="50">
        <f t="shared" si="140"/>
        <v>0</v>
      </c>
      <c r="BJ214" s="50">
        <f t="shared" si="141"/>
        <v>0</v>
      </c>
      <c r="BL214" s="50">
        <f t="shared" si="142"/>
        <v>0</v>
      </c>
      <c r="BM214" s="17"/>
      <c r="BN214" s="24">
        <f t="shared" si="143"/>
        <v>0</v>
      </c>
      <c r="BO214" s="17"/>
      <c r="BP214" s="24">
        <f t="shared" si="144"/>
        <v>0</v>
      </c>
      <c r="BQ214" s="17"/>
      <c r="BR214" s="24">
        <f t="shared" si="145"/>
        <v>0</v>
      </c>
      <c r="BS214" s="17"/>
      <c r="BT214" s="24">
        <f t="shared" si="146"/>
        <v>0</v>
      </c>
      <c r="BU214" s="20"/>
      <c r="BV214" s="27">
        <f t="shared" si="147"/>
        <v>0</v>
      </c>
    </row>
    <row r="215" spans="2:74">
      <c r="B215" t="s">
        <v>73</v>
      </c>
      <c r="K215" t="str">
        <f t="shared" si="148"/>
        <v/>
      </c>
      <c r="L215" t="str">
        <f t="shared" si="149"/>
        <v/>
      </c>
      <c r="M215" t="str">
        <f t="shared" si="150"/>
        <v/>
      </c>
      <c r="N215" t="str">
        <f t="shared" si="222"/>
        <v/>
      </c>
      <c r="O215" t="str">
        <f t="shared" si="151"/>
        <v/>
      </c>
      <c r="P215" t="str">
        <f t="shared" si="152"/>
        <v/>
      </c>
      <c r="Q215" t="str">
        <f t="shared" si="153"/>
        <v/>
      </c>
      <c r="R215">
        <f t="shared" si="154"/>
        <v>0</v>
      </c>
      <c r="S215">
        <f t="shared" si="155"/>
        <v>0</v>
      </c>
      <c r="T215">
        <f t="shared" si="156"/>
        <v>0</v>
      </c>
      <c r="U215">
        <f t="shared" si="157"/>
        <v>0</v>
      </c>
      <c r="W215">
        <f t="shared" si="159"/>
        <v>0</v>
      </c>
      <c r="X215">
        <f t="shared" si="121"/>
        <v>0</v>
      </c>
      <c r="Y215" s="35">
        <f t="shared" si="122"/>
        <v>0</v>
      </c>
      <c r="AA215" s="2">
        <f t="shared" si="164"/>
        <v>0</v>
      </c>
      <c r="AB215" s="29">
        <f t="shared" si="123"/>
        <v>0</v>
      </c>
      <c r="AC215" s="32">
        <f t="shared" si="124"/>
        <v>0</v>
      </c>
      <c r="AD215">
        <f t="shared" si="160"/>
        <v>0</v>
      </c>
      <c r="AE215" s="1">
        <f t="shared" si="165"/>
        <v>0</v>
      </c>
      <c r="AF215" s="29">
        <f t="shared" si="125"/>
        <v>0</v>
      </c>
      <c r="AG215" s="32">
        <f t="shared" si="126"/>
        <v>0</v>
      </c>
      <c r="AH215" s="34">
        <f t="shared" si="127"/>
        <v>0</v>
      </c>
      <c r="AJ215" s="2">
        <f t="shared" si="166"/>
        <v>0</v>
      </c>
      <c r="AK215" s="2">
        <f t="shared" si="128"/>
        <v>0</v>
      </c>
      <c r="AL215" s="34">
        <f t="shared" si="129"/>
        <v>0</v>
      </c>
      <c r="AO215" s="2">
        <f t="shared" si="161"/>
        <v>0</v>
      </c>
      <c r="AP215" s="34">
        <f t="shared" si="130"/>
        <v>0</v>
      </c>
      <c r="AR215" s="2">
        <f t="shared" si="162"/>
        <v>0</v>
      </c>
      <c r="AS215" s="2">
        <f t="shared" si="131"/>
        <v>0</v>
      </c>
      <c r="AT215" s="34">
        <f t="shared" si="132"/>
        <v>0</v>
      </c>
      <c r="AV215">
        <f t="shared" si="163"/>
        <v>0</v>
      </c>
      <c r="AW215">
        <f t="shared" si="133"/>
        <v>0</v>
      </c>
      <c r="AX215" s="35">
        <f t="shared" si="134"/>
        <v>0</v>
      </c>
      <c r="AY21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5" s="31">
        <f t="shared" si="135"/>
        <v>0</v>
      </c>
      <c r="BA215" s="35">
        <f t="shared" si="136"/>
        <v>0</v>
      </c>
      <c r="BB215" s="35">
        <f t="shared" si="137"/>
        <v>0</v>
      </c>
      <c r="BD215" s="50">
        <f t="shared" si="138"/>
        <v>0</v>
      </c>
      <c r="BF215" s="50">
        <f t="shared" si="139"/>
        <v>0</v>
      </c>
      <c r="BH215" s="50">
        <f t="shared" si="140"/>
        <v>0</v>
      </c>
      <c r="BJ215" s="50">
        <f t="shared" si="141"/>
        <v>0</v>
      </c>
      <c r="BL215" s="50">
        <f t="shared" si="142"/>
        <v>0</v>
      </c>
      <c r="BM215" s="17"/>
      <c r="BN215" s="24">
        <f t="shared" si="143"/>
        <v>0</v>
      </c>
      <c r="BO215" s="17"/>
      <c r="BP215" s="24">
        <f t="shared" si="144"/>
        <v>0</v>
      </c>
      <c r="BQ215" s="17"/>
      <c r="BR215" s="24">
        <f t="shared" si="145"/>
        <v>0</v>
      </c>
      <c r="BS215" s="17"/>
      <c r="BT215" s="24">
        <f t="shared" si="146"/>
        <v>0</v>
      </c>
      <c r="BU215" s="20"/>
      <c r="BV215" s="27">
        <f t="shared" si="147"/>
        <v>0</v>
      </c>
    </row>
    <row r="216" spans="2:74">
      <c r="B216" t="s">
        <v>73</v>
      </c>
      <c r="K216" t="str">
        <f t="shared" si="148"/>
        <v/>
      </c>
      <c r="L216" t="str">
        <f t="shared" si="149"/>
        <v/>
      </c>
      <c r="M216" t="str">
        <f t="shared" si="150"/>
        <v/>
      </c>
      <c r="N216" t="str">
        <f t="shared" si="222"/>
        <v/>
      </c>
      <c r="O216" t="str">
        <f t="shared" si="151"/>
        <v/>
      </c>
      <c r="P216" t="str">
        <f t="shared" si="152"/>
        <v/>
      </c>
      <c r="Q216" t="str">
        <f t="shared" si="153"/>
        <v/>
      </c>
      <c r="R216">
        <f t="shared" si="154"/>
        <v>0</v>
      </c>
      <c r="S216">
        <f t="shared" si="155"/>
        <v>0</v>
      </c>
      <c r="T216">
        <f t="shared" si="156"/>
        <v>0</v>
      </c>
      <c r="U216">
        <f t="shared" si="157"/>
        <v>0</v>
      </c>
      <c r="W216">
        <f t="shared" si="159"/>
        <v>0</v>
      </c>
      <c r="X216">
        <f t="shared" si="121"/>
        <v>0</v>
      </c>
      <c r="Y216" s="35">
        <f t="shared" si="122"/>
        <v>0</v>
      </c>
      <c r="AA216" s="2">
        <f t="shared" si="164"/>
        <v>0</v>
      </c>
      <c r="AB216" s="29">
        <f t="shared" si="123"/>
        <v>0</v>
      </c>
      <c r="AC216" s="32">
        <f t="shared" si="124"/>
        <v>0</v>
      </c>
      <c r="AD216">
        <f t="shared" si="160"/>
        <v>0</v>
      </c>
      <c r="AE216" s="1">
        <f t="shared" si="165"/>
        <v>0</v>
      </c>
      <c r="AF216" s="29">
        <f t="shared" si="125"/>
        <v>0</v>
      </c>
      <c r="AG216" s="32">
        <f t="shared" si="126"/>
        <v>0</v>
      </c>
      <c r="AH216" s="34">
        <f t="shared" si="127"/>
        <v>0</v>
      </c>
      <c r="AJ216" s="2">
        <f t="shared" si="166"/>
        <v>0</v>
      </c>
      <c r="AK216" s="2">
        <f t="shared" si="128"/>
        <v>0</v>
      </c>
      <c r="AL216" s="34">
        <f t="shared" si="129"/>
        <v>0</v>
      </c>
      <c r="AO216" s="2">
        <f t="shared" si="161"/>
        <v>0</v>
      </c>
      <c r="AP216" s="34">
        <f t="shared" si="130"/>
        <v>0</v>
      </c>
      <c r="AR216" s="2">
        <f t="shared" si="162"/>
        <v>0</v>
      </c>
      <c r="AS216" s="2">
        <f t="shared" si="131"/>
        <v>0</v>
      </c>
      <c r="AT216" s="34">
        <f t="shared" si="132"/>
        <v>0</v>
      </c>
      <c r="AV216">
        <f t="shared" si="163"/>
        <v>0</v>
      </c>
      <c r="AW216">
        <f t="shared" si="133"/>
        <v>0</v>
      </c>
      <c r="AX216" s="35">
        <f t="shared" si="134"/>
        <v>0</v>
      </c>
      <c r="AY21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6" s="31">
        <f t="shared" si="135"/>
        <v>0</v>
      </c>
      <c r="BA216" s="35">
        <f t="shared" si="136"/>
        <v>0</v>
      </c>
      <c r="BB216" s="35">
        <f t="shared" si="137"/>
        <v>0</v>
      </c>
      <c r="BD216" s="50">
        <f t="shared" si="138"/>
        <v>0</v>
      </c>
      <c r="BF216" s="50">
        <f t="shared" si="139"/>
        <v>0</v>
      </c>
      <c r="BH216" s="50">
        <f t="shared" si="140"/>
        <v>0</v>
      </c>
      <c r="BJ216" s="50">
        <f t="shared" si="141"/>
        <v>0</v>
      </c>
      <c r="BL216" s="50">
        <f t="shared" si="142"/>
        <v>0</v>
      </c>
      <c r="BM216" s="17"/>
      <c r="BN216" s="24">
        <f t="shared" si="143"/>
        <v>0</v>
      </c>
      <c r="BO216" s="17"/>
      <c r="BP216" s="24">
        <f t="shared" si="144"/>
        <v>0</v>
      </c>
      <c r="BQ216" s="17"/>
      <c r="BR216" s="24">
        <f t="shared" si="145"/>
        <v>0</v>
      </c>
      <c r="BS216" s="17"/>
      <c r="BT216" s="24">
        <f t="shared" si="146"/>
        <v>0</v>
      </c>
      <c r="BU216" s="20"/>
      <c r="BV216" s="27">
        <f t="shared" si="147"/>
        <v>0</v>
      </c>
    </row>
    <row r="217" spans="2:74">
      <c r="B217" t="s">
        <v>73</v>
      </c>
      <c r="K217" t="str">
        <f t="shared" si="148"/>
        <v/>
      </c>
      <c r="L217" t="str">
        <f t="shared" si="149"/>
        <v/>
      </c>
      <c r="M217" t="str">
        <f t="shared" si="150"/>
        <v/>
      </c>
      <c r="N217" t="str">
        <f t="shared" si="222"/>
        <v/>
      </c>
      <c r="O217" t="str">
        <f t="shared" si="151"/>
        <v/>
      </c>
      <c r="P217" t="str">
        <f t="shared" si="152"/>
        <v/>
      </c>
      <c r="Q217" t="str">
        <f t="shared" si="153"/>
        <v/>
      </c>
      <c r="R217">
        <f t="shared" si="154"/>
        <v>0</v>
      </c>
      <c r="S217">
        <f t="shared" si="155"/>
        <v>0</v>
      </c>
      <c r="T217">
        <f t="shared" si="156"/>
        <v>0</v>
      </c>
      <c r="U217">
        <f t="shared" si="157"/>
        <v>0</v>
      </c>
      <c r="W217">
        <f t="shared" si="159"/>
        <v>0</v>
      </c>
      <c r="X217">
        <f t="shared" si="121"/>
        <v>0</v>
      </c>
      <c r="Y217" s="35">
        <f t="shared" si="122"/>
        <v>0</v>
      </c>
      <c r="AA217" s="2">
        <f t="shared" si="164"/>
        <v>0</v>
      </c>
      <c r="AB217" s="29">
        <f t="shared" si="123"/>
        <v>0</v>
      </c>
      <c r="AC217" s="32">
        <f t="shared" si="124"/>
        <v>0</v>
      </c>
      <c r="AD217">
        <f t="shared" si="160"/>
        <v>0</v>
      </c>
      <c r="AE217" s="1">
        <f t="shared" si="165"/>
        <v>0</v>
      </c>
      <c r="AF217" s="29">
        <f t="shared" si="125"/>
        <v>0</v>
      </c>
      <c r="AG217" s="32">
        <f t="shared" si="126"/>
        <v>0</v>
      </c>
      <c r="AH217" s="34">
        <f t="shared" si="127"/>
        <v>0</v>
      </c>
      <c r="AJ217" s="2">
        <f t="shared" si="166"/>
        <v>0</v>
      </c>
      <c r="AK217" s="2">
        <f t="shared" si="128"/>
        <v>0</v>
      </c>
      <c r="AL217" s="34">
        <f t="shared" si="129"/>
        <v>0</v>
      </c>
      <c r="AO217" s="2">
        <f t="shared" si="161"/>
        <v>0</v>
      </c>
      <c r="AP217" s="34">
        <f t="shared" si="130"/>
        <v>0</v>
      </c>
      <c r="AR217" s="2">
        <f t="shared" si="162"/>
        <v>0</v>
      </c>
      <c r="AS217" s="2">
        <f t="shared" si="131"/>
        <v>0</v>
      </c>
      <c r="AT217" s="34">
        <f t="shared" si="132"/>
        <v>0</v>
      </c>
      <c r="AV217">
        <f t="shared" si="163"/>
        <v>0</v>
      </c>
      <c r="AW217">
        <f t="shared" si="133"/>
        <v>0</v>
      </c>
      <c r="AX217" s="35">
        <f t="shared" si="134"/>
        <v>0</v>
      </c>
      <c r="AY21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7" s="31">
        <f t="shared" si="135"/>
        <v>0</v>
      </c>
      <c r="BA217" s="35">
        <f t="shared" si="136"/>
        <v>0</v>
      </c>
      <c r="BB217" s="35">
        <f t="shared" si="137"/>
        <v>0</v>
      </c>
      <c r="BD217" s="50">
        <f t="shared" si="138"/>
        <v>0</v>
      </c>
      <c r="BF217" s="50">
        <f t="shared" si="139"/>
        <v>0</v>
      </c>
      <c r="BH217" s="50">
        <f t="shared" si="140"/>
        <v>0</v>
      </c>
      <c r="BJ217" s="50">
        <f t="shared" si="141"/>
        <v>0</v>
      </c>
      <c r="BL217" s="50">
        <f t="shared" si="142"/>
        <v>0</v>
      </c>
      <c r="BM217" s="17"/>
      <c r="BN217" s="24">
        <f t="shared" si="143"/>
        <v>0</v>
      </c>
      <c r="BO217" s="17"/>
      <c r="BP217" s="24">
        <f t="shared" si="144"/>
        <v>0</v>
      </c>
      <c r="BQ217" s="17"/>
      <c r="BR217" s="24">
        <f t="shared" si="145"/>
        <v>0</v>
      </c>
      <c r="BS217" s="17"/>
      <c r="BT217" s="24">
        <f t="shared" si="146"/>
        <v>0</v>
      </c>
      <c r="BU217" s="20"/>
      <c r="BV217" s="27">
        <f t="shared" si="147"/>
        <v>0</v>
      </c>
    </row>
    <row r="218" spans="2:74">
      <c r="B218" t="s">
        <v>73</v>
      </c>
      <c r="K218" t="str">
        <f t="shared" si="148"/>
        <v/>
      </c>
      <c r="L218" t="str">
        <f t="shared" si="149"/>
        <v/>
      </c>
      <c r="M218" t="str">
        <f t="shared" si="150"/>
        <v/>
      </c>
      <c r="N218" t="str">
        <f t="shared" si="222"/>
        <v/>
      </c>
      <c r="O218" t="str">
        <f t="shared" si="151"/>
        <v/>
      </c>
      <c r="P218" t="str">
        <f t="shared" si="152"/>
        <v/>
      </c>
      <c r="Q218" t="str">
        <f t="shared" si="153"/>
        <v/>
      </c>
      <c r="R218">
        <f t="shared" si="154"/>
        <v>0</v>
      </c>
      <c r="S218">
        <f t="shared" si="155"/>
        <v>0</v>
      </c>
      <c r="T218">
        <f t="shared" si="156"/>
        <v>0</v>
      </c>
      <c r="U218">
        <f t="shared" si="157"/>
        <v>0</v>
      </c>
      <c r="W218">
        <f t="shared" si="159"/>
        <v>0</v>
      </c>
      <c r="X218">
        <f t="shared" si="121"/>
        <v>0</v>
      </c>
      <c r="Y218" s="35">
        <f t="shared" si="122"/>
        <v>0</v>
      </c>
      <c r="AA218" s="2">
        <f t="shared" si="164"/>
        <v>0</v>
      </c>
      <c r="AB218" s="29">
        <f t="shared" si="123"/>
        <v>0</v>
      </c>
      <c r="AC218" s="32">
        <f t="shared" si="124"/>
        <v>0</v>
      </c>
      <c r="AD218">
        <f t="shared" si="160"/>
        <v>0</v>
      </c>
      <c r="AE218" s="1">
        <f t="shared" si="165"/>
        <v>0</v>
      </c>
      <c r="AF218" s="29">
        <f t="shared" si="125"/>
        <v>0</v>
      </c>
      <c r="AG218" s="32">
        <f t="shared" si="126"/>
        <v>0</v>
      </c>
      <c r="AH218" s="34">
        <f t="shared" si="127"/>
        <v>0</v>
      </c>
      <c r="AJ218" s="2">
        <f t="shared" si="166"/>
        <v>0</v>
      </c>
      <c r="AK218" s="2">
        <f t="shared" si="128"/>
        <v>0</v>
      </c>
      <c r="AL218" s="34">
        <f t="shared" si="129"/>
        <v>0</v>
      </c>
      <c r="AO218" s="2">
        <f t="shared" si="161"/>
        <v>0</v>
      </c>
      <c r="AP218" s="34">
        <f t="shared" si="130"/>
        <v>0</v>
      </c>
      <c r="AR218" s="2">
        <f t="shared" si="162"/>
        <v>0</v>
      </c>
      <c r="AS218" s="2">
        <f t="shared" si="131"/>
        <v>0</v>
      </c>
      <c r="AT218" s="34">
        <f t="shared" si="132"/>
        <v>0</v>
      </c>
      <c r="AV218">
        <f t="shared" si="163"/>
        <v>0</v>
      </c>
      <c r="AW218">
        <f t="shared" si="133"/>
        <v>0</v>
      </c>
      <c r="AX218" s="35">
        <f t="shared" si="134"/>
        <v>0</v>
      </c>
      <c r="AY21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8" s="31">
        <f t="shared" si="135"/>
        <v>0</v>
      </c>
      <c r="BA218" s="35">
        <f t="shared" si="136"/>
        <v>0</v>
      </c>
      <c r="BB218" s="35">
        <f t="shared" si="137"/>
        <v>0</v>
      </c>
      <c r="BD218" s="50">
        <f t="shared" si="138"/>
        <v>0</v>
      </c>
      <c r="BF218" s="50">
        <f t="shared" si="139"/>
        <v>0</v>
      </c>
      <c r="BH218" s="50">
        <f t="shared" si="140"/>
        <v>0</v>
      </c>
      <c r="BJ218" s="50">
        <f t="shared" si="141"/>
        <v>0</v>
      </c>
      <c r="BL218" s="50">
        <f t="shared" si="142"/>
        <v>0</v>
      </c>
      <c r="BM218" s="17"/>
      <c r="BN218" s="24">
        <f t="shared" si="143"/>
        <v>0</v>
      </c>
      <c r="BO218" s="17"/>
      <c r="BP218" s="24">
        <f t="shared" si="144"/>
        <v>0</v>
      </c>
      <c r="BQ218" s="17"/>
      <c r="BR218" s="24">
        <f t="shared" si="145"/>
        <v>0</v>
      </c>
      <c r="BS218" s="17"/>
      <c r="BT218" s="24">
        <f t="shared" si="146"/>
        <v>0</v>
      </c>
      <c r="BU218" s="20"/>
      <c r="BV218" s="27">
        <f t="shared" si="147"/>
        <v>0</v>
      </c>
    </row>
    <row r="219" spans="2:74">
      <c r="B219" t="s">
        <v>73</v>
      </c>
      <c r="K219" t="str">
        <f t="shared" si="148"/>
        <v/>
      </c>
      <c r="L219" t="str">
        <f t="shared" si="149"/>
        <v/>
      </c>
      <c r="M219" t="str">
        <f t="shared" si="150"/>
        <v/>
      </c>
      <c r="N219" t="str">
        <f t="shared" si="222"/>
        <v/>
      </c>
      <c r="O219" t="str">
        <f t="shared" si="151"/>
        <v/>
      </c>
      <c r="P219" t="str">
        <f t="shared" si="152"/>
        <v/>
      </c>
      <c r="Q219" t="str">
        <f t="shared" si="153"/>
        <v/>
      </c>
      <c r="R219">
        <f t="shared" si="154"/>
        <v>0</v>
      </c>
      <c r="S219">
        <f t="shared" si="155"/>
        <v>0</v>
      </c>
      <c r="T219">
        <f t="shared" si="156"/>
        <v>0</v>
      </c>
      <c r="U219">
        <f t="shared" si="157"/>
        <v>0</v>
      </c>
      <c r="W219">
        <f t="shared" si="159"/>
        <v>0</v>
      </c>
      <c r="X219">
        <f t="shared" ref="X219:X282" si="226">IFERROR(W219-W218,0)</f>
        <v>0</v>
      </c>
      <c r="Y219" s="35">
        <f t="shared" ref="Y219:Y282" si="227">IFERROR(V219/4.159,0)</f>
        <v>0</v>
      </c>
      <c r="AA219" s="2">
        <f t="shared" si="164"/>
        <v>0</v>
      </c>
      <c r="AB219" s="29">
        <f t="shared" ref="AB219:AB282" si="228">IFERROR(Z219/V219,0)</f>
        <v>0</v>
      </c>
      <c r="AC219" s="32">
        <f t="shared" ref="AC219:AC282" si="229">IFERROR(AA219-AA218,0)</f>
        <v>0</v>
      </c>
      <c r="AD219">
        <f t="shared" si="160"/>
        <v>0</v>
      </c>
      <c r="AE219" s="1">
        <f t="shared" si="165"/>
        <v>0</v>
      </c>
      <c r="AF219" s="29">
        <f t="shared" ref="AF219:AF282" si="230">IFERROR(AD219/V219,0)</f>
        <v>0</v>
      </c>
      <c r="AG219" s="32">
        <f t="shared" ref="AG219:AG282" si="231">IFERROR(AE219-AE218,0)</f>
        <v>0</v>
      </c>
      <c r="AH219" s="34">
        <f t="shared" ref="AH219:AH282" si="232">IFERROR(AD219/4.159,0)</f>
        <v>0</v>
      </c>
      <c r="AJ219" s="2">
        <f t="shared" si="166"/>
        <v>0</v>
      </c>
      <c r="AK219" s="2">
        <f t="shared" ref="AK219:AK282" si="233">IFERROR(AI219/AI218,0)</f>
        <v>0</v>
      </c>
      <c r="AL219" s="34">
        <f t="shared" ref="AL219:AL282" si="234">IFERROR(AI219/4.159,0)</f>
        <v>0</v>
      </c>
      <c r="AO219" s="2">
        <f t="shared" si="161"/>
        <v>0</v>
      </c>
      <c r="AP219" s="34">
        <f t="shared" ref="AP219:AP282" si="235">IFERROR(AM219/4.159,0)</f>
        <v>0</v>
      </c>
      <c r="AR219" s="2">
        <f t="shared" si="162"/>
        <v>0</v>
      </c>
      <c r="AS219" s="2">
        <f t="shared" ref="AS219:AS282" si="236">IFERROR(AQ219/AQ218,0)</f>
        <v>0</v>
      </c>
      <c r="AT219" s="34">
        <f t="shared" ref="AT219:AT282" si="237">IFERROR(AQ219/4.159,0)</f>
        <v>0</v>
      </c>
      <c r="AV219">
        <f t="shared" si="163"/>
        <v>0</v>
      </c>
      <c r="AW219">
        <f t="shared" ref="AW219:AW282" si="238">IFERROR(AU219/AU218,0)</f>
        <v>0</v>
      </c>
      <c r="AX219" s="35">
        <f t="shared" ref="AX219:AX282" si="239">IFERROR(AU219/4.159,0)</f>
        <v>0</v>
      </c>
      <c r="AY21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9" s="31">
        <f t="shared" ref="AZ219:AZ282" si="240">IFERROR(AY219-AY218,0)</f>
        <v>0</v>
      </c>
      <c r="BA219" s="35">
        <f t="shared" ref="BA219:BA282" si="241">IFERROR(AZ219/AY218,0)</f>
        <v>0</v>
      </c>
      <c r="BB219" s="35">
        <f t="shared" ref="BB219:BB282" si="242">IFERROR(AY219/4.159,0)</f>
        <v>0</v>
      </c>
      <c r="BD219" s="50">
        <f t="shared" ref="BD219:BD282" si="243">IFERROR((BC219-BC218), 0)</f>
        <v>0</v>
      </c>
      <c r="BF219" s="50">
        <f t="shared" ref="BF219:BF282" si="244">IFERROR((BE219-BE218),0)</f>
        <v>0</v>
      </c>
      <c r="BH219" s="50">
        <f t="shared" ref="BH219:BH282" si="245">IFERROR((BG219-BG218),0)</f>
        <v>0</v>
      </c>
      <c r="BJ219" s="50">
        <f t="shared" ref="BJ219:BJ282" si="246">IFERROR((BI219-BI218),0)</f>
        <v>0</v>
      </c>
      <c r="BL219" s="50">
        <f t="shared" ref="BL219:BL282" si="247">IFERROR((BK219-BK218),0)</f>
        <v>0</v>
      </c>
      <c r="BM219" s="17"/>
      <c r="BN219" s="24">
        <f t="shared" ref="BN219:BN282" si="248">IFERROR((BM219-BM218),0)</f>
        <v>0</v>
      </c>
      <c r="BO219" s="17"/>
      <c r="BP219" s="24">
        <f t="shared" ref="BP219:BP282" si="249">IFERROR((BO219-BO218),0)</f>
        <v>0</v>
      </c>
      <c r="BQ219" s="17"/>
      <c r="BR219" s="24">
        <f t="shared" ref="BR219:BR282" si="250">IFERROR((BQ219-BQ218),0)</f>
        <v>0</v>
      </c>
      <c r="BS219" s="17"/>
      <c r="BT219" s="24">
        <f t="shared" ref="BT219:BT282" si="251">IFERROR((BS219-BS218),0)</f>
        <v>0</v>
      </c>
      <c r="BU219" s="20"/>
      <c r="BV219" s="27">
        <f t="shared" ref="BV219:BV282" si="252">IFERROR((BU219-BU218),0)</f>
        <v>0</v>
      </c>
    </row>
    <row r="220" spans="2:74">
      <c r="B220" t="s">
        <v>73</v>
      </c>
      <c r="K220" t="str">
        <f t="shared" ref="K220:K283" si="253">+IFERROR(E220/C220,"")</f>
        <v/>
      </c>
      <c r="L220" t="str">
        <f t="shared" ref="L220:L283" si="254">+IFERROR(G220/C220,"")</f>
        <v/>
      </c>
      <c r="M220" t="str">
        <f t="shared" ref="M220:M283" si="255">+IFERROR(I220/C220,"")</f>
        <v/>
      </c>
      <c r="N220" t="str">
        <f t="shared" ref="N220:N283" si="256">+IFERROR(D220/M220,"")</f>
        <v/>
      </c>
      <c r="O220" t="str">
        <f t="shared" ref="O220:O283" si="257">+IFERROR(F220/E220,"")</f>
        <v/>
      </c>
      <c r="P220" t="str">
        <f t="shared" ref="P220:P283" si="258">+IFERROR(H220/G220,"")</f>
        <v/>
      </c>
      <c r="Q220" t="str">
        <f t="shared" ref="Q220:Q283" si="259">+IFERROR(J220/I220,"")</f>
        <v/>
      </c>
      <c r="R220">
        <f t="shared" ref="R220:R283" si="260">+IFERROR(C220/4.159,"")</f>
        <v>0</v>
      </c>
      <c r="S220">
        <f t="shared" ref="S220:S283" si="261">+IFERROR(E220/4.159,"")</f>
        <v>0</v>
      </c>
      <c r="T220">
        <f t="shared" ref="T220:T283" si="262">+IFERROR(G220/4.159,"")</f>
        <v>0</v>
      </c>
      <c r="U220">
        <f t="shared" ref="U220:U283" si="263">+IFERROR(I220/4.159,"")</f>
        <v>0</v>
      </c>
      <c r="W220">
        <f t="shared" si="159"/>
        <v>0</v>
      </c>
      <c r="X220">
        <f t="shared" si="226"/>
        <v>0</v>
      </c>
      <c r="Y220" s="35">
        <f t="shared" si="227"/>
        <v>0</v>
      </c>
      <c r="AA220" s="2">
        <f t="shared" si="164"/>
        <v>0</v>
      </c>
      <c r="AB220" s="29">
        <f t="shared" si="228"/>
        <v>0</v>
      </c>
      <c r="AC220" s="32">
        <f t="shared" si="229"/>
        <v>0</v>
      </c>
      <c r="AD220">
        <f t="shared" si="160"/>
        <v>0</v>
      </c>
      <c r="AE220" s="1">
        <f t="shared" si="165"/>
        <v>0</v>
      </c>
      <c r="AF220" s="29">
        <f t="shared" si="230"/>
        <v>0</v>
      </c>
      <c r="AG220" s="32">
        <f t="shared" si="231"/>
        <v>0</v>
      </c>
      <c r="AH220" s="34">
        <f t="shared" si="232"/>
        <v>0</v>
      </c>
      <c r="AJ220" s="2">
        <f t="shared" si="166"/>
        <v>0</v>
      </c>
      <c r="AK220" s="2">
        <f t="shared" si="233"/>
        <v>0</v>
      </c>
      <c r="AL220" s="34">
        <f t="shared" si="234"/>
        <v>0</v>
      </c>
      <c r="AO220" s="2">
        <f t="shared" si="161"/>
        <v>0</v>
      </c>
      <c r="AP220" s="34">
        <f t="shared" si="235"/>
        <v>0</v>
      </c>
      <c r="AR220" s="2">
        <f t="shared" si="162"/>
        <v>0</v>
      </c>
      <c r="AS220" s="2">
        <f t="shared" si="236"/>
        <v>0</v>
      </c>
      <c r="AT220" s="34">
        <f t="shared" si="237"/>
        <v>0</v>
      </c>
      <c r="AV220">
        <f t="shared" si="163"/>
        <v>0</v>
      </c>
      <c r="AW220">
        <f t="shared" si="238"/>
        <v>0</v>
      </c>
      <c r="AX220" s="35">
        <f t="shared" si="239"/>
        <v>0</v>
      </c>
      <c r="AY22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0" s="31">
        <f t="shared" si="240"/>
        <v>0</v>
      </c>
      <c r="BA220" s="35">
        <f t="shared" si="241"/>
        <v>0</v>
      </c>
      <c r="BB220" s="35">
        <f t="shared" si="242"/>
        <v>0</v>
      </c>
      <c r="BD220" s="50">
        <f t="shared" si="243"/>
        <v>0</v>
      </c>
      <c r="BF220" s="50">
        <f t="shared" si="244"/>
        <v>0</v>
      </c>
      <c r="BH220" s="50">
        <f t="shared" si="245"/>
        <v>0</v>
      </c>
      <c r="BJ220" s="50">
        <f t="shared" si="246"/>
        <v>0</v>
      </c>
      <c r="BL220" s="50">
        <f t="shared" si="247"/>
        <v>0</v>
      </c>
      <c r="BM220" s="17"/>
      <c r="BN220" s="24">
        <f t="shared" si="248"/>
        <v>0</v>
      </c>
      <c r="BO220" s="17"/>
      <c r="BP220" s="24">
        <f t="shared" si="249"/>
        <v>0</v>
      </c>
      <c r="BQ220" s="17"/>
      <c r="BR220" s="24">
        <f t="shared" si="250"/>
        <v>0</v>
      </c>
      <c r="BS220" s="17"/>
      <c r="BT220" s="24">
        <f t="shared" si="251"/>
        <v>0</v>
      </c>
      <c r="BU220" s="20"/>
      <c r="BV220" s="27">
        <f t="shared" si="252"/>
        <v>0</v>
      </c>
    </row>
    <row r="221" spans="2:74">
      <c r="B221" t="s">
        <v>73</v>
      </c>
      <c r="K221" t="str">
        <f t="shared" si="253"/>
        <v/>
      </c>
      <c r="L221" t="str">
        <f t="shared" si="254"/>
        <v/>
      </c>
      <c r="M221" t="str">
        <f t="shared" si="255"/>
        <v/>
      </c>
      <c r="N221" t="str">
        <f t="shared" si="256"/>
        <v/>
      </c>
      <c r="O221" t="str">
        <f t="shared" si="257"/>
        <v/>
      </c>
      <c r="P221" t="str">
        <f t="shared" si="258"/>
        <v/>
      </c>
      <c r="Q221" t="str">
        <f t="shared" si="259"/>
        <v/>
      </c>
      <c r="R221">
        <f t="shared" si="260"/>
        <v>0</v>
      </c>
      <c r="S221">
        <f t="shared" si="261"/>
        <v>0</v>
      </c>
      <c r="T221">
        <f t="shared" si="262"/>
        <v>0</v>
      </c>
      <c r="U221">
        <f t="shared" si="263"/>
        <v>0</v>
      </c>
      <c r="W221">
        <f t="shared" ref="W221:W284" si="264">V221-V220</f>
        <v>0</v>
      </c>
      <c r="X221">
        <f t="shared" si="226"/>
        <v>0</v>
      </c>
      <c r="Y221" s="35">
        <f t="shared" si="227"/>
        <v>0</v>
      </c>
      <c r="AA221" s="2">
        <f t="shared" si="164"/>
        <v>0</v>
      </c>
      <c r="AB221" s="29">
        <f t="shared" si="228"/>
        <v>0</v>
      </c>
      <c r="AC221" s="32">
        <f t="shared" si="229"/>
        <v>0</v>
      </c>
      <c r="AD221">
        <f t="shared" ref="AD221:AD284" si="265">V221-Z221</f>
        <v>0</v>
      </c>
      <c r="AE221" s="1">
        <f t="shared" si="165"/>
        <v>0</v>
      </c>
      <c r="AF221" s="29">
        <f t="shared" si="230"/>
        <v>0</v>
      </c>
      <c r="AG221" s="32">
        <f t="shared" si="231"/>
        <v>0</v>
      </c>
      <c r="AH221" s="34">
        <f t="shared" si="232"/>
        <v>0</v>
      </c>
      <c r="AJ221" s="2">
        <f t="shared" si="166"/>
        <v>0</v>
      </c>
      <c r="AK221" s="2">
        <f t="shared" si="233"/>
        <v>0</v>
      </c>
      <c r="AL221" s="34">
        <f t="shared" si="234"/>
        <v>0</v>
      </c>
      <c r="AO221" s="2">
        <f t="shared" ref="AO221:AO284" si="266">IFERROR(AM221/AM220,0)</f>
        <v>0</v>
      </c>
      <c r="AP221" s="34">
        <f t="shared" si="235"/>
        <v>0</v>
      </c>
      <c r="AR221" s="2">
        <f t="shared" ref="AR221:AR284" si="267">AQ221-AQ220</f>
        <v>0</v>
      </c>
      <c r="AS221" s="2">
        <f t="shared" si="236"/>
        <v>0</v>
      </c>
      <c r="AT221" s="34">
        <f t="shared" si="237"/>
        <v>0</v>
      </c>
      <c r="AV221">
        <f t="shared" ref="AV221:AV284" si="268">AU221-AU220</f>
        <v>0</v>
      </c>
      <c r="AW221">
        <f t="shared" si="238"/>
        <v>0</v>
      </c>
      <c r="AX221" s="35">
        <f t="shared" si="239"/>
        <v>0</v>
      </c>
      <c r="AY22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1" s="31">
        <f t="shared" si="240"/>
        <v>0</v>
      </c>
      <c r="BA221" s="35">
        <f t="shared" si="241"/>
        <v>0</v>
      </c>
      <c r="BB221" s="35">
        <f t="shared" si="242"/>
        <v>0</v>
      </c>
      <c r="BD221" s="50">
        <f t="shared" si="243"/>
        <v>0</v>
      </c>
      <c r="BF221" s="50">
        <f t="shared" si="244"/>
        <v>0</v>
      </c>
      <c r="BH221" s="50">
        <f t="shared" si="245"/>
        <v>0</v>
      </c>
      <c r="BJ221" s="50">
        <f t="shared" si="246"/>
        <v>0</v>
      </c>
      <c r="BL221" s="50">
        <f t="shared" si="247"/>
        <v>0</v>
      </c>
      <c r="BM221" s="17"/>
      <c r="BN221" s="24">
        <f t="shared" si="248"/>
        <v>0</v>
      </c>
      <c r="BO221" s="17"/>
      <c r="BP221" s="24">
        <f t="shared" si="249"/>
        <v>0</v>
      </c>
      <c r="BQ221" s="17"/>
      <c r="BR221" s="24">
        <f t="shared" si="250"/>
        <v>0</v>
      </c>
      <c r="BS221" s="17"/>
      <c r="BT221" s="24">
        <f t="shared" si="251"/>
        <v>0</v>
      </c>
      <c r="BU221" s="20"/>
      <c r="BV221" s="27">
        <f t="shared" si="252"/>
        <v>0</v>
      </c>
    </row>
    <row r="222" spans="2:74">
      <c r="B222" t="s">
        <v>73</v>
      </c>
      <c r="K222" t="str">
        <f t="shared" si="253"/>
        <v/>
      </c>
      <c r="L222" t="str">
        <f t="shared" si="254"/>
        <v/>
      </c>
      <c r="M222" t="str">
        <f t="shared" si="255"/>
        <v/>
      </c>
      <c r="N222" t="str">
        <f t="shared" si="256"/>
        <v/>
      </c>
      <c r="O222" t="str">
        <f t="shared" si="257"/>
        <v/>
      </c>
      <c r="P222" t="str">
        <f t="shared" si="258"/>
        <v/>
      </c>
      <c r="Q222" t="str">
        <f t="shared" si="259"/>
        <v/>
      </c>
      <c r="R222">
        <f t="shared" si="260"/>
        <v>0</v>
      </c>
      <c r="S222">
        <f t="shared" si="261"/>
        <v>0</v>
      </c>
      <c r="T222">
        <f t="shared" si="262"/>
        <v>0</v>
      </c>
      <c r="U222">
        <f t="shared" si="263"/>
        <v>0</v>
      </c>
      <c r="W222">
        <f t="shared" si="264"/>
        <v>0</v>
      </c>
      <c r="X222">
        <f t="shared" si="226"/>
        <v>0</v>
      </c>
      <c r="Y222" s="35">
        <f t="shared" si="227"/>
        <v>0</v>
      </c>
      <c r="AA222" s="2">
        <f t="shared" ref="AA222:AA285" si="269">Z222-Z221</f>
        <v>0</v>
      </c>
      <c r="AB222" s="29">
        <f t="shared" si="228"/>
        <v>0</v>
      </c>
      <c r="AC222" s="32">
        <f t="shared" si="229"/>
        <v>0</v>
      </c>
      <c r="AD222">
        <f t="shared" si="265"/>
        <v>0</v>
      </c>
      <c r="AE222" s="1">
        <f t="shared" ref="AE222:AE285" si="270">AD222-AD221</f>
        <v>0</v>
      </c>
      <c r="AF222" s="29">
        <f t="shared" si="230"/>
        <v>0</v>
      </c>
      <c r="AG222" s="32">
        <f t="shared" si="231"/>
        <v>0</v>
      </c>
      <c r="AH222" s="34">
        <f t="shared" si="232"/>
        <v>0</v>
      </c>
      <c r="AJ222" s="2">
        <f t="shared" ref="AJ222:AJ285" si="271">AI222-AI221</f>
        <v>0</v>
      </c>
      <c r="AK222" s="2">
        <f t="shared" si="233"/>
        <v>0</v>
      </c>
      <c r="AL222" s="34">
        <f t="shared" si="234"/>
        <v>0</v>
      </c>
      <c r="AO222" s="2">
        <f t="shared" si="266"/>
        <v>0</v>
      </c>
      <c r="AP222" s="34">
        <f t="shared" si="235"/>
        <v>0</v>
      </c>
      <c r="AR222" s="2">
        <f t="shared" si="267"/>
        <v>0</v>
      </c>
      <c r="AS222" s="2">
        <f t="shared" si="236"/>
        <v>0</v>
      </c>
      <c r="AT222" s="34">
        <f t="shared" si="237"/>
        <v>0</v>
      </c>
      <c r="AV222">
        <f t="shared" si="268"/>
        <v>0</v>
      </c>
      <c r="AW222">
        <f t="shared" si="238"/>
        <v>0</v>
      </c>
      <c r="AX222" s="35">
        <f t="shared" si="239"/>
        <v>0</v>
      </c>
      <c r="AY22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2" s="31">
        <f t="shared" si="240"/>
        <v>0</v>
      </c>
      <c r="BA222" s="35">
        <f t="shared" si="241"/>
        <v>0</v>
      </c>
      <c r="BB222" s="35">
        <f t="shared" si="242"/>
        <v>0</v>
      </c>
      <c r="BD222" s="50">
        <f t="shared" si="243"/>
        <v>0</v>
      </c>
      <c r="BF222" s="50">
        <f t="shared" si="244"/>
        <v>0</v>
      </c>
      <c r="BH222" s="50">
        <f t="shared" si="245"/>
        <v>0</v>
      </c>
      <c r="BJ222" s="50">
        <f t="shared" si="246"/>
        <v>0</v>
      </c>
      <c r="BL222" s="50">
        <f t="shared" si="247"/>
        <v>0</v>
      </c>
      <c r="BM222" s="17"/>
      <c r="BN222" s="24">
        <f t="shared" si="248"/>
        <v>0</v>
      </c>
      <c r="BO222" s="17"/>
      <c r="BP222" s="24">
        <f t="shared" si="249"/>
        <v>0</v>
      </c>
      <c r="BQ222" s="17"/>
      <c r="BR222" s="24">
        <f t="shared" si="250"/>
        <v>0</v>
      </c>
      <c r="BS222" s="17"/>
      <c r="BT222" s="24">
        <f t="shared" si="251"/>
        <v>0</v>
      </c>
      <c r="BU222" s="20"/>
      <c r="BV222" s="27">
        <f t="shared" si="252"/>
        <v>0</v>
      </c>
    </row>
    <row r="223" spans="2:74">
      <c r="B223" t="s">
        <v>73</v>
      </c>
      <c r="K223" t="str">
        <f t="shared" si="253"/>
        <v/>
      </c>
      <c r="L223" t="str">
        <f t="shared" si="254"/>
        <v/>
      </c>
      <c r="M223" t="str">
        <f t="shared" si="255"/>
        <v/>
      </c>
      <c r="N223" t="str">
        <f t="shared" si="256"/>
        <v/>
      </c>
      <c r="O223" t="str">
        <f t="shared" si="257"/>
        <v/>
      </c>
      <c r="P223" t="str">
        <f t="shared" si="258"/>
        <v/>
      </c>
      <c r="Q223" t="str">
        <f t="shared" si="259"/>
        <v/>
      </c>
      <c r="R223">
        <f t="shared" si="260"/>
        <v>0</v>
      </c>
      <c r="S223">
        <f t="shared" si="261"/>
        <v>0</v>
      </c>
      <c r="T223">
        <f t="shared" si="262"/>
        <v>0</v>
      </c>
      <c r="U223">
        <f t="shared" si="263"/>
        <v>0</v>
      </c>
      <c r="W223">
        <f t="shared" si="264"/>
        <v>0</v>
      </c>
      <c r="X223">
        <f t="shared" si="226"/>
        <v>0</v>
      </c>
      <c r="Y223" s="35">
        <f t="shared" si="227"/>
        <v>0</v>
      </c>
      <c r="AA223" s="2">
        <f t="shared" si="269"/>
        <v>0</v>
      </c>
      <c r="AB223" s="29">
        <f t="shared" si="228"/>
        <v>0</v>
      </c>
      <c r="AC223" s="32">
        <f t="shared" si="229"/>
        <v>0</v>
      </c>
      <c r="AD223">
        <f t="shared" si="265"/>
        <v>0</v>
      </c>
      <c r="AE223" s="1">
        <f t="shared" si="270"/>
        <v>0</v>
      </c>
      <c r="AF223" s="29">
        <f t="shared" si="230"/>
        <v>0</v>
      </c>
      <c r="AG223" s="32">
        <f t="shared" si="231"/>
        <v>0</v>
      </c>
      <c r="AH223" s="34">
        <f t="shared" si="232"/>
        <v>0</v>
      </c>
      <c r="AJ223" s="2">
        <f t="shared" si="271"/>
        <v>0</v>
      </c>
      <c r="AK223" s="2">
        <f t="shared" si="233"/>
        <v>0</v>
      </c>
      <c r="AL223" s="34">
        <f t="shared" si="234"/>
        <v>0</v>
      </c>
      <c r="AO223" s="2">
        <f t="shared" si="266"/>
        <v>0</v>
      </c>
      <c r="AP223" s="34">
        <f t="shared" si="235"/>
        <v>0</v>
      </c>
      <c r="AR223" s="2">
        <f t="shared" si="267"/>
        <v>0</v>
      </c>
      <c r="AS223" s="2">
        <f t="shared" si="236"/>
        <v>0</v>
      </c>
      <c r="AT223" s="34">
        <f t="shared" si="237"/>
        <v>0</v>
      </c>
      <c r="AV223">
        <f t="shared" si="268"/>
        <v>0</v>
      </c>
      <c r="AW223">
        <f t="shared" si="238"/>
        <v>0</v>
      </c>
      <c r="AX223" s="35">
        <f t="shared" si="239"/>
        <v>0</v>
      </c>
      <c r="AY22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3" s="31">
        <f t="shared" si="240"/>
        <v>0</v>
      </c>
      <c r="BA223" s="35">
        <f t="shared" si="241"/>
        <v>0</v>
      </c>
      <c r="BB223" s="35">
        <f t="shared" si="242"/>
        <v>0</v>
      </c>
      <c r="BD223" s="50">
        <f t="shared" si="243"/>
        <v>0</v>
      </c>
      <c r="BF223" s="50">
        <f t="shared" si="244"/>
        <v>0</v>
      </c>
      <c r="BH223" s="50">
        <f t="shared" si="245"/>
        <v>0</v>
      </c>
      <c r="BJ223" s="50">
        <f t="shared" si="246"/>
        <v>0</v>
      </c>
      <c r="BL223" s="50">
        <f t="shared" si="247"/>
        <v>0</v>
      </c>
      <c r="BM223" s="17"/>
      <c r="BN223" s="24">
        <f t="shared" si="248"/>
        <v>0</v>
      </c>
      <c r="BO223" s="17"/>
      <c r="BP223" s="24">
        <f t="shared" si="249"/>
        <v>0</v>
      </c>
      <c r="BQ223" s="17"/>
      <c r="BR223" s="24">
        <f t="shared" si="250"/>
        <v>0</v>
      </c>
      <c r="BS223" s="17"/>
      <c r="BT223" s="24">
        <f t="shared" si="251"/>
        <v>0</v>
      </c>
      <c r="BU223" s="20"/>
      <c r="BV223" s="27">
        <f t="shared" si="252"/>
        <v>0</v>
      </c>
    </row>
    <row r="224" spans="2:74">
      <c r="B224" t="s">
        <v>73</v>
      </c>
      <c r="K224" t="str">
        <f t="shared" si="253"/>
        <v/>
      </c>
      <c r="L224" t="str">
        <f t="shared" si="254"/>
        <v/>
      </c>
      <c r="M224" t="str">
        <f t="shared" si="255"/>
        <v/>
      </c>
      <c r="N224" t="str">
        <f t="shared" si="256"/>
        <v/>
      </c>
      <c r="O224" t="str">
        <f t="shared" si="257"/>
        <v/>
      </c>
      <c r="P224" t="str">
        <f t="shared" si="258"/>
        <v/>
      </c>
      <c r="Q224" t="str">
        <f t="shared" si="259"/>
        <v/>
      </c>
      <c r="R224">
        <f t="shared" si="260"/>
        <v>0</v>
      </c>
      <c r="S224">
        <f t="shared" si="261"/>
        <v>0</v>
      </c>
      <c r="T224">
        <f t="shared" si="262"/>
        <v>0</v>
      </c>
      <c r="U224">
        <f t="shared" si="263"/>
        <v>0</v>
      </c>
      <c r="W224">
        <f t="shared" si="264"/>
        <v>0</v>
      </c>
      <c r="X224">
        <f t="shared" si="226"/>
        <v>0</v>
      </c>
      <c r="Y224" s="35">
        <f t="shared" si="227"/>
        <v>0</v>
      </c>
      <c r="AA224" s="2">
        <f t="shared" si="269"/>
        <v>0</v>
      </c>
      <c r="AB224" s="29">
        <f t="shared" si="228"/>
        <v>0</v>
      </c>
      <c r="AC224" s="32">
        <f t="shared" si="229"/>
        <v>0</v>
      </c>
      <c r="AD224">
        <f t="shared" si="265"/>
        <v>0</v>
      </c>
      <c r="AE224" s="1">
        <f t="shared" si="270"/>
        <v>0</v>
      </c>
      <c r="AF224" s="29">
        <f t="shared" si="230"/>
        <v>0</v>
      </c>
      <c r="AG224" s="32">
        <f t="shared" si="231"/>
        <v>0</v>
      </c>
      <c r="AH224" s="34">
        <f t="shared" si="232"/>
        <v>0</v>
      </c>
      <c r="AJ224" s="2">
        <f t="shared" si="271"/>
        <v>0</v>
      </c>
      <c r="AK224" s="2">
        <f t="shared" si="233"/>
        <v>0</v>
      </c>
      <c r="AL224" s="34">
        <f t="shared" si="234"/>
        <v>0</v>
      </c>
      <c r="AO224" s="2">
        <f t="shared" si="266"/>
        <v>0</v>
      </c>
      <c r="AP224" s="34">
        <f t="shared" si="235"/>
        <v>0</v>
      </c>
      <c r="AR224" s="2">
        <f t="shared" si="267"/>
        <v>0</v>
      </c>
      <c r="AS224" s="2">
        <f t="shared" si="236"/>
        <v>0</v>
      </c>
      <c r="AT224" s="34">
        <f t="shared" si="237"/>
        <v>0</v>
      </c>
      <c r="AV224">
        <f t="shared" si="268"/>
        <v>0</v>
      </c>
      <c r="AW224">
        <f t="shared" si="238"/>
        <v>0</v>
      </c>
      <c r="AX224" s="35">
        <f t="shared" si="239"/>
        <v>0</v>
      </c>
      <c r="AY22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4" s="31">
        <f t="shared" si="240"/>
        <v>0</v>
      </c>
      <c r="BA224" s="35">
        <f t="shared" si="241"/>
        <v>0</v>
      </c>
      <c r="BB224" s="35">
        <f t="shared" si="242"/>
        <v>0</v>
      </c>
      <c r="BD224" s="50">
        <f t="shared" si="243"/>
        <v>0</v>
      </c>
      <c r="BF224" s="50">
        <f t="shared" si="244"/>
        <v>0</v>
      </c>
      <c r="BH224" s="50">
        <f t="shared" si="245"/>
        <v>0</v>
      </c>
      <c r="BJ224" s="50">
        <f t="shared" si="246"/>
        <v>0</v>
      </c>
      <c r="BL224" s="50">
        <f t="shared" si="247"/>
        <v>0</v>
      </c>
      <c r="BM224" s="17"/>
      <c r="BN224" s="24">
        <f t="shared" si="248"/>
        <v>0</v>
      </c>
      <c r="BO224" s="17"/>
      <c r="BP224" s="24">
        <f t="shared" si="249"/>
        <v>0</v>
      </c>
      <c r="BQ224" s="17"/>
      <c r="BR224" s="24">
        <f t="shared" si="250"/>
        <v>0</v>
      </c>
      <c r="BS224" s="17"/>
      <c r="BT224" s="24">
        <f t="shared" si="251"/>
        <v>0</v>
      </c>
      <c r="BU224" s="20"/>
      <c r="BV224" s="27">
        <f t="shared" si="252"/>
        <v>0</v>
      </c>
    </row>
    <row r="225" spans="2:74">
      <c r="B225" t="s">
        <v>73</v>
      </c>
      <c r="K225" t="str">
        <f t="shared" si="253"/>
        <v/>
      </c>
      <c r="L225" t="str">
        <f t="shared" si="254"/>
        <v/>
      </c>
      <c r="M225" t="str">
        <f t="shared" si="255"/>
        <v/>
      </c>
      <c r="N225" t="str">
        <f t="shared" si="256"/>
        <v/>
      </c>
      <c r="O225" t="str">
        <f t="shared" si="257"/>
        <v/>
      </c>
      <c r="P225" t="str">
        <f t="shared" si="258"/>
        <v/>
      </c>
      <c r="Q225" t="str">
        <f t="shared" si="259"/>
        <v/>
      </c>
      <c r="R225">
        <f t="shared" si="260"/>
        <v>0</v>
      </c>
      <c r="S225">
        <f t="shared" si="261"/>
        <v>0</v>
      </c>
      <c r="T225">
        <f t="shared" si="262"/>
        <v>0</v>
      </c>
      <c r="U225">
        <f t="shared" si="263"/>
        <v>0</v>
      </c>
      <c r="W225">
        <f t="shared" si="264"/>
        <v>0</v>
      </c>
      <c r="X225">
        <f t="shared" si="226"/>
        <v>0</v>
      </c>
      <c r="Y225" s="35">
        <f t="shared" si="227"/>
        <v>0</v>
      </c>
      <c r="AA225" s="2">
        <f t="shared" si="269"/>
        <v>0</v>
      </c>
      <c r="AB225" s="29">
        <f t="shared" si="228"/>
        <v>0</v>
      </c>
      <c r="AC225" s="32">
        <f t="shared" si="229"/>
        <v>0</v>
      </c>
      <c r="AD225">
        <f t="shared" si="265"/>
        <v>0</v>
      </c>
      <c r="AE225" s="1">
        <f t="shared" si="270"/>
        <v>0</v>
      </c>
      <c r="AF225" s="29">
        <f t="shared" si="230"/>
        <v>0</v>
      </c>
      <c r="AG225" s="32">
        <f t="shared" si="231"/>
        <v>0</v>
      </c>
      <c r="AH225" s="34">
        <f t="shared" si="232"/>
        <v>0</v>
      </c>
      <c r="AJ225" s="2">
        <f t="shared" si="271"/>
        <v>0</v>
      </c>
      <c r="AK225" s="2">
        <f t="shared" si="233"/>
        <v>0</v>
      </c>
      <c r="AL225" s="34">
        <f t="shared" si="234"/>
        <v>0</v>
      </c>
      <c r="AO225" s="2">
        <f t="shared" si="266"/>
        <v>0</v>
      </c>
      <c r="AP225" s="34">
        <f t="shared" si="235"/>
        <v>0</v>
      </c>
      <c r="AR225" s="2">
        <f t="shared" si="267"/>
        <v>0</v>
      </c>
      <c r="AS225" s="2">
        <f t="shared" si="236"/>
        <v>0</v>
      </c>
      <c r="AT225" s="34">
        <f t="shared" si="237"/>
        <v>0</v>
      </c>
      <c r="AV225">
        <f t="shared" si="268"/>
        <v>0</v>
      </c>
      <c r="AW225">
        <f t="shared" si="238"/>
        <v>0</v>
      </c>
      <c r="AX225" s="35">
        <f t="shared" si="239"/>
        <v>0</v>
      </c>
      <c r="AY22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5" s="31">
        <f t="shared" si="240"/>
        <v>0</v>
      </c>
      <c r="BA225" s="35">
        <f t="shared" si="241"/>
        <v>0</v>
      </c>
      <c r="BB225" s="35">
        <f t="shared" si="242"/>
        <v>0</v>
      </c>
      <c r="BD225" s="50">
        <f t="shared" si="243"/>
        <v>0</v>
      </c>
      <c r="BF225" s="50">
        <f t="shared" si="244"/>
        <v>0</v>
      </c>
      <c r="BH225" s="50">
        <f t="shared" si="245"/>
        <v>0</v>
      </c>
      <c r="BJ225" s="50">
        <f t="shared" si="246"/>
        <v>0</v>
      </c>
      <c r="BL225" s="50">
        <f t="shared" si="247"/>
        <v>0</v>
      </c>
      <c r="BM225" s="17"/>
      <c r="BN225" s="24">
        <f t="shared" si="248"/>
        <v>0</v>
      </c>
      <c r="BO225" s="17"/>
      <c r="BP225" s="24">
        <f t="shared" si="249"/>
        <v>0</v>
      </c>
      <c r="BQ225" s="17"/>
      <c r="BR225" s="24">
        <f t="shared" si="250"/>
        <v>0</v>
      </c>
      <c r="BS225" s="17"/>
      <c r="BT225" s="24">
        <f t="shared" si="251"/>
        <v>0</v>
      </c>
      <c r="BU225" s="20"/>
      <c r="BV225" s="27">
        <f t="shared" si="252"/>
        <v>0</v>
      </c>
    </row>
    <row r="226" spans="2:74">
      <c r="B226" t="s">
        <v>73</v>
      </c>
      <c r="K226" t="str">
        <f t="shared" si="253"/>
        <v/>
      </c>
      <c r="L226" t="str">
        <f t="shared" si="254"/>
        <v/>
      </c>
      <c r="M226" t="str">
        <f t="shared" si="255"/>
        <v/>
      </c>
      <c r="N226" t="str">
        <f t="shared" si="256"/>
        <v/>
      </c>
      <c r="O226" t="str">
        <f t="shared" si="257"/>
        <v/>
      </c>
      <c r="P226" t="str">
        <f t="shared" si="258"/>
        <v/>
      </c>
      <c r="Q226" t="str">
        <f t="shared" si="259"/>
        <v/>
      </c>
      <c r="R226">
        <f t="shared" si="260"/>
        <v>0</v>
      </c>
      <c r="S226">
        <f t="shared" si="261"/>
        <v>0</v>
      </c>
      <c r="T226">
        <f t="shared" si="262"/>
        <v>0</v>
      </c>
      <c r="U226">
        <f t="shared" si="263"/>
        <v>0</v>
      </c>
      <c r="W226">
        <f t="shared" si="264"/>
        <v>0</v>
      </c>
      <c r="X226">
        <f t="shared" si="226"/>
        <v>0</v>
      </c>
      <c r="Y226" s="35">
        <f t="shared" si="227"/>
        <v>0</v>
      </c>
      <c r="AA226" s="2">
        <f t="shared" si="269"/>
        <v>0</v>
      </c>
      <c r="AB226" s="29">
        <f t="shared" si="228"/>
        <v>0</v>
      </c>
      <c r="AC226" s="32">
        <f t="shared" si="229"/>
        <v>0</v>
      </c>
      <c r="AD226">
        <f t="shared" si="265"/>
        <v>0</v>
      </c>
      <c r="AE226" s="1">
        <f t="shared" si="270"/>
        <v>0</v>
      </c>
      <c r="AF226" s="29">
        <f t="shared" si="230"/>
        <v>0</v>
      </c>
      <c r="AG226" s="32">
        <f t="shared" si="231"/>
        <v>0</v>
      </c>
      <c r="AH226" s="34">
        <f t="shared" si="232"/>
        <v>0</v>
      </c>
      <c r="AJ226" s="2">
        <f t="shared" si="271"/>
        <v>0</v>
      </c>
      <c r="AK226" s="2">
        <f t="shared" si="233"/>
        <v>0</v>
      </c>
      <c r="AL226" s="34">
        <f t="shared" si="234"/>
        <v>0</v>
      </c>
      <c r="AO226" s="2">
        <f t="shared" si="266"/>
        <v>0</v>
      </c>
      <c r="AP226" s="34">
        <f t="shared" si="235"/>
        <v>0</v>
      </c>
      <c r="AR226" s="2">
        <f t="shared" si="267"/>
        <v>0</v>
      </c>
      <c r="AS226" s="2">
        <f t="shared" si="236"/>
        <v>0</v>
      </c>
      <c r="AT226" s="34">
        <f t="shared" si="237"/>
        <v>0</v>
      </c>
      <c r="AV226">
        <f t="shared" si="268"/>
        <v>0</v>
      </c>
      <c r="AW226">
        <f t="shared" si="238"/>
        <v>0</v>
      </c>
      <c r="AX226" s="35">
        <f t="shared" si="239"/>
        <v>0</v>
      </c>
      <c r="AY22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6" s="31">
        <f t="shared" si="240"/>
        <v>0</v>
      </c>
      <c r="BA226" s="35">
        <f t="shared" si="241"/>
        <v>0</v>
      </c>
      <c r="BB226" s="35">
        <f t="shared" si="242"/>
        <v>0</v>
      </c>
      <c r="BD226" s="50">
        <f t="shared" si="243"/>
        <v>0</v>
      </c>
      <c r="BF226" s="50">
        <f t="shared" si="244"/>
        <v>0</v>
      </c>
      <c r="BH226" s="50">
        <f t="shared" si="245"/>
        <v>0</v>
      </c>
      <c r="BJ226" s="50">
        <f t="shared" si="246"/>
        <v>0</v>
      </c>
      <c r="BL226" s="50">
        <f t="shared" si="247"/>
        <v>0</v>
      </c>
      <c r="BM226" s="17"/>
      <c r="BN226" s="24">
        <f t="shared" si="248"/>
        <v>0</v>
      </c>
      <c r="BO226" s="17"/>
      <c r="BP226" s="24">
        <f t="shared" si="249"/>
        <v>0</v>
      </c>
      <c r="BQ226" s="17"/>
      <c r="BR226" s="24">
        <f t="shared" si="250"/>
        <v>0</v>
      </c>
      <c r="BS226" s="17"/>
      <c r="BT226" s="24">
        <f t="shared" si="251"/>
        <v>0</v>
      </c>
      <c r="BU226" s="20"/>
      <c r="BV226" s="27">
        <f t="shared" si="252"/>
        <v>0</v>
      </c>
    </row>
    <row r="227" spans="2:74">
      <c r="B227" t="s">
        <v>73</v>
      </c>
      <c r="K227" t="str">
        <f t="shared" si="253"/>
        <v/>
      </c>
      <c r="L227" t="str">
        <f t="shared" si="254"/>
        <v/>
      </c>
      <c r="M227" t="str">
        <f t="shared" si="255"/>
        <v/>
      </c>
      <c r="N227" t="str">
        <f t="shared" si="256"/>
        <v/>
      </c>
      <c r="O227" t="str">
        <f t="shared" si="257"/>
        <v/>
      </c>
      <c r="P227" t="str">
        <f t="shared" si="258"/>
        <v/>
      </c>
      <c r="Q227" t="str">
        <f t="shared" si="259"/>
        <v/>
      </c>
      <c r="R227">
        <f t="shared" si="260"/>
        <v>0</v>
      </c>
      <c r="S227">
        <f t="shared" si="261"/>
        <v>0</v>
      </c>
      <c r="T227">
        <f t="shared" si="262"/>
        <v>0</v>
      </c>
      <c r="U227">
        <f t="shared" si="263"/>
        <v>0</v>
      </c>
      <c r="W227">
        <f t="shared" si="264"/>
        <v>0</v>
      </c>
      <c r="X227">
        <f t="shared" si="226"/>
        <v>0</v>
      </c>
      <c r="Y227" s="35">
        <f t="shared" si="227"/>
        <v>0</v>
      </c>
      <c r="AA227" s="2">
        <f t="shared" si="269"/>
        <v>0</v>
      </c>
      <c r="AB227" s="29">
        <f t="shared" si="228"/>
        <v>0</v>
      </c>
      <c r="AC227" s="32">
        <f t="shared" si="229"/>
        <v>0</v>
      </c>
      <c r="AD227">
        <f t="shared" si="265"/>
        <v>0</v>
      </c>
      <c r="AE227" s="1">
        <f t="shared" si="270"/>
        <v>0</v>
      </c>
      <c r="AF227" s="29">
        <f t="shared" si="230"/>
        <v>0</v>
      </c>
      <c r="AG227" s="32">
        <f t="shared" si="231"/>
        <v>0</v>
      </c>
      <c r="AH227" s="34">
        <f t="shared" si="232"/>
        <v>0</v>
      </c>
      <c r="AJ227" s="2">
        <f t="shared" si="271"/>
        <v>0</v>
      </c>
      <c r="AK227" s="2">
        <f t="shared" si="233"/>
        <v>0</v>
      </c>
      <c r="AL227" s="34">
        <f t="shared" si="234"/>
        <v>0</v>
      </c>
      <c r="AO227" s="2">
        <f t="shared" si="266"/>
        <v>0</v>
      </c>
      <c r="AP227" s="34">
        <f t="shared" si="235"/>
        <v>0</v>
      </c>
      <c r="AR227" s="2">
        <f t="shared" si="267"/>
        <v>0</v>
      </c>
      <c r="AS227" s="2">
        <f t="shared" si="236"/>
        <v>0</v>
      </c>
      <c r="AT227" s="34">
        <f t="shared" si="237"/>
        <v>0</v>
      </c>
      <c r="AV227">
        <f t="shared" si="268"/>
        <v>0</v>
      </c>
      <c r="AW227">
        <f t="shared" si="238"/>
        <v>0</v>
      </c>
      <c r="AX227" s="35">
        <f t="shared" si="239"/>
        <v>0</v>
      </c>
      <c r="AY22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7" s="31">
        <f t="shared" si="240"/>
        <v>0</v>
      </c>
      <c r="BA227" s="35">
        <f t="shared" si="241"/>
        <v>0</v>
      </c>
      <c r="BB227" s="35">
        <f t="shared" si="242"/>
        <v>0</v>
      </c>
      <c r="BD227" s="50">
        <f t="shared" si="243"/>
        <v>0</v>
      </c>
      <c r="BF227" s="50">
        <f t="shared" si="244"/>
        <v>0</v>
      </c>
      <c r="BH227" s="50">
        <f t="shared" si="245"/>
        <v>0</v>
      </c>
      <c r="BJ227" s="50">
        <f t="shared" si="246"/>
        <v>0</v>
      </c>
      <c r="BL227" s="50">
        <f t="shared" si="247"/>
        <v>0</v>
      </c>
      <c r="BM227" s="17"/>
      <c r="BN227" s="24">
        <f t="shared" si="248"/>
        <v>0</v>
      </c>
      <c r="BO227" s="17"/>
      <c r="BP227" s="24">
        <f t="shared" si="249"/>
        <v>0</v>
      </c>
      <c r="BQ227" s="17"/>
      <c r="BR227" s="24">
        <f t="shared" si="250"/>
        <v>0</v>
      </c>
      <c r="BS227" s="17"/>
      <c r="BT227" s="24">
        <f t="shared" si="251"/>
        <v>0</v>
      </c>
      <c r="BU227" s="20"/>
      <c r="BV227" s="27">
        <f t="shared" si="252"/>
        <v>0</v>
      </c>
    </row>
    <row r="228" spans="2:74">
      <c r="B228" t="s">
        <v>73</v>
      </c>
      <c r="K228" t="str">
        <f t="shared" si="253"/>
        <v/>
      </c>
      <c r="L228" t="str">
        <f t="shared" si="254"/>
        <v/>
      </c>
      <c r="M228" t="str">
        <f t="shared" si="255"/>
        <v/>
      </c>
      <c r="N228" t="str">
        <f t="shared" si="256"/>
        <v/>
      </c>
      <c r="O228" t="str">
        <f t="shared" si="257"/>
        <v/>
      </c>
      <c r="P228" t="str">
        <f t="shared" si="258"/>
        <v/>
      </c>
      <c r="Q228" t="str">
        <f t="shared" si="259"/>
        <v/>
      </c>
      <c r="R228">
        <f t="shared" si="260"/>
        <v>0</v>
      </c>
      <c r="S228">
        <f t="shared" si="261"/>
        <v>0</v>
      </c>
      <c r="T228">
        <f t="shared" si="262"/>
        <v>0</v>
      </c>
      <c r="U228">
        <f t="shared" si="263"/>
        <v>0</v>
      </c>
      <c r="W228">
        <f t="shared" si="264"/>
        <v>0</v>
      </c>
      <c r="X228">
        <f t="shared" si="226"/>
        <v>0</v>
      </c>
      <c r="Y228" s="35">
        <f t="shared" si="227"/>
        <v>0</v>
      </c>
      <c r="AA228" s="2">
        <f t="shared" si="269"/>
        <v>0</v>
      </c>
      <c r="AB228" s="29">
        <f t="shared" si="228"/>
        <v>0</v>
      </c>
      <c r="AC228" s="32">
        <f t="shared" si="229"/>
        <v>0</v>
      </c>
      <c r="AD228">
        <f t="shared" si="265"/>
        <v>0</v>
      </c>
      <c r="AE228" s="1">
        <f t="shared" si="270"/>
        <v>0</v>
      </c>
      <c r="AF228" s="29">
        <f t="shared" si="230"/>
        <v>0</v>
      </c>
      <c r="AG228" s="32">
        <f t="shared" si="231"/>
        <v>0</v>
      </c>
      <c r="AH228" s="34">
        <f t="shared" si="232"/>
        <v>0</v>
      </c>
      <c r="AJ228" s="2">
        <f t="shared" si="271"/>
        <v>0</v>
      </c>
      <c r="AK228" s="2">
        <f t="shared" si="233"/>
        <v>0</v>
      </c>
      <c r="AL228" s="34">
        <f t="shared" si="234"/>
        <v>0</v>
      </c>
      <c r="AO228" s="2">
        <f t="shared" si="266"/>
        <v>0</v>
      </c>
      <c r="AP228" s="34">
        <f t="shared" si="235"/>
        <v>0</v>
      </c>
      <c r="AR228" s="2">
        <f t="shared" si="267"/>
        <v>0</v>
      </c>
      <c r="AS228" s="2">
        <f t="shared" si="236"/>
        <v>0</v>
      </c>
      <c r="AT228" s="34">
        <f t="shared" si="237"/>
        <v>0</v>
      </c>
      <c r="AV228">
        <f t="shared" si="268"/>
        <v>0</v>
      </c>
      <c r="AW228">
        <f t="shared" si="238"/>
        <v>0</v>
      </c>
      <c r="AX228" s="35">
        <f t="shared" si="239"/>
        <v>0</v>
      </c>
      <c r="AY22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8" s="31">
        <f t="shared" si="240"/>
        <v>0</v>
      </c>
      <c r="BA228" s="35">
        <f t="shared" si="241"/>
        <v>0</v>
      </c>
      <c r="BB228" s="35">
        <f t="shared" si="242"/>
        <v>0</v>
      </c>
      <c r="BD228" s="50">
        <f t="shared" si="243"/>
        <v>0</v>
      </c>
      <c r="BF228" s="50">
        <f t="shared" si="244"/>
        <v>0</v>
      </c>
      <c r="BH228" s="50">
        <f t="shared" si="245"/>
        <v>0</v>
      </c>
      <c r="BJ228" s="50">
        <f t="shared" si="246"/>
        <v>0</v>
      </c>
      <c r="BL228" s="50">
        <f t="shared" si="247"/>
        <v>0</v>
      </c>
      <c r="BM228" s="17"/>
      <c r="BN228" s="24">
        <f t="shared" si="248"/>
        <v>0</v>
      </c>
      <c r="BO228" s="17"/>
      <c r="BP228" s="24">
        <f t="shared" si="249"/>
        <v>0</v>
      </c>
      <c r="BQ228" s="17"/>
      <c r="BR228" s="24">
        <f t="shared" si="250"/>
        <v>0</v>
      </c>
      <c r="BS228" s="17"/>
      <c r="BT228" s="24">
        <f t="shared" si="251"/>
        <v>0</v>
      </c>
      <c r="BU228" s="20"/>
      <c r="BV228" s="27">
        <f t="shared" si="252"/>
        <v>0</v>
      </c>
    </row>
    <row r="229" spans="2:74">
      <c r="B229" t="s">
        <v>73</v>
      </c>
      <c r="K229" t="str">
        <f t="shared" si="253"/>
        <v/>
      </c>
      <c r="L229" t="str">
        <f t="shared" si="254"/>
        <v/>
      </c>
      <c r="M229" t="str">
        <f t="shared" si="255"/>
        <v/>
      </c>
      <c r="N229" t="str">
        <f t="shared" si="256"/>
        <v/>
      </c>
      <c r="O229" t="str">
        <f t="shared" si="257"/>
        <v/>
      </c>
      <c r="P229" t="str">
        <f t="shared" si="258"/>
        <v/>
      </c>
      <c r="Q229" t="str">
        <f t="shared" si="259"/>
        <v/>
      </c>
      <c r="R229">
        <f t="shared" si="260"/>
        <v>0</v>
      </c>
      <c r="S229">
        <f t="shared" si="261"/>
        <v>0</v>
      </c>
      <c r="T229">
        <f t="shared" si="262"/>
        <v>0</v>
      </c>
      <c r="U229">
        <f t="shared" si="263"/>
        <v>0</v>
      </c>
      <c r="W229">
        <f t="shared" si="264"/>
        <v>0</v>
      </c>
      <c r="X229">
        <f t="shared" si="226"/>
        <v>0</v>
      </c>
      <c r="Y229" s="35">
        <f t="shared" si="227"/>
        <v>0</v>
      </c>
      <c r="AA229" s="2">
        <f t="shared" si="269"/>
        <v>0</v>
      </c>
      <c r="AB229" s="29">
        <f t="shared" si="228"/>
        <v>0</v>
      </c>
      <c r="AC229" s="32">
        <f t="shared" si="229"/>
        <v>0</v>
      </c>
      <c r="AD229">
        <f t="shared" si="265"/>
        <v>0</v>
      </c>
      <c r="AE229" s="1">
        <f t="shared" si="270"/>
        <v>0</v>
      </c>
      <c r="AF229" s="29">
        <f t="shared" si="230"/>
        <v>0</v>
      </c>
      <c r="AG229" s="32">
        <f t="shared" si="231"/>
        <v>0</v>
      </c>
      <c r="AH229" s="34">
        <f t="shared" si="232"/>
        <v>0</v>
      </c>
      <c r="AJ229" s="2">
        <f t="shared" si="271"/>
        <v>0</v>
      </c>
      <c r="AK229" s="2">
        <f t="shared" si="233"/>
        <v>0</v>
      </c>
      <c r="AL229" s="34">
        <f t="shared" si="234"/>
        <v>0</v>
      </c>
      <c r="AO229" s="2">
        <f t="shared" si="266"/>
        <v>0</v>
      </c>
      <c r="AP229" s="34">
        <f t="shared" si="235"/>
        <v>0</v>
      </c>
      <c r="AR229" s="2">
        <f t="shared" si="267"/>
        <v>0</v>
      </c>
      <c r="AS229" s="2">
        <f t="shared" si="236"/>
        <v>0</v>
      </c>
      <c r="AT229" s="34">
        <f t="shared" si="237"/>
        <v>0</v>
      </c>
      <c r="AV229">
        <f t="shared" si="268"/>
        <v>0</v>
      </c>
      <c r="AW229">
        <f t="shared" si="238"/>
        <v>0</v>
      </c>
      <c r="AX229" s="35">
        <f t="shared" si="239"/>
        <v>0</v>
      </c>
      <c r="AY22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9" s="31">
        <f t="shared" si="240"/>
        <v>0</v>
      </c>
      <c r="BA229" s="35">
        <f t="shared" si="241"/>
        <v>0</v>
      </c>
      <c r="BB229" s="35">
        <f t="shared" si="242"/>
        <v>0</v>
      </c>
      <c r="BD229" s="50">
        <f t="shared" si="243"/>
        <v>0</v>
      </c>
      <c r="BF229" s="50">
        <f t="shared" si="244"/>
        <v>0</v>
      </c>
      <c r="BH229" s="50">
        <f t="shared" si="245"/>
        <v>0</v>
      </c>
      <c r="BJ229" s="50">
        <f t="shared" si="246"/>
        <v>0</v>
      </c>
      <c r="BL229" s="50">
        <f t="shared" si="247"/>
        <v>0</v>
      </c>
      <c r="BM229" s="17"/>
      <c r="BN229" s="24">
        <f t="shared" si="248"/>
        <v>0</v>
      </c>
      <c r="BO229" s="17"/>
      <c r="BP229" s="24">
        <f t="shared" si="249"/>
        <v>0</v>
      </c>
      <c r="BQ229" s="17"/>
      <c r="BR229" s="24">
        <f t="shared" si="250"/>
        <v>0</v>
      </c>
      <c r="BS229" s="17"/>
      <c r="BT229" s="24">
        <f t="shared" si="251"/>
        <v>0</v>
      </c>
      <c r="BU229" s="20"/>
      <c r="BV229" s="27">
        <f t="shared" si="252"/>
        <v>0</v>
      </c>
    </row>
    <row r="230" spans="2:74">
      <c r="B230" t="s">
        <v>73</v>
      </c>
      <c r="K230" t="str">
        <f t="shared" si="253"/>
        <v/>
      </c>
      <c r="L230" t="str">
        <f t="shared" si="254"/>
        <v/>
      </c>
      <c r="M230" t="str">
        <f t="shared" si="255"/>
        <v/>
      </c>
      <c r="N230" t="str">
        <f t="shared" si="256"/>
        <v/>
      </c>
      <c r="O230" t="str">
        <f t="shared" si="257"/>
        <v/>
      </c>
      <c r="P230" t="str">
        <f t="shared" si="258"/>
        <v/>
      </c>
      <c r="Q230" t="str">
        <f t="shared" si="259"/>
        <v/>
      </c>
      <c r="R230">
        <f t="shared" si="260"/>
        <v>0</v>
      </c>
      <c r="S230">
        <f t="shared" si="261"/>
        <v>0</v>
      </c>
      <c r="T230">
        <f t="shared" si="262"/>
        <v>0</v>
      </c>
      <c r="U230">
        <f t="shared" si="263"/>
        <v>0</v>
      </c>
      <c r="W230">
        <f t="shared" si="264"/>
        <v>0</v>
      </c>
      <c r="X230">
        <f t="shared" si="226"/>
        <v>0</v>
      </c>
      <c r="Y230" s="35">
        <f t="shared" si="227"/>
        <v>0</v>
      </c>
      <c r="AA230" s="2">
        <f t="shared" si="269"/>
        <v>0</v>
      </c>
      <c r="AB230" s="29">
        <f t="shared" si="228"/>
        <v>0</v>
      </c>
      <c r="AC230" s="32">
        <f t="shared" si="229"/>
        <v>0</v>
      </c>
      <c r="AD230">
        <f t="shared" si="265"/>
        <v>0</v>
      </c>
      <c r="AE230" s="1">
        <f t="shared" si="270"/>
        <v>0</v>
      </c>
      <c r="AF230" s="29">
        <f t="shared" si="230"/>
        <v>0</v>
      </c>
      <c r="AG230" s="32">
        <f t="shared" si="231"/>
        <v>0</v>
      </c>
      <c r="AH230" s="34">
        <f t="shared" si="232"/>
        <v>0</v>
      </c>
      <c r="AJ230" s="2">
        <f t="shared" si="271"/>
        <v>0</v>
      </c>
      <c r="AK230" s="2">
        <f t="shared" si="233"/>
        <v>0</v>
      </c>
      <c r="AL230" s="34">
        <f t="shared" si="234"/>
        <v>0</v>
      </c>
      <c r="AO230" s="2">
        <f t="shared" si="266"/>
        <v>0</v>
      </c>
      <c r="AP230" s="34">
        <f t="shared" si="235"/>
        <v>0</v>
      </c>
      <c r="AR230" s="2">
        <f t="shared" si="267"/>
        <v>0</v>
      </c>
      <c r="AS230" s="2">
        <f t="shared" si="236"/>
        <v>0</v>
      </c>
      <c r="AT230" s="34">
        <f t="shared" si="237"/>
        <v>0</v>
      </c>
      <c r="AV230">
        <f t="shared" si="268"/>
        <v>0</v>
      </c>
      <c r="AW230">
        <f t="shared" si="238"/>
        <v>0</v>
      </c>
      <c r="AX230" s="35">
        <f t="shared" si="239"/>
        <v>0</v>
      </c>
      <c r="AY23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0" s="31">
        <f t="shared" si="240"/>
        <v>0</v>
      </c>
      <c r="BA230" s="35">
        <f t="shared" si="241"/>
        <v>0</v>
      </c>
      <c r="BB230" s="35">
        <f t="shared" si="242"/>
        <v>0</v>
      </c>
      <c r="BD230" s="50">
        <f t="shared" si="243"/>
        <v>0</v>
      </c>
      <c r="BF230" s="50">
        <f t="shared" si="244"/>
        <v>0</v>
      </c>
      <c r="BH230" s="50">
        <f t="shared" si="245"/>
        <v>0</v>
      </c>
      <c r="BJ230" s="50">
        <f t="shared" si="246"/>
        <v>0</v>
      </c>
      <c r="BL230" s="50">
        <f t="shared" si="247"/>
        <v>0</v>
      </c>
      <c r="BM230" s="17"/>
      <c r="BN230" s="24">
        <f t="shared" si="248"/>
        <v>0</v>
      </c>
      <c r="BO230" s="17"/>
      <c r="BP230" s="24">
        <f t="shared" si="249"/>
        <v>0</v>
      </c>
      <c r="BQ230" s="17"/>
      <c r="BR230" s="24">
        <f t="shared" si="250"/>
        <v>0</v>
      </c>
      <c r="BS230" s="17"/>
      <c r="BT230" s="24">
        <f t="shared" si="251"/>
        <v>0</v>
      </c>
      <c r="BU230" s="20"/>
      <c r="BV230" s="27">
        <f t="shared" si="252"/>
        <v>0</v>
      </c>
    </row>
    <row r="231" spans="2:74">
      <c r="B231" t="s">
        <v>73</v>
      </c>
      <c r="K231" t="str">
        <f t="shared" si="253"/>
        <v/>
      </c>
      <c r="L231" t="str">
        <f t="shared" si="254"/>
        <v/>
      </c>
      <c r="M231" t="str">
        <f t="shared" si="255"/>
        <v/>
      </c>
      <c r="N231" t="str">
        <f t="shared" si="256"/>
        <v/>
      </c>
      <c r="O231" t="str">
        <f t="shared" si="257"/>
        <v/>
      </c>
      <c r="P231" t="str">
        <f t="shared" si="258"/>
        <v/>
      </c>
      <c r="Q231" t="str">
        <f t="shared" si="259"/>
        <v/>
      </c>
      <c r="R231">
        <f t="shared" si="260"/>
        <v>0</v>
      </c>
      <c r="S231">
        <f t="shared" si="261"/>
        <v>0</v>
      </c>
      <c r="T231">
        <f t="shared" si="262"/>
        <v>0</v>
      </c>
      <c r="U231">
        <f t="shared" si="263"/>
        <v>0</v>
      </c>
      <c r="W231">
        <f t="shared" si="264"/>
        <v>0</v>
      </c>
      <c r="X231">
        <f t="shared" si="226"/>
        <v>0</v>
      </c>
      <c r="Y231" s="35">
        <f t="shared" si="227"/>
        <v>0</v>
      </c>
      <c r="AA231" s="2">
        <f t="shared" si="269"/>
        <v>0</v>
      </c>
      <c r="AB231" s="29">
        <f t="shared" si="228"/>
        <v>0</v>
      </c>
      <c r="AC231" s="32">
        <f t="shared" si="229"/>
        <v>0</v>
      </c>
      <c r="AD231">
        <f t="shared" si="265"/>
        <v>0</v>
      </c>
      <c r="AE231" s="1">
        <f t="shared" si="270"/>
        <v>0</v>
      </c>
      <c r="AF231" s="29">
        <f t="shared" si="230"/>
        <v>0</v>
      </c>
      <c r="AG231" s="32">
        <f t="shared" si="231"/>
        <v>0</v>
      </c>
      <c r="AH231" s="34">
        <f t="shared" si="232"/>
        <v>0</v>
      </c>
      <c r="AJ231" s="2">
        <f t="shared" si="271"/>
        <v>0</v>
      </c>
      <c r="AK231" s="2">
        <f t="shared" si="233"/>
        <v>0</v>
      </c>
      <c r="AL231" s="34">
        <f t="shared" si="234"/>
        <v>0</v>
      </c>
      <c r="AO231" s="2">
        <f t="shared" si="266"/>
        <v>0</v>
      </c>
      <c r="AP231" s="34">
        <f t="shared" si="235"/>
        <v>0</v>
      </c>
      <c r="AR231" s="2">
        <f t="shared" si="267"/>
        <v>0</v>
      </c>
      <c r="AS231" s="2">
        <f t="shared" si="236"/>
        <v>0</v>
      </c>
      <c r="AT231" s="34">
        <f t="shared" si="237"/>
        <v>0</v>
      </c>
      <c r="AV231">
        <f t="shared" si="268"/>
        <v>0</v>
      </c>
      <c r="AW231">
        <f t="shared" si="238"/>
        <v>0</v>
      </c>
      <c r="AX231" s="35">
        <f t="shared" si="239"/>
        <v>0</v>
      </c>
      <c r="AY23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1" s="31">
        <f t="shared" si="240"/>
        <v>0</v>
      </c>
      <c r="BA231" s="35">
        <f t="shared" si="241"/>
        <v>0</v>
      </c>
      <c r="BB231" s="35">
        <f t="shared" si="242"/>
        <v>0</v>
      </c>
      <c r="BD231" s="50">
        <f t="shared" si="243"/>
        <v>0</v>
      </c>
      <c r="BF231" s="50">
        <f t="shared" si="244"/>
        <v>0</v>
      </c>
      <c r="BH231" s="50">
        <f t="shared" si="245"/>
        <v>0</v>
      </c>
      <c r="BJ231" s="50">
        <f t="shared" si="246"/>
        <v>0</v>
      </c>
      <c r="BL231" s="50">
        <f t="shared" si="247"/>
        <v>0</v>
      </c>
      <c r="BM231" s="17"/>
      <c r="BN231" s="24">
        <f t="shared" si="248"/>
        <v>0</v>
      </c>
      <c r="BO231" s="17"/>
      <c r="BP231" s="24">
        <f t="shared" si="249"/>
        <v>0</v>
      </c>
      <c r="BQ231" s="17"/>
      <c r="BR231" s="24">
        <f t="shared" si="250"/>
        <v>0</v>
      </c>
      <c r="BS231" s="17"/>
      <c r="BT231" s="24">
        <f t="shared" si="251"/>
        <v>0</v>
      </c>
      <c r="BU231" s="20"/>
      <c r="BV231" s="27">
        <f t="shared" si="252"/>
        <v>0</v>
      </c>
    </row>
    <row r="232" spans="2:74">
      <c r="B232" t="s">
        <v>73</v>
      </c>
      <c r="K232" t="str">
        <f t="shared" si="253"/>
        <v/>
      </c>
      <c r="L232" t="str">
        <f t="shared" si="254"/>
        <v/>
      </c>
      <c r="M232" t="str">
        <f t="shared" si="255"/>
        <v/>
      </c>
      <c r="N232" t="str">
        <f t="shared" si="256"/>
        <v/>
      </c>
      <c r="O232" t="str">
        <f t="shared" si="257"/>
        <v/>
      </c>
      <c r="P232" t="str">
        <f t="shared" si="258"/>
        <v/>
      </c>
      <c r="Q232" t="str">
        <f t="shared" si="259"/>
        <v/>
      </c>
      <c r="R232">
        <f t="shared" si="260"/>
        <v>0</v>
      </c>
      <c r="S232">
        <f t="shared" si="261"/>
        <v>0</v>
      </c>
      <c r="T232">
        <f t="shared" si="262"/>
        <v>0</v>
      </c>
      <c r="U232">
        <f t="shared" si="263"/>
        <v>0</v>
      </c>
      <c r="W232">
        <f t="shared" si="264"/>
        <v>0</v>
      </c>
      <c r="X232">
        <f t="shared" si="226"/>
        <v>0</v>
      </c>
      <c r="Y232" s="35">
        <f t="shared" si="227"/>
        <v>0</v>
      </c>
      <c r="AA232" s="2">
        <f t="shared" si="269"/>
        <v>0</v>
      </c>
      <c r="AB232" s="29">
        <f t="shared" si="228"/>
        <v>0</v>
      </c>
      <c r="AC232" s="32">
        <f t="shared" si="229"/>
        <v>0</v>
      </c>
      <c r="AD232">
        <f t="shared" si="265"/>
        <v>0</v>
      </c>
      <c r="AE232" s="1">
        <f t="shared" si="270"/>
        <v>0</v>
      </c>
      <c r="AF232" s="29">
        <f t="shared" si="230"/>
        <v>0</v>
      </c>
      <c r="AG232" s="32">
        <f t="shared" si="231"/>
        <v>0</v>
      </c>
      <c r="AH232" s="34">
        <f t="shared" si="232"/>
        <v>0</v>
      </c>
      <c r="AJ232" s="2">
        <f t="shared" si="271"/>
        <v>0</v>
      </c>
      <c r="AK232" s="2">
        <f t="shared" si="233"/>
        <v>0</v>
      </c>
      <c r="AL232" s="34">
        <f t="shared" si="234"/>
        <v>0</v>
      </c>
      <c r="AO232" s="2">
        <f t="shared" si="266"/>
        <v>0</v>
      </c>
      <c r="AP232" s="34">
        <f t="shared" si="235"/>
        <v>0</v>
      </c>
      <c r="AR232" s="2">
        <f t="shared" si="267"/>
        <v>0</v>
      </c>
      <c r="AS232" s="2">
        <f t="shared" si="236"/>
        <v>0</v>
      </c>
      <c r="AT232" s="34">
        <f t="shared" si="237"/>
        <v>0</v>
      </c>
      <c r="AV232">
        <f t="shared" si="268"/>
        <v>0</v>
      </c>
      <c r="AW232">
        <f t="shared" si="238"/>
        <v>0</v>
      </c>
      <c r="AX232" s="35">
        <f t="shared" si="239"/>
        <v>0</v>
      </c>
      <c r="AY23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2" s="31">
        <f t="shared" si="240"/>
        <v>0</v>
      </c>
      <c r="BA232" s="35">
        <f t="shared" si="241"/>
        <v>0</v>
      </c>
      <c r="BB232" s="35">
        <f t="shared" si="242"/>
        <v>0</v>
      </c>
      <c r="BD232" s="50">
        <f t="shared" si="243"/>
        <v>0</v>
      </c>
      <c r="BF232" s="50">
        <f t="shared" si="244"/>
        <v>0</v>
      </c>
      <c r="BH232" s="50">
        <f t="shared" si="245"/>
        <v>0</v>
      </c>
      <c r="BJ232" s="50">
        <f t="shared" si="246"/>
        <v>0</v>
      </c>
      <c r="BL232" s="50">
        <f t="shared" si="247"/>
        <v>0</v>
      </c>
      <c r="BM232" s="17"/>
      <c r="BN232" s="24">
        <f t="shared" si="248"/>
        <v>0</v>
      </c>
      <c r="BO232" s="17"/>
      <c r="BP232" s="24">
        <f t="shared" si="249"/>
        <v>0</v>
      </c>
      <c r="BQ232" s="17"/>
      <c r="BR232" s="24">
        <f t="shared" si="250"/>
        <v>0</v>
      </c>
      <c r="BS232" s="17"/>
      <c r="BT232" s="24">
        <f t="shared" si="251"/>
        <v>0</v>
      </c>
      <c r="BU232" s="20"/>
      <c r="BV232" s="27">
        <f t="shared" si="252"/>
        <v>0</v>
      </c>
    </row>
    <row r="233" spans="2:74">
      <c r="B233" t="s">
        <v>73</v>
      </c>
      <c r="K233" t="str">
        <f t="shared" si="253"/>
        <v/>
      </c>
      <c r="L233" t="str">
        <f t="shared" si="254"/>
        <v/>
      </c>
      <c r="M233" t="str">
        <f t="shared" si="255"/>
        <v/>
      </c>
      <c r="N233" t="str">
        <f t="shared" si="256"/>
        <v/>
      </c>
      <c r="O233" t="str">
        <f t="shared" si="257"/>
        <v/>
      </c>
      <c r="P233" t="str">
        <f t="shared" si="258"/>
        <v/>
      </c>
      <c r="Q233" t="str">
        <f t="shared" si="259"/>
        <v/>
      </c>
      <c r="R233">
        <f t="shared" si="260"/>
        <v>0</v>
      </c>
      <c r="S233">
        <f t="shared" si="261"/>
        <v>0</v>
      </c>
      <c r="T233">
        <f t="shared" si="262"/>
        <v>0</v>
      </c>
      <c r="U233">
        <f t="shared" si="263"/>
        <v>0</v>
      </c>
      <c r="W233">
        <f t="shared" si="264"/>
        <v>0</v>
      </c>
      <c r="X233">
        <f t="shared" si="226"/>
        <v>0</v>
      </c>
      <c r="Y233" s="35">
        <f t="shared" si="227"/>
        <v>0</v>
      </c>
      <c r="AA233" s="2">
        <f t="shared" si="269"/>
        <v>0</v>
      </c>
      <c r="AB233" s="29">
        <f t="shared" si="228"/>
        <v>0</v>
      </c>
      <c r="AC233" s="32">
        <f t="shared" si="229"/>
        <v>0</v>
      </c>
      <c r="AD233">
        <f t="shared" si="265"/>
        <v>0</v>
      </c>
      <c r="AE233" s="1">
        <f t="shared" si="270"/>
        <v>0</v>
      </c>
      <c r="AF233" s="29">
        <f t="shared" si="230"/>
        <v>0</v>
      </c>
      <c r="AG233" s="32">
        <f t="shared" si="231"/>
        <v>0</v>
      </c>
      <c r="AH233" s="34">
        <f t="shared" si="232"/>
        <v>0</v>
      </c>
      <c r="AJ233" s="2">
        <f t="shared" si="271"/>
        <v>0</v>
      </c>
      <c r="AK233" s="2">
        <f t="shared" si="233"/>
        <v>0</v>
      </c>
      <c r="AL233" s="34">
        <f t="shared" si="234"/>
        <v>0</v>
      </c>
      <c r="AO233" s="2">
        <f t="shared" si="266"/>
        <v>0</v>
      </c>
      <c r="AP233" s="34">
        <f t="shared" si="235"/>
        <v>0</v>
      </c>
      <c r="AR233" s="2">
        <f t="shared" si="267"/>
        <v>0</v>
      </c>
      <c r="AS233" s="2">
        <f t="shared" si="236"/>
        <v>0</v>
      </c>
      <c r="AT233" s="34">
        <f t="shared" si="237"/>
        <v>0</v>
      </c>
      <c r="AV233">
        <f t="shared" si="268"/>
        <v>0</v>
      </c>
      <c r="AW233">
        <f t="shared" si="238"/>
        <v>0</v>
      </c>
      <c r="AX233" s="35">
        <f t="shared" si="239"/>
        <v>0</v>
      </c>
      <c r="AY23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3" s="31">
        <f t="shared" si="240"/>
        <v>0</v>
      </c>
      <c r="BA233" s="35">
        <f t="shared" si="241"/>
        <v>0</v>
      </c>
      <c r="BB233" s="35">
        <f t="shared" si="242"/>
        <v>0</v>
      </c>
      <c r="BD233" s="50">
        <f t="shared" si="243"/>
        <v>0</v>
      </c>
      <c r="BF233" s="50">
        <f t="shared" si="244"/>
        <v>0</v>
      </c>
      <c r="BH233" s="50">
        <f t="shared" si="245"/>
        <v>0</v>
      </c>
      <c r="BJ233" s="50">
        <f t="shared" si="246"/>
        <v>0</v>
      </c>
      <c r="BL233" s="50">
        <f t="shared" si="247"/>
        <v>0</v>
      </c>
      <c r="BM233" s="17"/>
      <c r="BN233" s="24">
        <f t="shared" si="248"/>
        <v>0</v>
      </c>
      <c r="BO233" s="17"/>
      <c r="BP233" s="24">
        <f t="shared" si="249"/>
        <v>0</v>
      </c>
      <c r="BQ233" s="17"/>
      <c r="BR233" s="24">
        <f t="shared" si="250"/>
        <v>0</v>
      </c>
      <c r="BS233" s="17"/>
      <c r="BT233" s="24">
        <f t="shared" si="251"/>
        <v>0</v>
      </c>
      <c r="BU233" s="20"/>
      <c r="BV233" s="27">
        <f t="shared" si="252"/>
        <v>0</v>
      </c>
    </row>
    <row r="234" spans="2:74">
      <c r="B234" t="s">
        <v>73</v>
      </c>
      <c r="K234" t="str">
        <f t="shared" si="253"/>
        <v/>
      </c>
      <c r="L234" t="str">
        <f t="shared" si="254"/>
        <v/>
      </c>
      <c r="M234" t="str">
        <f t="shared" si="255"/>
        <v/>
      </c>
      <c r="N234" t="str">
        <f t="shared" si="256"/>
        <v/>
      </c>
      <c r="O234" t="str">
        <f t="shared" si="257"/>
        <v/>
      </c>
      <c r="P234" t="str">
        <f t="shared" si="258"/>
        <v/>
      </c>
      <c r="Q234" t="str">
        <f t="shared" si="259"/>
        <v/>
      </c>
      <c r="R234">
        <f t="shared" si="260"/>
        <v>0</v>
      </c>
      <c r="S234">
        <f t="shared" si="261"/>
        <v>0</v>
      </c>
      <c r="T234">
        <f t="shared" si="262"/>
        <v>0</v>
      </c>
      <c r="U234">
        <f t="shared" si="263"/>
        <v>0</v>
      </c>
      <c r="W234">
        <f t="shared" si="264"/>
        <v>0</v>
      </c>
      <c r="X234">
        <f t="shared" si="226"/>
        <v>0</v>
      </c>
      <c r="Y234" s="35">
        <f t="shared" si="227"/>
        <v>0</v>
      </c>
      <c r="AA234" s="2">
        <f t="shared" si="269"/>
        <v>0</v>
      </c>
      <c r="AB234" s="29">
        <f t="shared" si="228"/>
        <v>0</v>
      </c>
      <c r="AC234" s="32">
        <f t="shared" si="229"/>
        <v>0</v>
      </c>
      <c r="AD234">
        <f t="shared" si="265"/>
        <v>0</v>
      </c>
      <c r="AE234" s="1">
        <f t="shared" si="270"/>
        <v>0</v>
      </c>
      <c r="AF234" s="29">
        <f t="shared" si="230"/>
        <v>0</v>
      </c>
      <c r="AG234" s="32">
        <f t="shared" si="231"/>
        <v>0</v>
      </c>
      <c r="AH234" s="34">
        <f t="shared" si="232"/>
        <v>0</v>
      </c>
      <c r="AJ234" s="2">
        <f t="shared" si="271"/>
        <v>0</v>
      </c>
      <c r="AK234" s="2">
        <f t="shared" si="233"/>
        <v>0</v>
      </c>
      <c r="AL234" s="34">
        <f t="shared" si="234"/>
        <v>0</v>
      </c>
      <c r="AO234" s="2">
        <f t="shared" si="266"/>
        <v>0</v>
      </c>
      <c r="AP234" s="34">
        <f t="shared" si="235"/>
        <v>0</v>
      </c>
      <c r="AR234" s="2">
        <f t="shared" si="267"/>
        <v>0</v>
      </c>
      <c r="AS234" s="2">
        <f t="shared" si="236"/>
        <v>0</v>
      </c>
      <c r="AT234" s="34">
        <f t="shared" si="237"/>
        <v>0</v>
      </c>
      <c r="AV234">
        <f t="shared" si="268"/>
        <v>0</v>
      </c>
      <c r="AW234">
        <f t="shared" si="238"/>
        <v>0</v>
      </c>
      <c r="AX234" s="35">
        <f t="shared" si="239"/>
        <v>0</v>
      </c>
      <c r="AY23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4" s="31">
        <f t="shared" si="240"/>
        <v>0</v>
      </c>
      <c r="BA234" s="35">
        <f t="shared" si="241"/>
        <v>0</v>
      </c>
      <c r="BB234" s="35">
        <f t="shared" si="242"/>
        <v>0</v>
      </c>
      <c r="BD234" s="50">
        <f t="shared" si="243"/>
        <v>0</v>
      </c>
      <c r="BF234" s="50">
        <f t="shared" si="244"/>
        <v>0</v>
      </c>
      <c r="BH234" s="50">
        <f t="shared" si="245"/>
        <v>0</v>
      </c>
      <c r="BJ234" s="50">
        <f t="shared" si="246"/>
        <v>0</v>
      </c>
      <c r="BL234" s="50">
        <f t="shared" si="247"/>
        <v>0</v>
      </c>
      <c r="BM234" s="17"/>
      <c r="BN234" s="24">
        <f t="shared" si="248"/>
        <v>0</v>
      </c>
      <c r="BO234" s="17"/>
      <c r="BP234" s="24">
        <f t="shared" si="249"/>
        <v>0</v>
      </c>
      <c r="BQ234" s="17"/>
      <c r="BR234" s="24">
        <f t="shared" si="250"/>
        <v>0</v>
      </c>
      <c r="BS234" s="17"/>
      <c r="BT234" s="24">
        <f t="shared" si="251"/>
        <v>0</v>
      </c>
      <c r="BU234" s="20"/>
      <c r="BV234" s="27">
        <f t="shared" si="252"/>
        <v>0</v>
      </c>
    </row>
    <row r="235" spans="2:74">
      <c r="B235" t="s">
        <v>73</v>
      </c>
      <c r="K235" t="str">
        <f t="shared" si="253"/>
        <v/>
      </c>
      <c r="L235" t="str">
        <f t="shared" si="254"/>
        <v/>
      </c>
      <c r="M235" t="str">
        <f t="shared" si="255"/>
        <v/>
      </c>
      <c r="N235" t="str">
        <f t="shared" si="256"/>
        <v/>
      </c>
      <c r="O235" t="str">
        <f t="shared" si="257"/>
        <v/>
      </c>
      <c r="P235" t="str">
        <f t="shared" si="258"/>
        <v/>
      </c>
      <c r="Q235" t="str">
        <f t="shared" si="259"/>
        <v/>
      </c>
      <c r="R235">
        <f t="shared" si="260"/>
        <v>0</v>
      </c>
      <c r="S235">
        <f t="shared" si="261"/>
        <v>0</v>
      </c>
      <c r="T235">
        <f t="shared" si="262"/>
        <v>0</v>
      </c>
      <c r="U235">
        <f t="shared" si="263"/>
        <v>0</v>
      </c>
      <c r="W235">
        <f t="shared" si="264"/>
        <v>0</v>
      </c>
      <c r="X235">
        <f t="shared" si="226"/>
        <v>0</v>
      </c>
      <c r="Y235" s="35">
        <f t="shared" si="227"/>
        <v>0</v>
      </c>
      <c r="AA235" s="2">
        <f t="shared" si="269"/>
        <v>0</v>
      </c>
      <c r="AB235" s="29">
        <f t="shared" si="228"/>
        <v>0</v>
      </c>
      <c r="AC235" s="32">
        <f t="shared" si="229"/>
        <v>0</v>
      </c>
      <c r="AD235">
        <f t="shared" si="265"/>
        <v>0</v>
      </c>
      <c r="AE235" s="1">
        <f t="shared" si="270"/>
        <v>0</v>
      </c>
      <c r="AF235" s="29">
        <f t="shared" si="230"/>
        <v>0</v>
      </c>
      <c r="AG235" s="32">
        <f t="shared" si="231"/>
        <v>0</v>
      </c>
      <c r="AH235" s="34">
        <f t="shared" si="232"/>
        <v>0</v>
      </c>
      <c r="AJ235" s="2">
        <f t="shared" si="271"/>
        <v>0</v>
      </c>
      <c r="AK235" s="2">
        <f t="shared" si="233"/>
        <v>0</v>
      </c>
      <c r="AL235" s="34">
        <f t="shared" si="234"/>
        <v>0</v>
      </c>
      <c r="AO235" s="2">
        <f t="shared" si="266"/>
        <v>0</v>
      </c>
      <c r="AP235" s="34">
        <f t="shared" si="235"/>
        <v>0</v>
      </c>
      <c r="AR235" s="2">
        <f t="shared" si="267"/>
        <v>0</v>
      </c>
      <c r="AS235" s="2">
        <f t="shared" si="236"/>
        <v>0</v>
      </c>
      <c r="AT235" s="34">
        <f t="shared" si="237"/>
        <v>0</v>
      </c>
      <c r="AV235">
        <f t="shared" si="268"/>
        <v>0</v>
      </c>
      <c r="AW235">
        <f t="shared" si="238"/>
        <v>0</v>
      </c>
      <c r="AX235" s="35">
        <f t="shared" si="239"/>
        <v>0</v>
      </c>
      <c r="AY23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5" s="31">
        <f t="shared" si="240"/>
        <v>0</v>
      </c>
      <c r="BA235" s="35">
        <f t="shared" si="241"/>
        <v>0</v>
      </c>
      <c r="BB235" s="35">
        <f t="shared" si="242"/>
        <v>0</v>
      </c>
      <c r="BD235" s="50">
        <f t="shared" si="243"/>
        <v>0</v>
      </c>
      <c r="BF235" s="50">
        <f t="shared" si="244"/>
        <v>0</v>
      </c>
      <c r="BH235" s="50">
        <f t="shared" si="245"/>
        <v>0</v>
      </c>
      <c r="BJ235" s="50">
        <f t="shared" si="246"/>
        <v>0</v>
      </c>
      <c r="BL235" s="50">
        <f t="shared" si="247"/>
        <v>0</v>
      </c>
      <c r="BM235" s="17"/>
      <c r="BN235" s="24">
        <f t="shared" si="248"/>
        <v>0</v>
      </c>
      <c r="BO235" s="17"/>
      <c r="BP235" s="24">
        <f t="shared" si="249"/>
        <v>0</v>
      </c>
      <c r="BQ235" s="17"/>
      <c r="BR235" s="24">
        <f t="shared" si="250"/>
        <v>0</v>
      </c>
      <c r="BS235" s="17"/>
      <c r="BT235" s="24">
        <f t="shared" si="251"/>
        <v>0</v>
      </c>
      <c r="BU235" s="20"/>
      <c r="BV235" s="27">
        <f t="shared" si="252"/>
        <v>0</v>
      </c>
    </row>
    <row r="236" spans="2:74">
      <c r="B236" t="s">
        <v>73</v>
      </c>
      <c r="K236" t="str">
        <f t="shared" si="253"/>
        <v/>
      </c>
      <c r="L236" t="str">
        <f t="shared" si="254"/>
        <v/>
      </c>
      <c r="M236" t="str">
        <f t="shared" si="255"/>
        <v/>
      </c>
      <c r="N236" t="str">
        <f t="shared" si="256"/>
        <v/>
      </c>
      <c r="O236" t="str">
        <f t="shared" si="257"/>
        <v/>
      </c>
      <c r="P236" t="str">
        <f t="shared" si="258"/>
        <v/>
      </c>
      <c r="Q236" t="str">
        <f t="shared" si="259"/>
        <v/>
      </c>
      <c r="R236">
        <f t="shared" si="260"/>
        <v>0</v>
      </c>
      <c r="S236">
        <f t="shared" si="261"/>
        <v>0</v>
      </c>
      <c r="T236">
        <f t="shared" si="262"/>
        <v>0</v>
      </c>
      <c r="U236">
        <f t="shared" si="263"/>
        <v>0</v>
      </c>
      <c r="W236">
        <f t="shared" si="264"/>
        <v>0</v>
      </c>
      <c r="X236">
        <f t="shared" si="226"/>
        <v>0</v>
      </c>
      <c r="Y236" s="35">
        <f t="shared" si="227"/>
        <v>0</v>
      </c>
      <c r="AA236" s="2">
        <f t="shared" si="269"/>
        <v>0</v>
      </c>
      <c r="AB236" s="29">
        <f t="shared" si="228"/>
        <v>0</v>
      </c>
      <c r="AC236" s="32">
        <f t="shared" si="229"/>
        <v>0</v>
      </c>
      <c r="AD236">
        <f t="shared" si="265"/>
        <v>0</v>
      </c>
      <c r="AE236" s="1">
        <f t="shared" si="270"/>
        <v>0</v>
      </c>
      <c r="AF236" s="29">
        <f t="shared" si="230"/>
        <v>0</v>
      </c>
      <c r="AG236" s="32">
        <f t="shared" si="231"/>
        <v>0</v>
      </c>
      <c r="AH236" s="34">
        <f t="shared" si="232"/>
        <v>0</v>
      </c>
      <c r="AJ236" s="2">
        <f t="shared" si="271"/>
        <v>0</v>
      </c>
      <c r="AK236" s="2">
        <f t="shared" si="233"/>
        <v>0</v>
      </c>
      <c r="AL236" s="34">
        <f t="shared" si="234"/>
        <v>0</v>
      </c>
      <c r="AO236" s="2">
        <f t="shared" si="266"/>
        <v>0</v>
      </c>
      <c r="AP236" s="34">
        <f t="shared" si="235"/>
        <v>0</v>
      </c>
      <c r="AR236" s="2">
        <f t="shared" si="267"/>
        <v>0</v>
      </c>
      <c r="AS236" s="2">
        <f t="shared" si="236"/>
        <v>0</v>
      </c>
      <c r="AT236" s="34">
        <f t="shared" si="237"/>
        <v>0</v>
      </c>
      <c r="AV236">
        <f t="shared" si="268"/>
        <v>0</v>
      </c>
      <c r="AW236">
        <f t="shared" si="238"/>
        <v>0</v>
      </c>
      <c r="AX236" s="35">
        <f t="shared" si="239"/>
        <v>0</v>
      </c>
      <c r="AY23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6" s="31">
        <f t="shared" si="240"/>
        <v>0</v>
      </c>
      <c r="BA236" s="35">
        <f t="shared" si="241"/>
        <v>0</v>
      </c>
      <c r="BB236" s="35">
        <f t="shared" si="242"/>
        <v>0</v>
      </c>
      <c r="BD236" s="50">
        <f t="shared" si="243"/>
        <v>0</v>
      </c>
      <c r="BF236" s="50">
        <f t="shared" si="244"/>
        <v>0</v>
      </c>
      <c r="BH236" s="50">
        <f t="shared" si="245"/>
        <v>0</v>
      </c>
      <c r="BJ236" s="50">
        <f t="shared" si="246"/>
        <v>0</v>
      </c>
      <c r="BL236" s="50">
        <f t="shared" si="247"/>
        <v>0</v>
      </c>
      <c r="BM236" s="17"/>
      <c r="BN236" s="24">
        <f t="shared" si="248"/>
        <v>0</v>
      </c>
      <c r="BO236" s="17"/>
      <c r="BP236" s="24">
        <f t="shared" si="249"/>
        <v>0</v>
      </c>
      <c r="BQ236" s="17"/>
      <c r="BR236" s="24">
        <f t="shared" si="250"/>
        <v>0</v>
      </c>
      <c r="BS236" s="17"/>
      <c r="BT236" s="24">
        <f t="shared" si="251"/>
        <v>0</v>
      </c>
      <c r="BU236" s="20"/>
      <c r="BV236" s="27">
        <f t="shared" si="252"/>
        <v>0</v>
      </c>
    </row>
    <row r="237" spans="2:74">
      <c r="B237" t="s">
        <v>73</v>
      </c>
      <c r="K237" t="str">
        <f t="shared" si="253"/>
        <v/>
      </c>
      <c r="L237" t="str">
        <f t="shared" si="254"/>
        <v/>
      </c>
      <c r="M237" t="str">
        <f t="shared" si="255"/>
        <v/>
      </c>
      <c r="N237" t="str">
        <f t="shared" si="256"/>
        <v/>
      </c>
      <c r="O237" t="str">
        <f t="shared" si="257"/>
        <v/>
      </c>
      <c r="P237" t="str">
        <f t="shared" si="258"/>
        <v/>
      </c>
      <c r="Q237" t="str">
        <f t="shared" si="259"/>
        <v/>
      </c>
      <c r="R237">
        <f t="shared" si="260"/>
        <v>0</v>
      </c>
      <c r="S237">
        <f t="shared" si="261"/>
        <v>0</v>
      </c>
      <c r="T237">
        <f t="shared" si="262"/>
        <v>0</v>
      </c>
      <c r="U237">
        <f t="shared" si="263"/>
        <v>0</v>
      </c>
      <c r="W237">
        <f t="shared" si="264"/>
        <v>0</v>
      </c>
      <c r="X237">
        <f t="shared" si="226"/>
        <v>0</v>
      </c>
      <c r="Y237" s="35">
        <f t="shared" si="227"/>
        <v>0</v>
      </c>
      <c r="AA237" s="2">
        <f t="shared" si="269"/>
        <v>0</v>
      </c>
      <c r="AB237" s="29">
        <f t="shared" si="228"/>
        <v>0</v>
      </c>
      <c r="AC237" s="32">
        <f t="shared" si="229"/>
        <v>0</v>
      </c>
      <c r="AD237">
        <f t="shared" si="265"/>
        <v>0</v>
      </c>
      <c r="AE237" s="1">
        <f t="shared" si="270"/>
        <v>0</v>
      </c>
      <c r="AF237" s="29">
        <f t="shared" si="230"/>
        <v>0</v>
      </c>
      <c r="AG237" s="32">
        <f t="shared" si="231"/>
        <v>0</v>
      </c>
      <c r="AH237" s="34">
        <f t="shared" si="232"/>
        <v>0</v>
      </c>
      <c r="AJ237" s="2">
        <f t="shared" si="271"/>
        <v>0</v>
      </c>
      <c r="AK237" s="2">
        <f t="shared" si="233"/>
        <v>0</v>
      </c>
      <c r="AL237" s="34">
        <f t="shared" si="234"/>
        <v>0</v>
      </c>
      <c r="AO237" s="2">
        <f t="shared" si="266"/>
        <v>0</v>
      </c>
      <c r="AP237" s="34">
        <f t="shared" si="235"/>
        <v>0</v>
      </c>
      <c r="AR237" s="2">
        <f t="shared" si="267"/>
        <v>0</v>
      </c>
      <c r="AS237" s="2">
        <f t="shared" si="236"/>
        <v>0</v>
      </c>
      <c r="AT237" s="34">
        <f t="shared" si="237"/>
        <v>0</v>
      </c>
      <c r="AV237">
        <f t="shared" si="268"/>
        <v>0</v>
      </c>
      <c r="AW237">
        <f t="shared" si="238"/>
        <v>0</v>
      </c>
      <c r="AX237" s="35">
        <f t="shared" si="239"/>
        <v>0</v>
      </c>
      <c r="AY23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7" s="31">
        <f t="shared" si="240"/>
        <v>0</v>
      </c>
      <c r="BA237" s="35">
        <f t="shared" si="241"/>
        <v>0</v>
      </c>
      <c r="BB237" s="35">
        <f t="shared" si="242"/>
        <v>0</v>
      </c>
      <c r="BD237" s="50">
        <f t="shared" si="243"/>
        <v>0</v>
      </c>
      <c r="BF237" s="50">
        <f t="shared" si="244"/>
        <v>0</v>
      </c>
      <c r="BH237" s="50">
        <f t="shared" si="245"/>
        <v>0</v>
      </c>
      <c r="BJ237" s="50">
        <f t="shared" si="246"/>
        <v>0</v>
      </c>
      <c r="BL237" s="50">
        <f t="shared" si="247"/>
        <v>0</v>
      </c>
      <c r="BM237" s="17"/>
      <c r="BN237" s="24">
        <f t="shared" si="248"/>
        <v>0</v>
      </c>
      <c r="BO237" s="17"/>
      <c r="BP237" s="24">
        <f t="shared" si="249"/>
        <v>0</v>
      </c>
      <c r="BQ237" s="17"/>
      <c r="BR237" s="24">
        <f t="shared" si="250"/>
        <v>0</v>
      </c>
      <c r="BS237" s="17"/>
      <c r="BT237" s="24">
        <f t="shared" si="251"/>
        <v>0</v>
      </c>
      <c r="BU237" s="20"/>
      <c r="BV237" s="27">
        <f t="shared" si="252"/>
        <v>0</v>
      </c>
    </row>
    <row r="238" spans="2:74">
      <c r="B238" t="s">
        <v>73</v>
      </c>
      <c r="K238" t="str">
        <f t="shared" si="253"/>
        <v/>
      </c>
      <c r="L238" t="str">
        <f t="shared" si="254"/>
        <v/>
      </c>
      <c r="M238" t="str">
        <f t="shared" si="255"/>
        <v/>
      </c>
      <c r="N238" t="str">
        <f t="shared" si="256"/>
        <v/>
      </c>
      <c r="O238" t="str">
        <f t="shared" si="257"/>
        <v/>
      </c>
      <c r="P238" t="str">
        <f t="shared" si="258"/>
        <v/>
      </c>
      <c r="Q238" t="str">
        <f t="shared" si="259"/>
        <v/>
      </c>
      <c r="R238">
        <f t="shared" si="260"/>
        <v>0</v>
      </c>
      <c r="S238">
        <f t="shared" si="261"/>
        <v>0</v>
      </c>
      <c r="T238">
        <f t="shared" si="262"/>
        <v>0</v>
      </c>
      <c r="U238">
        <f t="shared" si="263"/>
        <v>0</v>
      </c>
      <c r="W238">
        <f t="shared" si="264"/>
        <v>0</v>
      </c>
      <c r="X238">
        <f t="shared" si="226"/>
        <v>0</v>
      </c>
      <c r="Y238" s="35">
        <f t="shared" si="227"/>
        <v>0</v>
      </c>
      <c r="AA238" s="2">
        <f t="shared" si="269"/>
        <v>0</v>
      </c>
      <c r="AB238" s="29">
        <f t="shared" si="228"/>
        <v>0</v>
      </c>
      <c r="AC238" s="32">
        <f t="shared" si="229"/>
        <v>0</v>
      </c>
      <c r="AD238">
        <f t="shared" si="265"/>
        <v>0</v>
      </c>
      <c r="AE238" s="1">
        <f t="shared" si="270"/>
        <v>0</v>
      </c>
      <c r="AF238" s="29">
        <f t="shared" si="230"/>
        <v>0</v>
      </c>
      <c r="AG238" s="32">
        <f t="shared" si="231"/>
        <v>0</v>
      </c>
      <c r="AH238" s="34">
        <f t="shared" si="232"/>
        <v>0</v>
      </c>
      <c r="AJ238" s="2">
        <f t="shared" si="271"/>
        <v>0</v>
      </c>
      <c r="AK238" s="2">
        <f t="shared" si="233"/>
        <v>0</v>
      </c>
      <c r="AL238" s="34">
        <f t="shared" si="234"/>
        <v>0</v>
      </c>
      <c r="AO238" s="2">
        <f t="shared" si="266"/>
        <v>0</v>
      </c>
      <c r="AP238" s="34">
        <f t="shared" si="235"/>
        <v>0</v>
      </c>
      <c r="AR238" s="2">
        <f t="shared" si="267"/>
        <v>0</v>
      </c>
      <c r="AS238" s="2">
        <f t="shared" si="236"/>
        <v>0</v>
      </c>
      <c r="AT238" s="34">
        <f t="shared" si="237"/>
        <v>0</v>
      </c>
      <c r="AV238">
        <f t="shared" si="268"/>
        <v>0</v>
      </c>
      <c r="AW238">
        <f t="shared" si="238"/>
        <v>0</v>
      </c>
      <c r="AX238" s="35">
        <f t="shared" si="239"/>
        <v>0</v>
      </c>
      <c r="AY23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8" s="31">
        <f t="shared" si="240"/>
        <v>0</v>
      </c>
      <c r="BA238" s="35">
        <f t="shared" si="241"/>
        <v>0</v>
      </c>
      <c r="BB238" s="35">
        <f t="shared" si="242"/>
        <v>0</v>
      </c>
      <c r="BD238" s="50">
        <f t="shared" si="243"/>
        <v>0</v>
      </c>
      <c r="BF238" s="50">
        <f t="shared" si="244"/>
        <v>0</v>
      </c>
      <c r="BH238" s="50">
        <f t="shared" si="245"/>
        <v>0</v>
      </c>
      <c r="BJ238" s="50">
        <f t="shared" si="246"/>
        <v>0</v>
      </c>
      <c r="BL238" s="50">
        <f t="shared" si="247"/>
        <v>0</v>
      </c>
      <c r="BM238" s="17"/>
      <c r="BN238" s="24">
        <f t="shared" si="248"/>
        <v>0</v>
      </c>
      <c r="BO238" s="17"/>
      <c r="BP238" s="24">
        <f t="shared" si="249"/>
        <v>0</v>
      </c>
      <c r="BQ238" s="17"/>
      <c r="BR238" s="24">
        <f t="shared" si="250"/>
        <v>0</v>
      </c>
      <c r="BS238" s="17"/>
      <c r="BT238" s="24">
        <f t="shared" si="251"/>
        <v>0</v>
      </c>
      <c r="BU238" s="20"/>
      <c r="BV238" s="27">
        <f t="shared" si="252"/>
        <v>0</v>
      </c>
    </row>
    <row r="239" spans="2:74">
      <c r="B239" t="s">
        <v>73</v>
      </c>
      <c r="K239" t="str">
        <f t="shared" si="253"/>
        <v/>
      </c>
      <c r="L239" t="str">
        <f t="shared" si="254"/>
        <v/>
      </c>
      <c r="M239" t="str">
        <f t="shared" si="255"/>
        <v/>
      </c>
      <c r="N239" t="str">
        <f t="shared" si="256"/>
        <v/>
      </c>
      <c r="O239" t="str">
        <f t="shared" si="257"/>
        <v/>
      </c>
      <c r="P239" t="str">
        <f t="shared" si="258"/>
        <v/>
      </c>
      <c r="Q239" t="str">
        <f t="shared" si="259"/>
        <v/>
      </c>
      <c r="R239">
        <f t="shared" si="260"/>
        <v>0</v>
      </c>
      <c r="S239">
        <f t="shared" si="261"/>
        <v>0</v>
      </c>
      <c r="T239">
        <f t="shared" si="262"/>
        <v>0</v>
      </c>
      <c r="U239">
        <f t="shared" si="263"/>
        <v>0</v>
      </c>
      <c r="W239">
        <f t="shared" si="264"/>
        <v>0</v>
      </c>
      <c r="X239">
        <f t="shared" si="226"/>
        <v>0</v>
      </c>
      <c r="Y239" s="35">
        <f t="shared" si="227"/>
        <v>0</v>
      </c>
      <c r="AA239" s="2">
        <f t="shared" si="269"/>
        <v>0</v>
      </c>
      <c r="AB239" s="29">
        <f t="shared" si="228"/>
        <v>0</v>
      </c>
      <c r="AC239" s="32">
        <f t="shared" si="229"/>
        <v>0</v>
      </c>
      <c r="AD239">
        <f t="shared" si="265"/>
        <v>0</v>
      </c>
      <c r="AE239" s="1">
        <f t="shared" si="270"/>
        <v>0</v>
      </c>
      <c r="AF239" s="29">
        <f t="shared" si="230"/>
        <v>0</v>
      </c>
      <c r="AG239" s="32">
        <f t="shared" si="231"/>
        <v>0</v>
      </c>
      <c r="AH239" s="34">
        <f t="shared" si="232"/>
        <v>0</v>
      </c>
      <c r="AJ239" s="2">
        <f t="shared" si="271"/>
        <v>0</v>
      </c>
      <c r="AK239" s="2">
        <f t="shared" si="233"/>
        <v>0</v>
      </c>
      <c r="AL239" s="34">
        <f t="shared" si="234"/>
        <v>0</v>
      </c>
      <c r="AO239" s="2">
        <f t="shared" si="266"/>
        <v>0</v>
      </c>
      <c r="AP239" s="34">
        <f t="shared" si="235"/>
        <v>0</v>
      </c>
      <c r="AR239" s="2">
        <f t="shared" si="267"/>
        <v>0</v>
      </c>
      <c r="AS239" s="2">
        <f t="shared" si="236"/>
        <v>0</v>
      </c>
      <c r="AT239" s="34">
        <f t="shared" si="237"/>
        <v>0</v>
      </c>
      <c r="AV239">
        <f t="shared" si="268"/>
        <v>0</v>
      </c>
      <c r="AW239">
        <f t="shared" si="238"/>
        <v>0</v>
      </c>
      <c r="AX239" s="35">
        <f t="shared" si="239"/>
        <v>0</v>
      </c>
      <c r="AY23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9" s="31">
        <f t="shared" si="240"/>
        <v>0</v>
      </c>
      <c r="BA239" s="35">
        <f t="shared" si="241"/>
        <v>0</v>
      </c>
      <c r="BB239" s="35">
        <f t="shared" si="242"/>
        <v>0</v>
      </c>
      <c r="BD239" s="50">
        <f t="shared" si="243"/>
        <v>0</v>
      </c>
      <c r="BF239" s="50">
        <f t="shared" si="244"/>
        <v>0</v>
      </c>
      <c r="BH239" s="50">
        <f t="shared" si="245"/>
        <v>0</v>
      </c>
      <c r="BJ239" s="50">
        <f t="shared" si="246"/>
        <v>0</v>
      </c>
      <c r="BL239" s="50">
        <f t="shared" si="247"/>
        <v>0</v>
      </c>
      <c r="BM239" s="17"/>
      <c r="BN239" s="24">
        <f t="shared" si="248"/>
        <v>0</v>
      </c>
      <c r="BO239" s="17"/>
      <c r="BP239" s="24">
        <f t="shared" si="249"/>
        <v>0</v>
      </c>
      <c r="BQ239" s="17"/>
      <c r="BR239" s="24">
        <f t="shared" si="250"/>
        <v>0</v>
      </c>
      <c r="BS239" s="17"/>
      <c r="BT239" s="24">
        <f t="shared" si="251"/>
        <v>0</v>
      </c>
      <c r="BU239" s="20"/>
      <c r="BV239" s="27">
        <f t="shared" si="252"/>
        <v>0</v>
      </c>
    </row>
    <row r="240" spans="2:74">
      <c r="B240" t="s">
        <v>73</v>
      </c>
      <c r="K240" t="str">
        <f t="shared" si="253"/>
        <v/>
      </c>
      <c r="L240" t="str">
        <f t="shared" si="254"/>
        <v/>
      </c>
      <c r="M240" t="str">
        <f t="shared" si="255"/>
        <v/>
      </c>
      <c r="N240" t="str">
        <f t="shared" si="256"/>
        <v/>
      </c>
      <c r="O240" t="str">
        <f t="shared" si="257"/>
        <v/>
      </c>
      <c r="P240" t="str">
        <f t="shared" si="258"/>
        <v/>
      </c>
      <c r="Q240" t="str">
        <f t="shared" si="259"/>
        <v/>
      </c>
      <c r="R240">
        <f t="shared" si="260"/>
        <v>0</v>
      </c>
      <c r="S240">
        <f t="shared" si="261"/>
        <v>0</v>
      </c>
      <c r="T240">
        <f t="shared" si="262"/>
        <v>0</v>
      </c>
      <c r="U240">
        <f t="shared" si="263"/>
        <v>0</v>
      </c>
      <c r="W240">
        <f t="shared" si="264"/>
        <v>0</v>
      </c>
      <c r="X240">
        <f t="shared" si="226"/>
        <v>0</v>
      </c>
      <c r="Y240" s="35">
        <f t="shared" si="227"/>
        <v>0</v>
      </c>
      <c r="AA240" s="2">
        <f t="shared" si="269"/>
        <v>0</v>
      </c>
      <c r="AB240" s="29">
        <f t="shared" si="228"/>
        <v>0</v>
      </c>
      <c r="AC240" s="32">
        <f t="shared" si="229"/>
        <v>0</v>
      </c>
      <c r="AD240">
        <f t="shared" si="265"/>
        <v>0</v>
      </c>
      <c r="AE240" s="1">
        <f t="shared" si="270"/>
        <v>0</v>
      </c>
      <c r="AF240" s="29">
        <f t="shared" si="230"/>
        <v>0</v>
      </c>
      <c r="AG240" s="32">
        <f t="shared" si="231"/>
        <v>0</v>
      </c>
      <c r="AH240" s="34">
        <f t="shared" si="232"/>
        <v>0</v>
      </c>
      <c r="AJ240" s="2">
        <f t="shared" si="271"/>
        <v>0</v>
      </c>
      <c r="AK240" s="2">
        <f t="shared" si="233"/>
        <v>0</v>
      </c>
      <c r="AL240" s="34">
        <f t="shared" si="234"/>
        <v>0</v>
      </c>
      <c r="AO240" s="2">
        <f t="shared" si="266"/>
        <v>0</v>
      </c>
      <c r="AP240" s="34">
        <f t="shared" si="235"/>
        <v>0</v>
      </c>
      <c r="AR240" s="2">
        <f t="shared" si="267"/>
        <v>0</v>
      </c>
      <c r="AS240" s="2">
        <f t="shared" si="236"/>
        <v>0</v>
      </c>
      <c r="AT240" s="34">
        <f t="shared" si="237"/>
        <v>0</v>
      </c>
      <c r="AV240">
        <f t="shared" si="268"/>
        <v>0</v>
      </c>
      <c r="AW240">
        <f t="shared" si="238"/>
        <v>0</v>
      </c>
      <c r="AX240" s="35">
        <f t="shared" si="239"/>
        <v>0</v>
      </c>
      <c r="AY24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0" s="31">
        <f t="shared" si="240"/>
        <v>0</v>
      </c>
      <c r="BA240" s="35">
        <f t="shared" si="241"/>
        <v>0</v>
      </c>
      <c r="BB240" s="35">
        <f t="shared" si="242"/>
        <v>0</v>
      </c>
      <c r="BD240" s="50">
        <f t="shared" si="243"/>
        <v>0</v>
      </c>
      <c r="BF240" s="50">
        <f t="shared" si="244"/>
        <v>0</v>
      </c>
      <c r="BH240" s="50">
        <f t="shared" si="245"/>
        <v>0</v>
      </c>
      <c r="BJ240" s="50">
        <f t="shared" si="246"/>
        <v>0</v>
      </c>
      <c r="BL240" s="50">
        <f t="shared" si="247"/>
        <v>0</v>
      </c>
      <c r="BM240" s="17"/>
      <c r="BN240" s="24">
        <f t="shared" si="248"/>
        <v>0</v>
      </c>
      <c r="BO240" s="17"/>
      <c r="BP240" s="24">
        <f t="shared" si="249"/>
        <v>0</v>
      </c>
      <c r="BQ240" s="17"/>
      <c r="BR240" s="24">
        <f t="shared" si="250"/>
        <v>0</v>
      </c>
      <c r="BS240" s="17"/>
      <c r="BT240" s="24">
        <f t="shared" si="251"/>
        <v>0</v>
      </c>
      <c r="BU240" s="20"/>
      <c r="BV240" s="27">
        <f t="shared" si="252"/>
        <v>0</v>
      </c>
    </row>
    <row r="241" spans="2:74">
      <c r="B241" t="s">
        <v>73</v>
      </c>
      <c r="K241" t="str">
        <f t="shared" si="253"/>
        <v/>
      </c>
      <c r="L241" t="str">
        <f t="shared" si="254"/>
        <v/>
      </c>
      <c r="M241" t="str">
        <f t="shared" si="255"/>
        <v/>
      </c>
      <c r="N241" t="str">
        <f t="shared" si="256"/>
        <v/>
      </c>
      <c r="O241" t="str">
        <f t="shared" si="257"/>
        <v/>
      </c>
      <c r="P241" t="str">
        <f t="shared" si="258"/>
        <v/>
      </c>
      <c r="Q241" t="str">
        <f t="shared" si="259"/>
        <v/>
      </c>
      <c r="R241">
        <f t="shared" si="260"/>
        <v>0</v>
      </c>
      <c r="S241">
        <f t="shared" si="261"/>
        <v>0</v>
      </c>
      <c r="T241">
        <f t="shared" si="262"/>
        <v>0</v>
      </c>
      <c r="U241">
        <f t="shared" si="263"/>
        <v>0</v>
      </c>
      <c r="W241">
        <f t="shared" si="264"/>
        <v>0</v>
      </c>
      <c r="X241">
        <f t="shared" si="226"/>
        <v>0</v>
      </c>
      <c r="Y241" s="35">
        <f t="shared" si="227"/>
        <v>0</v>
      </c>
      <c r="AA241" s="2">
        <f t="shared" si="269"/>
        <v>0</v>
      </c>
      <c r="AB241" s="29">
        <f t="shared" si="228"/>
        <v>0</v>
      </c>
      <c r="AC241" s="32">
        <f t="shared" si="229"/>
        <v>0</v>
      </c>
      <c r="AD241">
        <f t="shared" si="265"/>
        <v>0</v>
      </c>
      <c r="AE241" s="1">
        <f t="shared" si="270"/>
        <v>0</v>
      </c>
      <c r="AF241" s="29">
        <f t="shared" si="230"/>
        <v>0</v>
      </c>
      <c r="AG241" s="32">
        <f t="shared" si="231"/>
        <v>0</v>
      </c>
      <c r="AH241" s="34">
        <f t="shared" si="232"/>
        <v>0</v>
      </c>
      <c r="AJ241" s="2">
        <f t="shared" si="271"/>
        <v>0</v>
      </c>
      <c r="AK241" s="2">
        <f t="shared" si="233"/>
        <v>0</v>
      </c>
      <c r="AL241" s="34">
        <f t="shared" si="234"/>
        <v>0</v>
      </c>
      <c r="AO241" s="2">
        <f t="shared" si="266"/>
        <v>0</v>
      </c>
      <c r="AP241" s="34">
        <f t="shared" si="235"/>
        <v>0</v>
      </c>
      <c r="AR241" s="2">
        <f t="shared" si="267"/>
        <v>0</v>
      </c>
      <c r="AS241" s="2">
        <f t="shared" si="236"/>
        <v>0</v>
      </c>
      <c r="AT241" s="34">
        <f t="shared" si="237"/>
        <v>0</v>
      </c>
      <c r="AV241">
        <f t="shared" si="268"/>
        <v>0</v>
      </c>
      <c r="AW241">
        <f t="shared" si="238"/>
        <v>0</v>
      </c>
      <c r="AX241" s="35">
        <f t="shared" si="239"/>
        <v>0</v>
      </c>
      <c r="AY24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1" s="31">
        <f t="shared" si="240"/>
        <v>0</v>
      </c>
      <c r="BA241" s="35">
        <f t="shared" si="241"/>
        <v>0</v>
      </c>
      <c r="BB241" s="35">
        <f t="shared" si="242"/>
        <v>0</v>
      </c>
      <c r="BD241" s="50">
        <f t="shared" si="243"/>
        <v>0</v>
      </c>
      <c r="BF241" s="50">
        <f t="shared" si="244"/>
        <v>0</v>
      </c>
      <c r="BH241" s="50">
        <f t="shared" si="245"/>
        <v>0</v>
      </c>
      <c r="BJ241" s="50">
        <f t="shared" si="246"/>
        <v>0</v>
      </c>
      <c r="BL241" s="50">
        <f t="shared" si="247"/>
        <v>0</v>
      </c>
      <c r="BM241" s="17"/>
      <c r="BN241" s="24">
        <f t="shared" si="248"/>
        <v>0</v>
      </c>
      <c r="BO241" s="17"/>
      <c r="BP241" s="24">
        <f t="shared" si="249"/>
        <v>0</v>
      </c>
      <c r="BQ241" s="17"/>
      <c r="BR241" s="24">
        <f t="shared" si="250"/>
        <v>0</v>
      </c>
      <c r="BS241" s="17"/>
      <c r="BT241" s="24">
        <f t="shared" si="251"/>
        <v>0</v>
      </c>
      <c r="BU241" s="20"/>
      <c r="BV241" s="27">
        <f t="shared" si="252"/>
        <v>0</v>
      </c>
    </row>
    <row r="242" spans="2:74">
      <c r="B242" t="s">
        <v>73</v>
      </c>
      <c r="K242" t="str">
        <f t="shared" si="253"/>
        <v/>
      </c>
      <c r="L242" t="str">
        <f t="shared" si="254"/>
        <v/>
      </c>
      <c r="M242" t="str">
        <f t="shared" si="255"/>
        <v/>
      </c>
      <c r="N242" t="str">
        <f t="shared" si="256"/>
        <v/>
      </c>
      <c r="O242" t="str">
        <f t="shared" si="257"/>
        <v/>
      </c>
      <c r="P242" t="str">
        <f t="shared" si="258"/>
        <v/>
      </c>
      <c r="Q242" t="str">
        <f t="shared" si="259"/>
        <v/>
      </c>
      <c r="R242">
        <f t="shared" si="260"/>
        <v>0</v>
      </c>
      <c r="S242">
        <f t="shared" si="261"/>
        <v>0</v>
      </c>
      <c r="T242">
        <f t="shared" si="262"/>
        <v>0</v>
      </c>
      <c r="U242">
        <f t="shared" si="263"/>
        <v>0</v>
      </c>
      <c r="W242">
        <f t="shared" si="264"/>
        <v>0</v>
      </c>
      <c r="X242">
        <f t="shared" si="226"/>
        <v>0</v>
      </c>
      <c r="Y242" s="35">
        <f t="shared" si="227"/>
        <v>0</v>
      </c>
      <c r="AA242" s="2">
        <f t="shared" si="269"/>
        <v>0</v>
      </c>
      <c r="AB242" s="29">
        <f t="shared" si="228"/>
        <v>0</v>
      </c>
      <c r="AC242" s="32">
        <f t="shared" si="229"/>
        <v>0</v>
      </c>
      <c r="AD242">
        <f t="shared" si="265"/>
        <v>0</v>
      </c>
      <c r="AE242" s="1">
        <f t="shared" si="270"/>
        <v>0</v>
      </c>
      <c r="AF242" s="29">
        <f t="shared" si="230"/>
        <v>0</v>
      </c>
      <c r="AG242" s="32">
        <f t="shared" si="231"/>
        <v>0</v>
      </c>
      <c r="AH242" s="34">
        <f t="shared" si="232"/>
        <v>0</v>
      </c>
      <c r="AJ242" s="2">
        <f t="shared" si="271"/>
        <v>0</v>
      </c>
      <c r="AK242" s="2">
        <f t="shared" si="233"/>
        <v>0</v>
      </c>
      <c r="AL242" s="34">
        <f t="shared" si="234"/>
        <v>0</v>
      </c>
      <c r="AO242" s="2">
        <f t="shared" si="266"/>
        <v>0</v>
      </c>
      <c r="AP242" s="34">
        <f t="shared" si="235"/>
        <v>0</v>
      </c>
      <c r="AR242" s="2">
        <f t="shared" si="267"/>
        <v>0</v>
      </c>
      <c r="AS242" s="2">
        <f t="shared" si="236"/>
        <v>0</v>
      </c>
      <c r="AT242" s="34">
        <f t="shared" si="237"/>
        <v>0</v>
      </c>
      <c r="AV242">
        <f t="shared" si="268"/>
        <v>0</v>
      </c>
      <c r="AW242">
        <f t="shared" si="238"/>
        <v>0</v>
      </c>
      <c r="AX242" s="35">
        <f t="shared" si="239"/>
        <v>0</v>
      </c>
      <c r="AY24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2" s="31">
        <f t="shared" si="240"/>
        <v>0</v>
      </c>
      <c r="BA242" s="35">
        <f t="shared" si="241"/>
        <v>0</v>
      </c>
      <c r="BB242" s="35">
        <f t="shared" si="242"/>
        <v>0</v>
      </c>
      <c r="BD242" s="50">
        <f t="shared" si="243"/>
        <v>0</v>
      </c>
      <c r="BF242" s="50">
        <f t="shared" si="244"/>
        <v>0</v>
      </c>
      <c r="BH242" s="50">
        <f t="shared" si="245"/>
        <v>0</v>
      </c>
      <c r="BJ242" s="50">
        <f t="shared" si="246"/>
        <v>0</v>
      </c>
      <c r="BL242" s="50">
        <f t="shared" si="247"/>
        <v>0</v>
      </c>
      <c r="BM242" s="17"/>
      <c r="BN242" s="24">
        <f t="shared" si="248"/>
        <v>0</v>
      </c>
      <c r="BO242" s="17"/>
      <c r="BP242" s="24">
        <f t="shared" si="249"/>
        <v>0</v>
      </c>
      <c r="BQ242" s="17"/>
      <c r="BR242" s="24">
        <f t="shared" si="250"/>
        <v>0</v>
      </c>
      <c r="BS242" s="17"/>
      <c r="BT242" s="24">
        <f t="shared" si="251"/>
        <v>0</v>
      </c>
      <c r="BU242" s="20"/>
      <c r="BV242" s="27">
        <f t="shared" si="252"/>
        <v>0</v>
      </c>
    </row>
    <row r="243" spans="2:74">
      <c r="B243" t="s">
        <v>73</v>
      </c>
      <c r="K243" t="str">
        <f t="shared" si="253"/>
        <v/>
      </c>
      <c r="L243" t="str">
        <f t="shared" si="254"/>
        <v/>
      </c>
      <c r="M243" t="str">
        <f t="shared" si="255"/>
        <v/>
      </c>
      <c r="N243" t="str">
        <f t="shared" si="256"/>
        <v/>
      </c>
      <c r="O243" t="str">
        <f t="shared" si="257"/>
        <v/>
      </c>
      <c r="P243" t="str">
        <f t="shared" si="258"/>
        <v/>
      </c>
      <c r="Q243" t="str">
        <f t="shared" si="259"/>
        <v/>
      </c>
      <c r="R243">
        <f t="shared" si="260"/>
        <v>0</v>
      </c>
      <c r="S243">
        <f t="shared" si="261"/>
        <v>0</v>
      </c>
      <c r="T243">
        <f t="shared" si="262"/>
        <v>0</v>
      </c>
      <c r="U243">
        <f t="shared" si="263"/>
        <v>0</v>
      </c>
      <c r="W243">
        <f t="shared" si="264"/>
        <v>0</v>
      </c>
      <c r="X243">
        <f t="shared" si="226"/>
        <v>0</v>
      </c>
      <c r="Y243" s="35">
        <f t="shared" si="227"/>
        <v>0</v>
      </c>
      <c r="AA243" s="2">
        <f t="shared" si="269"/>
        <v>0</v>
      </c>
      <c r="AB243" s="29">
        <f t="shared" si="228"/>
        <v>0</v>
      </c>
      <c r="AC243" s="32">
        <f t="shared" si="229"/>
        <v>0</v>
      </c>
      <c r="AD243">
        <f t="shared" si="265"/>
        <v>0</v>
      </c>
      <c r="AE243" s="1">
        <f t="shared" si="270"/>
        <v>0</v>
      </c>
      <c r="AF243" s="29">
        <f t="shared" si="230"/>
        <v>0</v>
      </c>
      <c r="AG243" s="32">
        <f t="shared" si="231"/>
        <v>0</v>
      </c>
      <c r="AH243" s="34">
        <f t="shared" si="232"/>
        <v>0</v>
      </c>
      <c r="AJ243" s="2">
        <f t="shared" si="271"/>
        <v>0</v>
      </c>
      <c r="AK243" s="2">
        <f t="shared" si="233"/>
        <v>0</v>
      </c>
      <c r="AL243" s="34">
        <f t="shared" si="234"/>
        <v>0</v>
      </c>
      <c r="AO243" s="2">
        <f t="shared" si="266"/>
        <v>0</v>
      </c>
      <c r="AP243" s="34">
        <f t="shared" si="235"/>
        <v>0</v>
      </c>
      <c r="AR243" s="2">
        <f t="shared" si="267"/>
        <v>0</v>
      </c>
      <c r="AS243" s="2">
        <f t="shared" si="236"/>
        <v>0</v>
      </c>
      <c r="AT243" s="34">
        <f t="shared" si="237"/>
        <v>0</v>
      </c>
      <c r="AV243">
        <f t="shared" si="268"/>
        <v>0</v>
      </c>
      <c r="AW243">
        <f t="shared" si="238"/>
        <v>0</v>
      </c>
      <c r="AX243" s="35">
        <f t="shared" si="239"/>
        <v>0</v>
      </c>
      <c r="AY24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3" s="31">
        <f t="shared" si="240"/>
        <v>0</v>
      </c>
      <c r="BA243" s="35">
        <f t="shared" si="241"/>
        <v>0</v>
      </c>
      <c r="BB243" s="35">
        <f t="shared" si="242"/>
        <v>0</v>
      </c>
      <c r="BD243" s="50">
        <f t="shared" si="243"/>
        <v>0</v>
      </c>
      <c r="BF243" s="50">
        <f t="shared" si="244"/>
        <v>0</v>
      </c>
      <c r="BH243" s="50">
        <f t="shared" si="245"/>
        <v>0</v>
      </c>
      <c r="BJ243" s="50">
        <f t="shared" si="246"/>
        <v>0</v>
      </c>
      <c r="BL243" s="50">
        <f t="shared" si="247"/>
        <v>0</v>
      </c>
      <c r="BM243" s="17"/>
      <c r="BN243" s="24">
        <f t="shared" si="248"/>
        <v>0</v>
      </c>
      <c r="BO243" s="17"/>
      <c r="BP243" s="24">
        <f t="shared" si="249"/>
        <v>0</v>
      </c>
      <c r="BQ243" s="17"/>
      <c r="BR243" s="24">
        <f t="shared" si="250"/>
        <v>0</v>
      </c>
      <c r="BS243" s="17"/>
      <c r="BT243" s="24">
        <f t="shared" si="251"/>
        <v>0</v>
      </c>
      <c r="BU243" s="20"/>
      <c r="BV243" s="27">
        <f t="shared" si="252"/>
        <v>0</v>
      </c>
    </row>
    <row r="244" spans="2:74">
      <c r="B244" t="s">
        <v>73</v>
      </c>
      <c r="K244" t="str">
        <f t="shared" si="253"/>
        <v/>
      </c>
      <c r="L244" t="str">
        <f t="shared" si="254"/>
        <v/>
      </c>
      <c r="M244" t="str">
        <f t="shared" si="255"/>
        <v/>
      </c>
      <c r="N244" t="str">
        <f t="shared" si="256"/>
        <v/>
      </c>
      <c r="O244" t="str">
        <f t="shared" si="257"/>
        <v/>
      </c>
      <c r="P244" t="str">
        <f t="shared" si="258"/>
        <v/>
      </c>
      <c r="Q244" t="str">
        <f t="shared" si="259"/>
        <v/>
      </c>
      <c r="R244">
        <f t="shared" si="260"/>
        <v>0</v>
      </c>
      <c r="S244">
        <f t="shared" si="261"/>
        <v>0</v>
      </c>
      <c r="T244">
        <f t="shared" si="262"/>
        <v>0</v>
      </c>
      <c r="U244">
        <f t="shared" si="263"/>
        <v>0</v>
      </c>
      <c r="W244">
        <f t="shared" si="264"/>
        <v>0</v>
      </c>
      <c r="X244">
        <f t="shared" si="226"/>
        <v>0</v>
      </c>
      <c r="Y244" s="35">
        <f t="shared" si="227"/>
        <v>0</v>
      </c>
      <c r="AA244" s="2">
        <f t="shared" si="269"/>
        <v>0</v>
      </c>
      <c r="AB244" s="29">
        <f t="shared" si="228"/>
        <v>0</v>
      </c>
      <c r="AC244" s="32">
        <f t="shared" si="229"/>
        <v>0</v>
      </c>
      <c r="AD244">
        <f t="shared" si="265"/>
        <v>0</v>
      </c>
      <c r="AE244" s="1">
        <f t="shared" si="270"/>
        <v>0</v>
      </c>
      <c r="AF244" s="29">
        <f t="shared" si="230"/>
        <v>0</v>
      </c>
      <c r="AG244" s="32">
        <f t="shared" si="231"/>
        <v>0</v>
      </c>
      <c r="AH244" s="34">
        <f t="shared" si="232"/>
        <v>0</v>
      </c>
      <c r="AJ244" s="2">
        <f t="shared" si="271"/>
        <v>0</v>
      </c>
      <c r="AK244" s="2">
        <f t="shared" si="233"/>
        <v>0</v>
      </c>
      <c r="AL244" s="34">
        <f t="shared" si="234"/>
        <v>0</v>
      </c>
      <c r="AO244" s="2">
        <f t="shared" si="266"/>
        <v>0</v>
      </c>
      <c r="AP244" s="34">
        <f t="shared" si="235"/>
        <v>0</v>
      </c>
      <c r="AR244" s="2">
        <f t="shared" si="267"/>
        <v>0</v>
      </c>
      <c r="AS244" s="2">
        <f t="shared" si="236"/>
        <v>0</v>
      </c>
      <c r="AT244" s="34">
        <f t="shared" si="237"/>
        <v>0</v>
      </c>
      <c r="AV244">
        <f t="shared" si="268"/>
        <v>0</v>
      </c>
      <c r="AW244">
        <f t="shared" si="238"/>
        <v>0</v>
      </c>
      <c r="AX244" s="35">
        <f t="shared" si="239"/>
        <v>0</v>
      </c>
      <c r="AY24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4" s="31">
        <f t="shared" si="240"/>
        <v>0</v>
      </c>
      <c r="BA244" s="35">
        <f t="shared" si="241"/>
        <v>0</v>
      </c>
      <c r="BB244" s="35">
        <f t="shared" si="242"/>
        <v>0</v>
      </c>
      <c r="BD244" s="50">
        <f t="shared" si="243"/>
        <v>0</v>
      </c>
      <c r="BF244" s="50">
        <f t="shared" si="244"/>
        <v>0</v>
      </c>
      <c r="BH244" s="50">
        <f t="shared" si="245"/>
        <v>0</v>
      </c>
      <c r="BJ244" s="50">
        <f t="shared" si="246"/>
        <v>0</v>
      </c>
      <c r="BL244" s="50">
        <f t="shared" si="247"/>
        <v>0</v>
      </c>
      <c r="BM244" s="17"/>
      <c r="BN244" s="24">
        <f t="shared" si="248"/>
        <v>0</v>
      </c>
      <c r="BO244" s="17"/>
      <c r="BP244" s="24">
        <f t="shared" si="249"/>
        <v>0</v>
      </c>
      <c r="BQ244" s="17"/>
      <c r="BR244" s="24">
        <f t="shared" si="250"/>
        <v>0</v>
      </c>
      <c r="BS244" s="17"/>
      <c r="BT244" s="24">
        <f t="shared" si="251"/>
        <v>0</v>
      </c>
      <c r="BU244" s="20"/>
      <c r="BV244" s="27">
        <f t="shared" si="252"/>
        <v>0</v>
      </c>
    </row>
    <row r="245" spans="2:74">
      <c r="B245" t="s">
        <v>73</v>
      </c>
      <c r="K245" t="str">
        <f t="shared" si="253"/>
        <v/>
      </c>
      <c r="L245" t="str">
        <f t="shared" si="254"/>
        <v/>
      </c>
      <c r="M245" t="str">
        <f t="shared" si="255"/>
        <v/>
      </c>
      <c r="N245" t="str">
        <f t="shared" si="256"/>
        <v/>
      </c>
      <c r="O245" t="str">
        <f t="shared" si="257"/>
        <v/>
      </c>
      <c r="P245" t="str">
        <f t="shared" si="258"/>
        <v/>
      </c>
      <c r="Q245" t="str">
        <f t="shared" si="259"/>
        <v/>
      </c>
      <c r="R245">
        <f t="shared" si="260"/>
        <v>0</v>
      </c>
      <c r="S245">
        <f t="shared" si="261"/>
        <v>0</v>
      </c>
      <c r="T245">
        <f t="shared" si="262"/>
        <v>0</v>
      </c>
      <c r="U245">
        <f t="shared" si="263"/>
        <v>0</v>
      </c>
      <c r="W245">
        <f t="shared" si="264"/>
        <v>0</v>
      </c>
      <c r="X245">
        <f t="shared" si="226"/>
        <v>0</v>
      </c>
      <c r="Y245" s="35">
        <f t="shared" si="227"/>
        <v>0</v>
      </c>
      <c r="AA245" s="2">
        <f t="shared" si="269"/>
        <v>0</v>
      </c>
      <c r="AB245" s="29">
        <f t="shared" si="228"/>
        <v>0</v>
      </c>
      <c r="AC245" s="32">
        <f t="shared" si="229"/>
        <v>0</v>
      </c>
      <c r="AD245">
        <f t="shared" si="265"/>
        <v>0</v>
      </c>
      <c r="AE245" s="1">
        <f t="shared" si="270"/>
        <v>0</v>
      </c>
      <c r="AF245" s="29">
        <f t="shared" si="230"/>
        <v>0</v>
      </c>
      <c r="AG245" s="32">
        <f t="shared" si="231"/>
        <v>0</v>
      </c>
      <c r="AH245" s="34">
        <f t="shared" si="232"/>
        <v>0</v>
      </c>
      <c r="AJ245" s="2">
        <f t="shared" si="271"/>
        <v>0</v>
      </c>
      <c r="AK245" s="2">
        <f t="shared" si="233"/>
        <v>0</v>
      </c>
      <c r="AL245" s="34">
        <f t="shared" si="234"/>
        <v>0</v>
      </c>
      <c r="AO245" s="2">
        <f t="shared" si="266"/>
        <v>0</v>
      </c>
      <c r="AP245" s="34">
        <f t="shared" si="235"/>
        <v>0</v>
      </c>
      <c r="AR245" s="2">
        <f t="shared" si="267"/>
        <v>0</v>
      </c>
      <c r="AS245" s="2">
        <f t="shared" si="236"/>
        <v>0</v>
      </c>
      <c r="AT245" s="34">
        <f t="shared" si="237"/>
        <v>0</v>
      </c>
      <c r="AV245">
        <f t="shared" si="268"/>
        <v>0</v>
      </c>
      <c r="AW245">
        <f t="shared" si="238"/>
        <v>0</v>
      </c>
      <c r="AX245" s="35">
        <f t="shared" si="239"/>
        <v>0</v>
      </c>
      <c r="AY24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5" s="31">
        <f t="shared" si="240"/>
        <v>0</v>
      </c>
      <c r="BA245" s="35">
        <f t="shared" si="241"/>
        <v>0</v>
      </c>
      <c r="BB245" s="35">
        <f t="shared" si="242"/>
        <v>0</v>
      </c>
      <c r="BD245" s="50">
        <f t="shared" si="243"/>
        <v>0</v>
      </c>
      <c r="BF245" s="50">
        <f t="shared" si="244"/>
        <v>0</v>
      </c>
      <c r="BH245" s="50">
        <f t="shared" si="245"/>
        <v>0</v>
      </c>
      <c r="BJ245" s="50">
        <f t="shared" si="246"/>
        <v>0</v>
      </c>
      <c r="BL245" s="50">
        <f t="shared" si="247"/>
        <v>0</v>
      </c>
      <c r="BM245" s="17"/>
      <c r="BN245" s="24">
        <f t="shared" si="248"/>
        <v>0</v>
      </c>
      <c r="BO245" s="17"/>
      <c r="BP245" s="24">
        <f t="shared" si="249"/>
        <v>0</v>
      </c>
      <c r="BQ245" s="17"/>
      <c r="BR245" s="24">
        <f t="shared" si="250"/>
        <v>0</v>
      </c>
      <c r="BS245" s="17"/>
      <c r="BT245" s="24">
        <f t="shared" si="251"/>
        <v>0</v>
      </c>
      <c r="BU245" s="20"/>
      <c r="BV245" s="27">
        <f t="shared" si="252"/>
        <v>0</v>
      </c>
    </row>
    <row r="246" spans="2:74">
      <c r="B246" t="s">
        <v>73</v>
      </c>
      <c r="K246" t="str">
        <f t="shared" si="253"/>
        <v/>
      </c>
      <c r="L246" t="str">
        <f t="shared" si="254"/>
        <v/>
      </c>
      <c r="M246" t="str">
        <f t="shared" si="255"/>
        <v/>
      </c>
      <c r="N246" t="str">
        <f t="shared" si="256"/>
        <v/>
      </c>
      <c r="O246" t="str">
        <f t="shared" si="257"/>
        <v/>
      </c>
      <c r="P246" t="str">
        <f t="shared" si="258"/>
        <v/>
      </c>
      <c r="Q246" t="str">
        <f t="shared" si="259"/>
        <v/>
      </c>
      <c r="R246">
        <f t="shared" si="260"/>
        <v>0</v>
      </c>
      <c r="S246">
        <f t="shared" si="261"/>
        <v>0</v>
      </c>
      <c r="T246">
        <f t="shared" si="262"/>
        <v>0</v>
      </c>
      <c r="U246">
        <f t="shared" si="263"/>
        <v>0</v>
      </c>
      <c r="W246">
        <f t="shared" si="264"/>
        <v>0</v>
      </c>
      <c r="X246">
        <f t="shared" si="226"/>
        <v>0</v>
      </c>
      <c r="Y246" s="35">
        <f t="shared" si="227"/>
        <v>0</v>
      </c>
      <c r="AA246" s="2">
        <f t="shared" si="269"/>
        <v>0</v>
      </c>
      <c r="AB246" s="29">
        <f t="shared" si="228"/>
        <v>0</v>
      </c>
      <c r="AC246" s="32">
        <f t="shared" si="229"/>
        <v>0</v>
      </c>
      <c r="AD246">
        <f t="shared" si="265"/>
        <v>0</v>
      </c>
      <c r="AE246" s="1">
        <f t="shared" si="270"/>
        <v>0</v>
      </c>
      <c r="AF246" s="29">
        <f t="shared" si="230"/>
        <v>0</v>
      </c>
      <c r="AG246" s="32">
        <f t="shared" si="231"/>
        <v>0</v>
      </c>
      <c r="AH246" s="34">
        <f t="shared" si="232"/>
        <v>0</v>
      </c>
      <c r="AJ246" s="2">
        <f t="shared" si="271"/>
        <v>0</v>
      </c>
      <c r="AK246" s="2">
        <f t="shared" si="233"/>
        <v>0</v>
      </c>
      <c r="AL246" s="34">
        <f t="shared" si="234"/>
        <v>0</v>
      </c>
      <c r="AO246" s="2">
        <f t="shared" si="266"/>
        <v>0</v>
      </c>
      <c r="AP246" s="34">
        <f t="shared" si="235"/>
        <v>0</v>
      </c>
      <c r="AR246" s="2">
        <f t="shared" si="267"/>
        <v>0</v>
      </c>
      <c r="AS246" s="2">
        <f t="shared" si="236"/>
        <v>0</v>
      </c>
      <c r="AT246" s="34">
        <f t="shared" si="237"/>
        <v>0</v>
      </c>
      <c r="AV246">
        <f t="shared" si="268"/>
        <v>0</v>
      </c>
      <c r="AW246">
        <f t="shared" si="238"/>
        <v>0</v>
      </c>
      <c r="AX246" s="35">
        <f t="shared" si="239"/>
        <v>0</v>
      </c>
      <c r="AY24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6" s="31">
        <f t="shared" si="240"/>
        <v>0</v>
      </c>
      <c r="BA246" s="35">
        <f t="shared" si="241"/>
        <v>0</v>
      </c>
      <c r="BB246" s="35">
        <f t="shared" si="242"/>
        <v>0</v>
      </c>
      <c r="BD246" s="50">
        <f t="shared" si="243"/>
        <v>0</v>
      </c>
      <c r="BF246" s="50">
        <f t="shared" si="244"/>
        <v>0</v>
      </c>
      <c r="BH246" s="50">
        <f t="shared" si="245"/>
        <v>0</v>
      </c>
      <c r="BJ246" s="50">
        <f t="shared" si="246"/>
        <v>0</v>
      </c>
      <c r="BL246" s="50">
        <f t="shared" si="247"/>
        <v>0</v>
      </c>
      <c r="BM246" s="17"/>
      <c r="BN246" s="24">
        <f t="shared" si="248"/>
        <v>0</v>
      </c>
      <c r="BO246" s="17"/>
      <c r="BP246" s="24">
        <f t="shared" si="249"/>
        <v>0</v>
      </c>
      <c r="BQ246" s="17"/>
      <c r="BR246" s="24">
        <f t="shared" si="250"/>
        <v>0</v>
      </c>
      <c r="BS246" s="17"/>
      <c r="BT246" s="24">
        <f t="shared" si="251"/>
        <v>0</v>
      </c>
      <c r="BU246" s="20"/>
      <c r="BV246" s="27">
        <f t="shared" si="252"/>
        <v>0</v>
      </c>
    </row>
    <row r="247" spans="2:74">
      <c r="B247" t="s">
        <v>73</v>
      </c>
      <c r="K247" t="str">
        <f t="shared" si="253"/>
        <v/>
      </c>
      <c r="L247" t="str">
        <f t="shared" si="254"/>
        <v/>
      </c>
      <c r="M247" t="str">
        <f t="shared" si="255"/>
        <v/>
      </c>
      <c r="N247" t="str">
        <f t="shared" si="256"/>
        <v/>
      </c>
      <c r="O247" t="str">
        <f t="shared" si="257"/>
        <v/>
      </c>
      <c r="P247" t="str">
        <f t="shared" si="258"/>
        <v/>
      </c>
      <c r="Q247" t="str">
        <f t="shared" si="259"/>
        <v/>
      </c>
      <c r="R247">
        <f t="shared" si="260"/>
        <v>0</v>
      </c>
      <c r="S247">
        <f t="shared" si="261"/>
        <v>0</v>
      </c>
      <c r="T247">
        <f t="shared" si="262"/>
        <v>0</v>
      </c>
      <c r="U247">
        <f t="shared" si="263"/>
        <v>0</v>
      </c>
      <c r="W247">
        <f t="shared" si="264"/>
        <v>0</v>
      </c>
      <c r="X247">
        <f t="shared" si="226"/>
        <v>0</v>
      </c>
      <c r="Y247" s="35">
        <f t="shared" si="227"/>
        <v>0</v>
      </c>
      <c r="AA247" s="2">
        <f t="shared" si="269"/>
        <v>0</v>
      </c>
      <c r="AB247" s="29">
        <f t="shared" si="228"/>
        <v>0</v>
      </c>
      <c r="AC247" s="32">
        <f t="shared" si="229"/>
        <v>0</v>
      </c>
      <c r="AD247">
        <f t="shared" si="265"/>
        <v>0</v>
      </c>
      <c r="AE247" s="1">
        <f t="shared" si="270"/>
        <v>0</v>
      </c>
      <c r="AF247" s="29">
        <f t="shared" si="230"/>
        <v>0</v>
      </c>
      <c r="AG247" s="32">
        <f t="shared" si="231"/>
        <v>0</v>
      </c>
      <c r="AH247" s="34">
        <f t="shared" si="232"/>
        <v>0</v>
      </c>
      <c r="AJ247" s="2">
        <f t="shared" si="271"/>
        <v>0</v>
      </c>
      <c r="AK247" s="2">
        <f t="shared" si="233"/>
        <v>0</v>
      </c>
      <c r="AL247" s="34">
        <f t="shared" si="234"/>
        <v>0</v>
      </c>
      <c r="AO247" s="2">
        <f t="shared" si="266"/>
        <v>0</v>
      </c>
      <c r="AP247" s="34">
        <f t="shared" si="235"/>
        <v>0</v>
      </c>
      <c r="AR247" s="2">
        <f t="shared" si="267"/>
        <v>0</v>
      </c>
      <c r="AS247" s="2">
        <f t="shared" si="236"/>
        <v>0</v>
      </c>
      <c r="AT247" s="34">
        <f t="shared" si="237"/>
        <v>0</v>
      </c>
      <c r="AV247">
        <f t="shared" si="268"/>
        <v>0</v>
      </c>
      <c r="AW247">
        <f t="shared" si="238"/>
        <v>0</v>
      </c>
      <c r="AX247" s="35">
        <f t="shared" si="239"/>
        <v>0</v>
      </c>
      <c r="AY24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7" s="31">
        <f t="shared" si="240"/>
        <v>0</v>
      </c>
      <c r="BA247" s="35">
        <f t="shared" si="241"/>
        <v>0</v>
      </c>
      <c r="BB247" s="35">
        <f t="shared" si="242"/>
        <v>0</v>
      </c>
      <c r="BD247" s="50">
        <f t="shared" si="243"/>
        <v>0</v>
      </c>
      <c r="BF247" s="50">
        <f t="shared" si="244"/>
        <v>0</v>
      </c>
      <c r="BH247" s="50">
        <f t="shared" si="245"/>
        <v>0</v>
      </c>
      <c r="BJ247" s="50">
        <f t="shared" si="246"/>
        <v>0</v>
      </c>
      <c r="BL247" s="50">
        <f t="shared" si="247"/>
        <v>0</v>
      </c>
      <c r="BM247" s="17"/>
      <c r="BN247" s="24">
        <f t="shared" si="248"/>
        <v>0</v>
      </c>
      <c r="BO247" s="17"/>
      <c r="BP247" s="24">
        <f t="shared" si="249"/>
        <v>0</v>
      </c>
      <c r="BQ247" s="17"/>
      <c r="BR247" s="24">
        <f t="shared" si="250"/>
        <v>0</v>
      </c>
      <c r="BS247" s="17"/>
      <c r="BT247" s="24">
        <f t="shared" si="251"/>
        <v>0</v>
      </c>
      <c r="BU247" s="20"/>
      <c r="BV247" s="27">
        <f t="shared" si="252"/>
        <v>0</v>
      </c>
    </row>
    <row r="248" spans="2:74">
      <c r="B248" t="s">
        <v>73</v>
      </c>
      <c r="K248" t="str">
        <f t="shared" si="253"/>
        <v/>
      </c>
      <c r="L248" t="str">
        <f t="shared" si="254"/>
        <v/>
      </c>
      <c r="M248" t="str">
        <f t="shared" si="255"/>
        <v/>
      </c>
      <c r="N248" t="str">
        <f t="shared" si="256"/>
        <v/>
      </c>
      <c r="O248" t="str">
        <f t="shared" si="257"/>
        <v/>
      </c>
      <c r="P248" t="str">
        <f t="shared" si="258"/>
        <v/>
      </c>
      <c r="Q248" t="str">
        <f t="shared" si="259"/>
        <v/>
      </c>
      <c r="R248">
        <f t="shared" si="260"/>
        <v>0</v>
      </c>
      <c r="S248">
        <f t="shared" si="261"/>
        <v>0</v>
      </c>
      <c r="T248">
        <f t="shared" si="262"/>
        <v>0</v>
      </c>
      <c r="U248">
        <f t="shared" si="263"/>
        <v>0</v>
      </c>
      <c r="W248">
        <f t="shared" si="264"/>
        <v>0</v>
      </c>
      <c r="X248">
        <f t="shared" si="226"/>
        <v>0</v>
      </c>
      <c r="Y248" s="35">
        <f t="shared" si="227"/>
        <v>0</v>
      </c>
      <c r="AA248" s="2">
        <f t="shared" si="269"/>
        <v>0</v>
      </c>
      <c r="AB248" s="29">
        <f t="shared" si="228"/>
        <v>0</v>
      </c>
      <c r="AC248" s="32">
        <f t="shared" si="229"/>
        <v>0</v>
      </c>
      <c r="AD248">
        <f t="shared" si="265"/>
        <v>0</v>
      </c>
      <c r="AE248" s="1">
        <f t="shared" si="270"/>
        <v>0</v>
      </c>
      <c r="AF248" s="29">
        <f t="shared" si="230"/>
        <v>0</v>
      </c>
      <c r="AG248" s="32">
        <f t="shared" si="231"/>
        <v>0</v>
      </c>
      <c r="AH248" s="34">
        <f t="shared" si="232"/>
        <v>0</v>
      </c>
      <c r="AJ248" s="2">
        <f t="shared" si="271"/>
        <v>0</v>
      </c>
      <c r="AK248" s="2">
        <f t="shared" si="233"/>
        <v>0</v>
      </c>
      <c r="AL248" s="34">
        <f t="shared" si="234"/>
        <v>0</v>
      </c>
      <c r="AO248" s="2">
        <f t="shared" si="266"/>
        <v>0</v>
      </c>
      <c r="AP248" s="34">
        <f t="shared" si="235"/>
        <v>0</v>
      </c>
      <c r="AR248" s="2">
        <f t="shared" si="267"/>
        <v>0</v>
      </c>
      <c r="AS248" s="2">
        <f t="shared" si="236"/>
        <v>0</v>
      </c>
      <c r="AT248" s="34">
        <f t="shared" si="237"/>
        <v>0</v>
      </c>
      <c r="AV248">
        <f t="shared" si="268"/>
        <v>0</v>
      </c>
      <c r="AW248">
        <f t="shared" si="238"/>
        <v>0</v>
      </c>
      <c r="AX248" s="35">
        <f t="shared" si="239"/>
        <v>0</v>
      </c>
      <c r="AY24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8" s="31">
        <f t="shared" si="240"/>
        <v>0</v>
      </c>
      <c r="BA248" s="35">
        <f t="shared" si="241"/>
        <v>0</v>
      </c>
      <c r="BB248" s="35">
        <f t="shared" si="242"/>
        <v>0</v>
      </c>
      <c r="BD248" s="50">
        <f t="shared" si="243"/>
        <v>0</v>
      </c>
      <c r="BF248" s="50">
        <f t="shared" si="244"/>
        <v>0</v>
      </c>
      <c r="BH248" s="50">
        <f t="shared" si="245"/>
        <v>0</v>
      </c>
      <c r="BJ248" s="50">
        <f t="shared" si="246"/>
        <v>0</v>
      </c>
      <c r="BL248" s="50">
        <f t="shared" si="247"/>
        <v>0</v>
      </c>
      <c r="BM248" s="17"/>
      <c r="BN248" s="24">
        <f t="shared" si="248"/>
        <v>0</v>
      </c>
      <c r="BO248" s="17"/>
      <c r="BP248" s="24">
        <f t="shared" si="249"/>
        <v>0</v>
      </c>
      <c r="BQ248" s="17"/>
      <c r="BR248" s="24">
        <f t="shared" si="250"/>
        <v>0</v>
      </c>
      <c r="BS248" s="17"/>
      <c r="BT248" s="24">
        <f t="shared" si="251"/>
        <v>0</v>
      </c>
      <c r="BU248" s="20"/>
      <c r="BV248" s="27">
        <f t="shared" si="252"/>
        <v>0</v>
      </c>
    </row>
    <row r="249" spans="2:74">
      <c r="B249" t="s">
        <v>73</v>
      </c>
      <c r="K249" t="str">
        <f t="shared" si="253"/>
        <v/>
      </c>
      <c r="L249" t="str">
        <f t="shared" si="254"/>
        <v/>
      </c>
      <c r="M249" t="str">
        <f t="shared" si="255"/>
        <v/>
      </c>
      <c r="N249" t="str">
        <f t="shared" si="256"/>
        <v/>
      </c>
      <c r="O249" t="str">
        <f t="shared" si="257"/>
        <v/>
      </c>
      <c r="P249" t="str">
        <f t="shared" si="258"/>
        <v/>
      </c>
      <c r="Q249" t="str">
        <f t="shared" si="259"/>
        <v/>
      </c>
      <c r="R249">
        <f t="shared" si="260"/>
        <v>0</v>
      </c>
      <c r="S249">
        <f t="shared" si="261"/>
        <v>0</v>
      </c>
      <c r="T249">
        <f t="shared" si="262"/>
        <v>0</v>
      </c>
      <c r="U249">
        <f t="shared" si="263"/>
        <v>0</v>
      </c>
      <c r="W249">
        <f t="shared" si="264"/>
        <v>0</v>
      </c>
      <c r="X249">
        <f t="shared" si="226"/>
        <v>0</v>
      </c>
      <c r="Y249" s="35">
        <f t="shared" si="227"/>
        <v>0</v>
      </c>
      <c r="AA249" s="2">
        <f t="shared" si="269"/>
        <v>0</v>
      </c>
      <c r="AB249" s="29">
        <f t="shared" si="228"/>
        <v>0</v>
      </c>
      <c r="AC249" s="32">
        <f t="shared" si="229"/>
        <v>0</v>
      </c>
      <c r="AD249">
        <f t="shared" si="265"/>
        <v>0</v>
      </c>
      <c r="AE249" s="1">
        <f t="shared" si="270"/>
        <v>0</v>
      </c>
      <c r="AF249" s="29">
        <f t="shared" si="230"/>
        <v>0</v>
      </c>
      <c r="AG249" s="32">
        <f t="shared" si="231"/>
        <v>0</v>
      </c>
      <c r="AH249" s="34">
        <f t="shared" si="232"/>
        <v>0</v>
      </c>
      <c r="AJ249" s="2">
        <f t="shared" si="271"/>
        <v>0</v>
      </c>
      <c r="AK249" s="2">
        <f t="shared" si="233"/>
        <v>0</v>
      </c>
      <c r="AL249" s="34">
        <f t="shared" si="234"/>
        <v>0</v>
      </c>
      <c r="AO249" s="2">
        <f t="shared" si="266"/>
        <v>0</v>
      </c>
      <c r="AP249" s="34">
        <f t="shared" si="235"/>
        <v>0</v>
      </c>
      <c r="AR249" s="2">
        <f t="shared" si="267"/>
        <v>0</v>
      </c>
      <c r="AS249" s="2">
        <f t="shared" si="236"/>
        <v>0</v>
      </c>
      <c r="AT249" s="34">
        <f t="shared" si="237"/>
        <v>0</v>
      </c>
      <c r="AV249">
        <f t="shared" si="268"/>
        <v>0</v>
      </c>
      <c r="AW249">
        <f t="shared" si="238"/>
        <v>0</v>
      </c>
      <c r="AX249" s="35">
        <f t="shared" si="239"/>
        <v>0</v>
      </c>
      <c r="AY24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9" s="31">
        <f t="shared" si="240"/>
        <v>0</v>
      </c>
      <c r="BA249" s="35">
        <f t="shared" si="241"/>
        <v>0</v>
      </c>
      <c r="BB249" s="35">
        <f t="shared" si="242"/>
        <v>0</v>
      </c>
      <c r="BD249" s="50">
        <f t="shared" si="243"/>
        <v>0</v>
      </c>
      <c r="BF249" s="50">
        <f t="shared" si="244"/>
        <v>0</v>
      </c>
      <c r="BH249" s="50">
        <f t="shared" si="245"/>
        <v>0</v>
      </c>
      <c r="BJ249" s="50">
        <f t="shared" si="246"/>
        <v>0</v>
      </c>
      <c r="BL249" s="50">
        <f t="shared" si="247"/>
        <v>0</v>
      </c>
      <c r="BM249" s="17"/>
      <c r="BN249" s="24">
        <f t="shared" si="248"/>
        <v>0</v>
      </c>
      <c r="BO249" s="17"/>
      <c r="BP249" s="24">
        <f t="shared" si="249"/>
        <v>0</v>
      </c>
      <c r="BQ249" s="17"/>
      <c r="BR249" s="24">
        <f t="shared" si="250"/>
        <v>0</v>
      </c>
      <c r="BS249" s="17"/>
      <c r="BT249" s="24">
        <f t="shared" si="251"/>
        <v>0</v>
      </c>
      <c r="BU249" s="20"/>
      <c r="BV249" s="27">
        <f t="shared" si="252"/>
        <v>0</v>
      </c>
    </row>
    <row r="250" spans="2:74">
      <c r="B250" t="s">
        <v>73</v>
      </c>
      <c r="K250" t="str">
        <f t="shared" si="253"/>
        <v/>
      </c>
      <c r="L250" t="str">
        <f t="shared" si="254"/>
        <v/>
      </c>
      <c r="M250" t="str">
        <f t="shared" si="255"/>
        <v/>
      </c>
      <c r="N250" t="str">
        <f t="shared" si="256"/>
        <v/>
      </c>
      <c r="O250" t="str">
        <f t="shared" si="257"/>
        <v/>
      </c>
      <c r="P250" t="str">
        <f t="shared" si="258"/>
        <v/>
      </c>
      <c r="Q250" t="str">
        <f t="shared" si="259"/>
        <v/>
      </c>
      <c r="R250">
        <f t="shared" si="260"/>
        <v>0</v>
      </c>
      <c r="S250">
        <f t="shared" si="261"/>
        <v>0</v>
      </c>
      <c r="T250">
        <f t="shared" si="262"/>
        <v>0</v>
      </c>
      <c r="U250">
        <f t="shared" si="263"/>
        <v>0</v>
      </c>
      <c r="W250">
        <f t="shared" si="264"/>
        <v>0</v>
      </c>
      <c r="X250">
        <f t="shared" si="226"/>
        <v>0</v>
      </c>
      <c r="Y250" s="35">
        <f t="shared" si="227"/>
        <v>0</v>
      </c>
      <c r="AA250" s="2">
        <f t="shared" si="269"/>
        <v>0</v>
      </c>
      <c r="AB250" s="29">
        <f t="shared" si="228"/>
        <v>0</v>
      </c>
      <c r="AC250" s="32">
        <f t="shared" si="229"/>
        <v>0</v>
      </c>
      <c r="AD250">
        <f t="shared" si="265"/>
        <v>0</v>
      </c>
      <c r="AE250" s="1">
        <f t="shared" si="270"/>
        <v>0</v>
      </c>
      <c r="AF250" s="29">
        <f t="shared" si="230"/>
        <v>0</v>
      </c>
      <c r="AG250" s="32">
        <f t="shared" si="231"/>
        <v>0</v>
      </c>
      <c r="AH250" s="34">
        <f t="shared" si="232"/>
        <v>0</v>
      </c>
      <c r="AJ250" s="2">
        <f t="shared" si="271"/>
        <v>0</v>
      </c>
      <c r="AK250" s="2">
        <f t="shared" si="233"/>
        <v>0</v>
      </c>
      <c r="AL250" s="34">
        <f t="shared" si="234"/>
        <v>0</v>
      </c>
      <c r="AO250" s="2">
        <f t="shared" si="266"/>
        <v>0</v>
      </c>
      <c r="AP250" s="34">
        <f t="shared" si="235"/>
        <v>0</v>
      </c>
      <c r="AR250" s="2">
        <f t="shared" si="267"/>
        <v>0</v>
      </c>
      <c r="AS250" s="2">
        <f t="shared" si="236"/>
        <v>0</v>
      </c>
      <c r="AT250" s="34">
        <f t="shared" si="237"/>
        <v>0</v>
      </c>
      <c r="AV250">
        <f t="shared" si="268"/>
        <v>0</v>
      </c>
      <c r="AW250">
        <f t="shared" si="238"/>
        <v>0</v>
      </c>
      <c r="AX250" s="35">
        <f t="shared" si="239"/>
        <v>0</v>
      </c>
      <c r="AY25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0" s="31">
        <f t="shared" si="240"/>
        <v>0</v>
      </c>
      <c r="BA250" s="35">
        <f t="shared" si="241"/>
        <v>0</v>
      </c>
      <c r="BB250" s="35">
        <f t="shared" si="242"/>
        <v>0</v>
      </c>
      <c r="BD250" s="50">
        <f t="shared" si="243"/>
        <v>0</v>
      </c>
      <c r="BF250" s="50">
        <f t="shared" si="244"/>
        <v>0</v>
      </c>
      <c r="BH250" s="50">
        <f t="shared" si="245"/>
        <v>0</v>
      </c>
      <c r="BJ250" s="50">
        <f t="shared" si="246"/>
        <v>0</v>
      </c>
      <c r="BL250" s="50">
        <f t="shared" si="247"/>
        <v>0</v>
      </c>
      <c r="BM250" s="17"/>
      <c r="BN250" s="24">
        <f t="shared" si="248"/>
        <v>0</v>
      </c>
      <c r="BO250" s="17"/>
      <c r="BP250" s="24">
        <f t="shared" si="249"/>
        <v>0</v>
      </c>
      <c r="BQ250" s="17"/>
      <c r="BR250" s="24">
        <f t="shared" si="250"/>
        <v>0</v>
      </c>
      <c r="BS250" s="17"/>
      <c r="BT250" s="24">
        <f t="shared" si="251"/>
        <v>0</v>
      </c>
      <c r="BU250" s="20"/>
      <c r="BV250" s="27">
        <f t="shared" si="252"/>
        <v>0</v>
      </c>
    </row>
    <row r="251" spans="2:74">
      <c r="B251" t="s">
        <v>73</v>
      </c>
      <c r="K251" t="str">
        <f t="shared" si="253"/>
        <v/>
      </c>
      <c r="L251" t="str">
        <f t="shared" si="254"/>
        <v/>
      </c>
      <c r="M251" t="str">
        <f t="shared" si="255"/>
        <v/>
      </c>
      <c r="N251" t="str">
        <f t="shared" si="256"/>
        <v/>
      </c>
      <c r="O251" t="str">
        <f t="shared" si="257"/>
        <v/>
      </c>
      <c r="P251" t="str">
        <f t="shared" si="258"/>
        <v/>
      </c>
      <c r="Q251" t="str">
        <f t="shared" si="259"/>
        <v/>
      </c>
      <c r="R251">
        <f t="shared" si="260"/>
        <v>0</v>
      </c>
      <c r="S251">
        <f t="shared" si="261"/>
        <v>0</v>
      </c>
      <c r="T251">
        <f t="shared" si="262"/>
        <v>0</v>
      </c>
      <c r="U251">
        <f t="shared" si="263"/>
        <v>0</v>
      </c>
      <c r="W251">
        <f t="shared" si="264"/>
        <v>0</v>
      </c>
      <c r="X251">
        <f t="shared" si="226"/>
        <v>0</v>
      </c>
      <c r="Y251" s="35">
        <f t="shared" si="227"/>
        <v>0</v>
      </c>
      <c r="AA251" s="2">
        <f t="shared" si="269"/>
        <v>0</v>
      </c>
      <c r="AB251" s="29">
        <f t="shared" si="228"/>
        <v>0</v>
      </c>
      <c r="AC251" s="32">
        <f t="shared" si="229"/>
        <v>0</v>
      </c>
      <c r="AD251">
        <f t="shared" si="265"/>
        <v>0</v>
      </c>
      <c r="AE251" s="1">
        <f t="shared" si="270"/>
        <v>0</v>
      </c>
      <c r="AF251" s="29">
        <f t="shared" si="230"/>
        <v>0</v>
      </c>
      <c r="AG251" s="32">
        <f t="shared" si="231"/>
        <v>0</v>
      </c>
      <c r="AH251" s="34">
        <f t="shared" si="232"/>
        <v>0</v>
      </c>
      <c r="AJ251" s="2">
        <f t="shared" si="271"/>
        <v>0</v>
      </c>
      <c r="AK251" s="2">
        <f t="shared" si="233"/>
        <v>0</v>
      </c>
      <c r="AL251" s="34">
        <f t="shared" si="234"/>
        <v>0</v>
      </c>
      <c r="AO251" s="2">
        <f t="shared" si="266"/>
        <v>0</v>
      </c>
      <c r="AP251" s="34">
        <f t="shared" si="235"/>
        <v>0</v>
      </c>
      <c r="AR251" s="2">
        <f t="shared" si="267"/>
        <v>0</v>
      </c>
      <c r="AS251" s="2">
        <f t="shared" si="236"/>
        <v>0</v>
      </c>
      <c r="AT251" s="34">
        <f t="shared" si="237"/>
        <v>0</v>
      </c>
      <c r="AV251">
        <f t="shared" si="268"/>
        <v>0</v>
      </c>
      <c r="AW251">
        <f t="shared" si="238"/>
        <v>0</v>
      </c>
      <c r="AX251" s="35">
        <f t="shared" si="239"/>
        <v>0</v>
      </c>
      <c r="AY25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1" s="31">
        <f t="shared" si="240"/>
        <v>0</v>
      </c>
      <c r="BA251" s="35">
        <f t="shared" si="241"/>
        <v>0</v>
      </c>
      <c r="BB251" s="35">
        <f t="shared" si="242"/>
        <v>0</v>
      </c>
      <c r="BD251" s="50">
        <f t="shared" si="243"/>
        <v>0</v>
      </c>
      <c r="BF251" s="50">
        <f t="shared" si="244"/>
        <v>0</v>
      </c>
      <c r="BH251" s="50">
        <f t="shared" si="245"/>
        <v>0</v>
      </c>
      <c r="BJ251" s="50">
        <f t="shared" si="246"/>
        <v>0</v>
      </c>
      <c r="BL251" s="50">
        <f t="shared" si="247"/>
        <v>0</v>
      </c>
      <c r="BM251" s="17"/>
      <c r="BN251" s="24">
        <f t="shared" si="248"/>
        <v>0</v>
      </c>
      <c r="BO251" s="17"/>
      <c r="BP251" s="24">
        <f t="shared" si="249"/>
        <v>0</v>
      </c>
      <c r="BQ251" s="17"/>
      <c r="BR251" s="24">
        <f t="shared" si="250"/>
        <v>0</v>
      </c>
      <c r="BS251" s="17"/>
      <c r="BT251" s="24">
        <f t="shared" si="251"/>
        <v>0</v>
      </c>
      <c r="BU251" s="20"/>
      <c r="BV251" s="27">
        <f t="shared" si="252"/>
        <v>0</v>
      </c>
    </row>
    <row r="252" spans="2:74">
      <c r="B252" t="s">
        <v>73</v>
      </c>
      <c r="K252" t="str">
        <f t="shared" si="253"/>
        <v/>
      </c>
      <c r="L252" t="str">
        <f t="shared" si="254"/>
        <v/>
      </c>
      <c r="M252" t="str">
        <f t="shared" si="255"/>
        <v/>
      </c>
      <c r="N252" t="str">
        <f t="shared" si="256"/>
        <v/>
      </c>
      <c r="O252" t="str">
        <f t="shared" si="257"/>
        <v/>
      </c>
      <c r="P252" t="str">
        <f t="shared" si="258"/>
        <v/>
      </c>
      <c r="Q252" t="str">
        <f t="shared" si="259"/>
        <v/>
      </c>
      <c r="R252">
        <f t="shared" si="260"/>
        <v>0</v>
      </c>
      <c r="S252">
        <f t="shared" si="261"/>
        <v>0</v>
      </c>
      <c r="T252">
        <f t="shared" si="262"/>
        <v>0</v>
      </c>
      <c r="U252">
        <f t="shared" si="263"/>
        <v>0</v>
      </c>
      <c r="W252">
        <f t="shared" si="264"/>
        <v>0</v>
      </c>
      <c r="X252">
        <f t="shared" si="226"/>
        <v>0</v>
      </c>
      <c r="Y252" s="35">
        <f t="shared" si="227"/>
        <v>0</v>
      </c>
      <c r="AA252" s="2">
        <f t="shared" si="269"/>
        <v>0</v>
      </c>
      <c r="AB252" s="29">
        <f t="shared" si="228"/>
        <v>0</v>
      </c>
      <c r="AC252" s="32">
        <f t="shared" si="229"/>
        <v>0</v>
      </c>
      <c r="AD252">
        <f t="shared" si="265"/>
        <v>0</v>
      </c>
      <c r="AE252" s="1">
        <f t="shared" si="270"/>
        <v>0</v>
      </c>
      <c r="AF252" s="29">
        <f t="shared" si="230"/>
        <v>0</v>
      </c>
      <c r="AG252" s="32">
        <f t="shared" si="231"/>
        <v>0</v>
      </c>
      <c r="AH252" s="34">
        <f t="shared" si="232"/>
        <v>0</v>
      </c>
      <c r="AJ252" s="2">
        <f t="shared" si="271"/>
        <v>0</v>
      </c>
      <c r="AK252" s="2">
        <f t="shared" si="233"/>
        <v>0</v>
      </c>
      <c r="AL252" s="34">
        <f t="shared" si="234"/>
        <v>0</v>
      </c>
      <c r="AO252" s="2">
        <f t="shared" si="266"/>
        <v>0</v>
      </c>
      <c r="AP252" s="34">
        <f t="shared" si="235"/>
        <v>0</v>
      </c>
      <c r="AR252" s="2">
        <f t="shared" si="267"/>
        <v>0</v>
      </c>
      <c r="AS252" s="2">
        <f t="shared" si="236"/>
        <v>0</v>
      </c>
      <c r="AT252" s="34">
        <f t="shared" si="237"/>
        <v>0</v>
      </c>
      <c r="AV252">
        <f t="shared" si="268"/>
        <v>0</v>
      </c>
      <c r="AW252">
        <f t="shared" si="238"/>
        <v>0</v>
      </c>
      <c r="AX252" s="35">
        <f t="shared" si="239"/>
        <v>0</v>
      </c>
      <c r="AY25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2" s="31">
        <f t="shared" si="240"/>
        <v>0</v>
      </c>
      <c r="BA252" s="35">
        <f t="shared" si="241"/>
        <v>0</v>
      </c>
      <c r="BB252" s="35">
        <f t="shared" si="242"/>
        <v>0</v>
      </c>
      <c r="BD252" s="50">
        <f t="shared" si="243"/>
        <v>0</v>
      </c>
      <c r="BF252" s="50">
        <f t="shared" si="244"/>
        <v>0</v>
      </c>
      <c r="BH252" s="50">
        <f t="shared" si="245"/>
        <v>0</v>
      </c>
      <c r="BJ252" s="50">
        <f t="shared" si="246"/>
        <v>0</v>
      </c>
      <c r="BL252" s="50">
        <f t="shared" si="247"/>
        <v>0</v>
      </c>
      <c r="BM252" s="17"/>
      <c r="BN252" s="24">
        <f t="shared" si="248"/>
        <v>0</v>
      </c>
      <c r="BO252" s="17"/>
      <c r="BP252" s="24">
        <f t="shared" si="249"/>
        <v>0</v>
      </c>
      <c r="BQ252" s="17"/>
      <c r="BR252" s="24">
        <f t="shared" si="250"/>
        <v>0</v>
      </c>
      <c r="BS252" s="17"/>
      <c r="BT252" s="24">
        <f t="shared" si="251"/>
        <v>0</v>
      </c>
      <c r="BU252" s="20"/>
      <c r="BV252" s="27">
        <f t="shared" si="252"/>
        <v>0</v>
      </c>
    </row>
    <row r="253" spans="2:74">
      <c r="B253" t="s">
        <v>73</v>
      </c>
      <c r="K253" t="str">
        <f t="shared" si="253"/>
        <v/>
      </c>
      <c r="L253" t="str">
        <f t="shared" si="254"/>
        <v/>
      </c>
      <c r="M253" t="str">
        <f t="shared" si="255"/>
        <v/>
      </c>
      <c r="N253" t="str">
        <f t="shared" si="256"/>
        <v/>
      </c>
      <c r="O253" t="str">
        <f t="shared" si="257"/>
        <v/>
      </c>
      <c r="P253" t="str">
        <f t="shared" si="258"/>
        <v/>
      </c>
      <c r="Q253" t="str">
        <f t="shared" si="259"/>
        <v/>
      </c>
      <c r="R253">
        <f t="shared" si="260"/>
        <v>0</v>
      </c>
      <c r="S253">
        <f t="shared" si="261"/>
        <v>0</v>
      </c>
      <c r="T253">
        <f t="shared" si="262"/>
        <v>0</v>
      </c>
      <c r="U253">
        <f t="shared" si="263"/>
        <v>0</v>
      </c>
      <c r="W253">
        <f t="shared" si="264"/>
        <v>0</v>
      </c>
      <c r="X253">
        <f t="shared" si="226"/>
        <v>0</v>
      </c>
      <c r="Y253" s="35">
        <f t="shared" si="227"/>
        <v>0</v>
      </c>
      <c r="AA253" s="2">
        <f t="shared" si="269"/>
        <v>0</v>
      </c>
      <c r="AB253" s="29">
        <f t="shared" si="228"/>
        <v>0</v>
      </c>
      <c r="AC253" s="32">
        <f t="shared" si="229"/>
        <v>0</v>
      </c>
      <c r="AD253">
        <f t="shared" si="265"/>
        <v>0</v>
      </c>
      <c r="AE253" s="1">
        <f t="shared" si="270"/>
        <v>0</v>
      </c>
      <c r="AF253" s="29">
        <f t="shared" si="230"/>
        <v>0</v>
      </c>
      <c r="AG253" s="32">
        <f t="shared" si="231"/>
        <v>0</v>
      </c>
      <c r="AH253" s="34">
        <f t="shared" si="232"/>
        <v>0</v>
      </c>
      <c r="AJ253" s="2">
        <f t="shared" si="271"/>
        <v>0</v>
      </c>
      <c r="AK253" s="2">
        <f t="shared" si="233"/>
        <v>0</v>
      </c>
      <c r="AL253" s="34">
        <f t="shared" si="234"/>
        <v>0</v>
      </c>
      <c r="AO253" s="2">
        <f t="shared" si="266"/>
        <v>0</v>
      </c>
      <c r="AP253" s="34">
        <f t="shared" si="235"/>
        <v>0</v>
      </c>
      <c r="AR253" s="2">
        <f t="shared" si="267"/>
        <v>0</v>
      </c>
      <c r="AS253" s="2">
        <f t="shared" si="236"/>
        <v>0</v>
      </c>
      <c r="AT253" s="34">
        <f t="shared" si="237"/>
        <v>0</v>
      </c>
      <c r="AV253">
        <f t="shared" si="268"/>
        <v>0</v>
      </c>
      <c r="AW253">
        <f t="shared" si="238"/>
        <v>0</v>
      </c>
      <c r="AX253" s="35">
        <f t="shared" si="239"/>
        <v>0</v>
      </c>
      <c r="AY25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3" s="31">
        <f t="shared" si="240"/>
        <v>0</v>
      </c>
      <c r="BA253" s="35">
        <f t="shared" si="241"/>
        <v>0</v>
      </c>
      <c r="BB253" s="35">
        <f t="shared" si="242"/>
        <v>0</v>
      </c>
      <c r="BD253" s="50">
        <f t="shared" si="243"/>
        <v>0</v>
      </c>
      <c r="BF253" s="50">
        <f t="shared" si="244"/>
        <v>0</v>
      </c>
      <c r="BH253" s="50">
        <f t="shared" si="245"/>
        <v>0</v>
      </c>
      <c r="BJ253" s="50">
        <f t="shared" si="246"/>
        <v>0</v>
      </c>
      <c r="BL253" s="50">
        <f t="shared" si="247"/>
        <v>0</v>
      </c>
      <c r="BM253" s="17"/>
      <c r="BN253" s="24">
        <f t="shared" si="248"/>
        <v>0</v>
      </c>
      <c r="BO253" s="17"/>
      <c r="BP253" s="24">
        <f t="shared" si="249"/>
        <v>0</v>
      </c>
      <c r="BQ253" s="17"/>
      <c r="BR253" s="24">
        <f t="shared" si="250"/>
        <v>0</v>
      </c>
      <c r="BS253" s="17"/>
      <c r="BT253" s="24">
        <f t="shared" si="251"/>
        <v>0</v>
      </c>
      <c r="BU253" s="20"/>
      <c r="BV253" s="27">
        <f t="shared" si="252"/>
        <v>0</v>
      </c>
    </row>
    <row r="254" spans="2:74">
      <c r="B254" t="s">
        <v>73</v>
      </c>
      <c r="K254" t="str">
        <f t="shared" si="253"/>
        <v/>
      </c>
      <c r="L254" t="str">
        <f t="shared" si="254"/>
        <v/>
      </c>
      <c r="M254" t="str">
        <f t="shared" si="255"/>
        <v/>
      </c>
      <c r="N254" t="str">
        <f t="shared" si="256"/>
        <v/>
      </c>
      <c r="O254" t="str">
        <f t="shared" si="257"/>
        <v/>
      </c>
      <c r="P254" t="str">
        <f t="shared" si="258"/>
        <v/>
      </c>
      <c r="Q254" t="str">
        <f t="shared" si="259"/>
        <v/>
      </c>
      <c r="R254">
        <f t="shared" si="260"/>
        <v>0</v>
      </c>
      <c r="S254">
        <f t="shared" si="261"/>
        <v>0</v>
      </c>
      <c r="T254">
        <f t="shared" si="262"/>
        <v>0</v>
      </c>
      <c r="U254">
        <f t="shared" si="263"/>
        <v>0</v>
      </c>
      <c r="W254">
        <f t="shared" si="264"/>
        <v>0</v>
      </c>
      <c r="X254">
        <f t="shared" si="226"/>
        <v>0</v>
      </c>
      <c r="Y254" s="35">
        <f t="shared" si="227"/>
        <v>0</v>
      </c>
      <c r="AA254" s="2">
        <f t="shared" si="269"/>
        <v>0</v>
      </c>
      <c r="AB254" s="29">
        <f t="shared" si="228"/>
        <v>0</v>
      </c>
      <c r="AC254" s="32">
        <f t="shared" si="229"/>
        <v>0</v>
      </c>
      <c r="AD254">
        <f t="shared" si="265"/>
        <v>0</v>
      </c>
      <c r="AE254" s="1">
        <f t="shared" si="270"/>
        <v>0</v>
      </c>
      <c r="AF254" s="29">
        <f t="shared" si="230"/>
        <v>0</v>
      </c>
      <c r="AG254" s="32">
        <f t="shared" si="231"/>
        <v>0</v>
      </c>
      <c r="AH254" s="34">
        <f t="shared" si="232"/>
        <v>0</v>
      </c>
      <c r="AJ254" s="2">
        <f t="shared" si="271"/>
        <v>0</v>
      </c>
      <c r="AK254" s="2">
        <f t="shared" si="233"/>
        <v>0</v>
      </c>
      <c r="AL254" s="34">
        <f t="shared" si="234"/>
        <v>0</v>
      </c>
      <c r="AO254" s="2">
        <f t="shared" si="266"/>
        <v>0</v>
      </c>
      <c r="AP254" s="34">
        <f t="shared" si="235"/>
        <v>0</v>
      </c>
      <c r="AR254" s="2">
        <f t="shared" si="267"/>
        <v>0</v>
      </c>
      <c r="AS254" s="2">
        <f t="shared" si="236"/>
        <v>0</v>
      </c>
      <c r="AT254" s="34">
        <f t="shared" si="237"/>
        <v>0</v>
      </c>
      <c r="AV254">
        <f t="shared" si="268"/>
        <v>0</v>
      </c>
      <c r="AW254">
        <f t="shared" si="238"/>
        <v>0</v>
      </c>
      <c r="AX254" s="35">
        <f t="shared" si="239"/>
        <v>0</v>
      </c>
      <c r="AY25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4" s="31">
        <f t="shared" si="240"/>
        <v>0</v>
      </c>
      <c r="BA254" s="35">
        <f t="shared" si="241"/>
        <v>0</v>
      </c>
      <c r="BB254" s="35">
        <f t="shared" si="242"/>
        <v>0</v>
      </c>
      <c r="BD254" s="50">
        <f t="shared" si="243"/>
        <v>0</v>
      </c>
      <c r="BF254" s="50">
        <f t="shared" si="244"/>
        <v>0</v>
      </c>
      <c r="BH254" s="50">
        <f t="shared" si="245"/>
        <v>0</v>
      </c>
      <c r="BJ254" s="50">
        <f t="shared" si="246"/>
        <v>0</v>
      </c>
      <c r="BL254" s="50">
        <f t="shared" si="247"/>
        <v>0</v>
      </c>
      <c r="BM254" s="17"/>
      <c r="BN254" s="24">
        <f t="shared" si="248"/>
        <v>0</v>
      </c>
      <c r="BO254" s="17"/>
      <c r="BP254" s="24">
        <f t="shared" si="249"/>
        <v>0</v>
      </c>
      <c r="BQ254" s="17"/>
      <c r="BR254" s="24">
        <f t="shared" si="250"/>
        <v>0</v>
      </c>
      <c r="BS254" s="17"/>
      <c r="BT254" s="24">
        <f t="shared" si="251"/>
        <v>0</v>
      </c>
      <c r="BU254" s="20"/>
      <c r="BV254" s="27">
        <f t="shared" si="252"/>
        <v>0</v>
      </c>
    </row>
    <row r="255" spans="2:74">
      <c r="B255" t="s">
        <v>73</v>
      </c>
      <c r="K255" t="str">
        <f t="shared" si="253"/>
        <v/>
      </c>
      <c r="L255" t="str">
        <f t="shared" si="254"/>
        <v/>
      </c>
      <c r="M255" t="str">
        <f t="shared" si="255"/>
        <v/>
      </c>
      <c r="N255" t="str">
        <f t="shared" si="256"/>
        <v/>
      </c>
      <c r="O255" t="str">
        <f t="shared" si="257"/>
        <v/>
      </c>
      <c r="P255" t="str">
        <f t="shared" si="258"/>
        <v/>
      </c>
      <c r="Q255" t="str">
        <f t="shared" si="259"/>
        <v/>
      </c>
      <c r="R255">
        <f t="shared" si="260"/>
        <v>0</v>
      </c>
      <c r="S255">
        <f t="shared" si="261"/>
        <v>0</v>
      </c>
      <c r="T255">
        <f t="shared" si="262"/>
        <v>0</v>
      </c>
      <c r="U255">
        <f t="shared" si="263"/>
        <v>0</v>
      </c>
      <c r="W255">
        <f t="shared" si="264"/>
        <v>0</v>
      </c>
      <c r="X255">
        <f t="shared" si="226"/>
        <v>0</v>
      </c>
      <c r="Y255" s="35">
        <f t="shared" si="227"/>
        <v>0</v>
      </c>
      <c r="AA255" s="2">
        <f t="shared" si="269"/>
        <v>0</v>
      </c>
      <c r="AB255" s="29">
        <f t="shared" si="228"/>
        <v>0</v>
      </c>
      <c r="AC255" s="32">
        <f t="shared" si="229"/>
        <v>0</v>
      </c>
      <c r="AD255">
        <f t="shared" si="265"/>
        <v>0</v>
      </c>
      <c r="AE255" s="1">
        <f t="shared" si="270"/>
        <v>0</v>
      </c>
      <c r="AF255" s="29">
        <f t="shared" si="230"/>
        <v>0</v>
      </c>
      <c r="AG255" s="32">
        <f t="shared" si="231"/>
        <v>0</v>
      </c>
      <c r="AH255" s="34">
        <f t="shared" si="232"/>
        <v>0</v>
      </c>
      <c r="AJ255" s="2">
        <f t="shared" si="271"/>
        <v>0</v>
      </c>
      <c r="AK255" s="2">
        <f t="shared" si="233"/>
        <v>0</v>
      </c>
      <c r="AL255" s="34">
        <f t="shared" si="234"/>
        <v>0</v>
      </c>
      <c r="AO255" s="2">
        <f t="shared" si="266"/>
        <v>0</v>
      </c>
      <c r="AP255" s="34">
        <f t="shared" si="235"/>
        <v>0</v>
      </c>
      <c r="AR255" s="2">
        <f t="shared" si="267"/>
        <v>0</v>
      </c>
      <c r="AS255" s="2">
        <f t="shared" si="236"/>
        <v>0</v>
      </c>
      <c r="AT255" s="34">
        <f t="shared" si="237"/>
        <v>0</v>
      </c>
      <c r="AV255">
        <f t="shared" si="268"/>
        <v>0</v>
      </c>
      <c r="AW255">
        <f t="shared" si="238"/>
        <v>0</v>
      </c>
      <c r="AX255" s="35">
        <f t="shared" si="239"/>
        <v>0</v>
      </c>
      <c r="AY25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5" s="31">
        <f t="shared" si="240"/>
        <v>0</v>
      </c>
      <c r="BA255" s="35">
        <f t="shared" si="241"/>
        <v>0</v>
      </c>
      <c r="BB255" s="35">
        <f t="shared" si="242"/>
        <v>0</v>
      </c>
      <c r="BD255" s="50">
        <f t="shared" si="243"/>
        <v>0</v>
      </c>
      <c r="BF255" s="50">
        <f t="shared" si="244"/>
        <v>0</v>
      </c>
      <c r="BH255" s="50">
        <f t="shared" si="245"/>
        <v>0</v>
      </c>
      <c r="BJ255" s="50">
        <f t="shared" si="246"/>
        <v>0</v>
      </c>
      <c r="BL255" s="50">
        <f t="shared" si="247"/>
        <v>0</v>
      </c>
      <c r="BM255" s="17"/>
      <c r="BN255" s="24">
        <f t="shared" si="248"/>
        <v>0</v>
      </c>
      <c r="BO255" s="17"/>
      <c r="BP255" s="24">
        <f t="shared" si="249"/>
        <v>0</v>
      </c>
      <c r="BQ255" s="17"/>
      <c r="BR255" s="24">
        <f t="shared" si="250"/>
        <v>0</v>
      </c>
      <c r="BS255" s="17"/>
      <c r="BT255" s="24">
        <f t="shared" si="251"/>
        <v>0</v>
      </c>
      <c r="BU255" s="20"/>
      <c r="BV255" s="27">
        <f t="shared" si="252"/>
        <v>0</v>
      </c>
    </row>
    <row r="256" spans="2:74">
      <c r="B256" t="s">
        <v>73</v>
      </c>
      <c r="K256" t="str">
        <f t="shared" si="253"/>
        <v/>
      </c>
      <c r="L256" t="str">
        <f t="shared" si="254"/>
        <v/>
      </c>
      <c r="M256" t="str">
        <f t="shared" si="255"/>
        <v/>
      </c>
      <c r="N256" t="str">
        <f t="shared" si="256"/>
        <v/>
      </c>
      <c r="O256" t="str">
        <f t="shared" si="257"/>
        <v/>
      </c>
      <c r="P256" t="str">
        <f t="shared" si="258"/>
        <v/>
      </c>
      <c r="Q256" t="str">
        <f t="shared" si="259"/>
        <v/>
      </c>
      <c r="R256">
        <f t="shared" si="260"/>
        <v>0</v>
      </c>
      <c r="S256">
        <f t="shared" si="261"/>
        <v>0</v>
      </c>
      <c r="T256">
        <f t="shared" si="262"/>
        <v>0</v>
      </c>
      <c r="U256">
        <f t="shared" si="263"/>
        <v>0</v>
      </c>
      <c r="W256">
        <f t="shared" si="264"/>
        <v>0</v>
      </c>
      <c r="X256">
        <f t="shared" si="226"/>
        <v>0</v>
      </c>
      <c r="Y256" s="35">
        <f t="shared" si="227"/>
        <v>0</v>
      </c>
      <c r="AA256" s="2">
        <f t="shared" si="269"/>
        <v>0</v>
      </c>
      <c r="AB256" s="29">
        <f t="shared" si="228"/>
        <v>0</v>
      </c>
      <c r="AC256" s="32">
        <f t="shared" si="229"/>
        <v>0</v>
      </c>
      <c r="AD256">
        <f t="shared" si="265"/>
        <v>0</v>
      </c>
      <c r="AE256" s="1">
        <f t="shared" si="270"/>
        <v>0</v>
      </c>
      <c r="AF256" s="29">
        <f t="shared" si="230"/>
        <v>0</v>
      </c>
      <c r="AG256" s="32">
        <f t="shared" si="231"/>
        <v>0</v>
      </c>
      <c r="AH256" s="34">
        <f t="shared" si="232"/>
        <v>0</v>
      </c>
      <c r="AJ256" s="2">
        <f t="shared" si="271"/>
        <v>0</v>
      </c>
      <c r="AK256" s="2">
        <f t="shared" si="233"/>
        <v>0</v>
      </c>
      <c r="AL256" s="34">
        <f t="shared" si="234"/>
        <v>0</v>
      </c>
      <c r="AO256" s="2">
        <f t="shared" si="266"/>
        <v>0</v>
      </c>
      <c r="AP256" s="34">
        <f t="shared" si="235"/>
        <v>0</v>
      </c>
      <c r="AR256" s="2">
        <f t="shared" si="267"/>
        <v>0</v>
      </c>
      <c r="AS256" s="2">
        <f t="shared" si="236"/>
        <v>0</v>
      </c>
      <c r="AT256" s="34">
        <f t="shared" si="237"/>
        <v>0</v>
      </c>
      <c r="AV256">
        <f t="shared" si="268"/>
        <v>0</v>
      </c>
      <c r="AW256">
        <f t="shared" si="238"/>
        <v>0</v>
      </c>
      <c r="AX256" s="35">
        <f t="shared" si="239"/>
        <v>0</v>
      </c>
      <c r="AY25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6" s="31">
        <f t="shared" si="240"/>
        <v>0</v>
      </c>
      <c r="BA256" s="35">
        <f t="shared" si="241"/>
        <v>0</v>
      </c>
      <c r="BB256" s="35">
        <f t="shared" si="242"/>
        <v>0</v>
      </c>
      <c r="BD256" s="50">
        <f t="shared" si="243"/>
        <v>0</v>
      </c>
      <c r="BF256" s="50">
        <f t="shared" si="244"/>
        <v>0</v>
      </c>
      <c r="BH256" s="50">
        <f t="shared" si="245"/>
        <v>0</v>
      </c>
      <c r="BJ256" s="50">
        <f t="shared" si="246"/>
        <v>0</v>
      </c>
      <c r="BL256" s="50">
        <f t="shared" si="247"/>
        <v>0</v>
      </c>
      <c r="BM256" s="17"/>
      <c r="BN256" s="24">
        <f t="shared" si="248"/>
        <v>0</v>
      </c>
      <c r="BO256" s="17"/>
      <c r="BP256" s="24">
        <f t="shared" si="249"/>
        <v>0</v>
      </c>
      <c r="BQ256" s="17"/>
      <c r="BR256" s="24">
        <f t="shared" si="250"/>
        <v>0</v>
      </c>
      <c r="BS256" s="17"/>
      <c r="BT256" s="24">
        <f t="shared" si="251"/>
        <v>0</v>
      </c>
      <c r="BU256" s="20"/>
      <c r="BV256" s="27">
        <f t="shared" si="252"/>
        <v>0</v>
      </c>
    </row>
    <row r="257" spans="2:74">
      <c r="B257" t="s">
        <v>73</v>
      </c>
      <c r="K257" t="str">
        <f t="shared" si="253"/>
        <v/>
      </c>
      <c r="L257" t="str">
        <f t="shared" si="254"/>
        <v/>
      </c>
      <c r="M257" t="str">
        <f t="shared" si="255"/>
        <v/>
      </c>
      <c r="N257" t="str">
        <f t="shared" si="256"/>
        <v/>
      </c>
      <c r="O257" t="str">
        <f t="shared" si="257"/>
        <v/>
      </c>
      <c r="P257" t="str">
        <f t="shared" si="258"/>
        <v/>
      </c>
      <c r="Q257" t="str">
        <f t="shared" si="259"/>
        <v/>
      </c>
      <c r="R257">
        <f t="shared" si="260"/>
        <v>0</v>
      </c>
      <c r="S257">
        <f t="shared" si="261"/>
        <v>0</v>
      </c>
      <c r="T257">
        <f t="shared" si="262"/>
        <v>0</v>
      </c>
      <c r="U257">
        <f t="shared" si="263"/>
        <v>0</v>
      </c>
      <c r="W257">
        <f t="shared" si="264"/>
        <v>0</v>
      </c>
      <c r="X257">
        <f t="shared" si="226"/>
        <v>0</v>
      </c>
      <c r="Y257" s="35">
        <f t="shared" si="227"/>
        <v>0</v>
      </c>
      <c r="AA257" s="2">
        <f t="shared" si="269"/>
        <v>0</v>
      </c>
      <c r="AB257" s="29">
        <f t="shared" si="228"/>
        <v>0</v>
      </c>
      <c r="AC257" s="32">
        <f t="shared" si="229"/>
        <v>0</v>
      </c>
      <c r="AD257">
        <f t="shared" si="265"/>
        <v>0</v>
      </c>
      <c r="AE257" s="1">
        <f t="shared" si="270"/>
        <v>0</v>
      </c>
      <c r="AF257" s="29">
        <f t="shared" si="230"/>
        <v>0</v>
      </c>
      <c r="AG257" s="32">
        <f t="shared" si="231"/>
        <v>0</v>
      </c>
      <c r="AH257" s="34">
        <f t="shared" si="232"/>
        <v>0</v>
      </c>
      <c r="AJ257" s="2">
        <f t="shared" si="271"/>
        <v>0</v>
      </c>
      <c r="AK257" s="2">
        <f t="shared" si="233"/>
        <v>0</v>
      </c>
      <c r="AL257" s="34">
        <f t="shared" si="234"/>
        <v>0</v>
      </c>
      <c r="AO257" s="2">
        <f t="shared" si="266"/>
        <v>0</v>
      </c>
      <c r="AP257" s="34">
        <f t="shared" si="235"/>
        <v>0</v>
      </c>
      <c r="AR257" s="2">
        <f t="shared" si="267"/>
        <v>0</v>
      </c>
      <c r="AS257" s="2">
        <f t="shared" si="236"/>
        <v>0</v>
      </c>
      <c r="AT257" s="34">
        <f t="shared" si="237"/>
        <v>0</v>
      </c>
      <c r="AV257">
        <f t="shared" si="268"/>
        <v>0</v>
      </c>
      <c r="AW257">
        <f t="shared" si="238"/>
        <v>0</v>
      </c>
      <c r="AX257" s="35">
        <f t="shared" si="239"/>
        <v>0</v>
      </c>
      <c r="AY25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7" s="31">
        <f t="shared" si="240"/>
        <v>0</v>
      </c>
      <c r="BA257" s="35">
        <f t="shared" si="241"/>
        <v>0</v>
      </c>
      <c r="BB257" s="35">
        <f t="shared" si="242"/>
        <v>0</v>
      </c>
      <c r="BD257" s="50">
        <f t="shared" si="243"/>
        <v>0</v>
      </c>
      <c r="BF257" s="50">
        <f t="shared" si="244"/>
        <v>0</v>
      </c>
      <c r="BH257" s="50">
        <f t="shared" si="245"/>
        <v>0</v>
      </c>
      <c r="BJ257" s="50">
        <f t="shared" si="246"/>
        <v>0</v>
      </c>
      <c r="BL257" s="50">
        <f t="shared" si="247"/>
        <v>0</v>
      </c>
      <c r="BM257" s="17"/>
      <c r="BN257" s="24">
        <f t="shared" si="248"/>
        <v>0</v>
      </c>
      <c r="BO257" s="17"/>
      <c r="BP257" s="24">
        <f t="shared" si="249"/>
        <v>0</v>
      </c>
      <c r="BQ257" s="17"/>
      <c r="BR257" s="24">
        <f t="shared" si="250"/>
        <v>0</v>
      </c>
      <c r="BS257" s="17"/>
      <c r="BT257" s="24">
        <f t="shared" si="251"/>
        <v>0</v>
      </c>
      <c r="BU257" s="20"/>
      <c r="BV257" s="27">
        <f t="shared" si="252"/>
        <v>0</v>
      </c>
    </row>
    <row r="258" spans="2:74">
      <c r="B258" t="s">
        <v>73</v>
      </c>
      <c r="K258" t="str">
        <f t="shared" si="253"/>
        <v/>
      </c>
      <c r="L258" t="str">
        <f t="shared" si="254"/>
        <v/>
      </c>
      <c r="M258" t="str">
        <f t="shared" si="255"/>
        <v/>
      </c>
      <c r="N258" t="str">
        <f t="shared" si="256"/>
        <v/>
      </c>
      <c r="O258" t="str">
        <f t="shared" si="257"/>
        <v/>
      </c>
      <c r="P258" t="str">
        <f t="shared" si="258"/>
        <v/>
      </c>
      <c r="Q258" t="str">
        <f t="shared" si="259"/>
        <v/>
      </c>
      <c r="R258">
        <f t="shared" si="260"/>
        <v>0</v>
      </c>
      <c r="S258">
        <f t="shared" si="261"/>
        <v>0</v>
      </c>
      <c r="T258">
        <f t="shared" si="262"/>
        <v>0</v>
      </c>
      <c r="U258">
        <f t="shared" si="263"/>
        <v>0</v>
      </c>
      <c r="W258">
        <f t="shared" si="264"/>
        <v>0</v>
      </c>
      <c r="X258">
        <f t="shared" si="226"/>
        <v>0</v>
      </c>
      <c r="Y258" s="35">
        <f t="shared" si="227"/>
        <v>0</v>
      </c>
      <c r="AA258" s="2">
        <f t="shared" si="269"/>
        <v>0</v>
      </c>
      <c r="AB258" s="29">
        <f t="shared" si="228"/>
        <v>0</v>
      </c>
      <c r="AC258" s="32">
        <f t="shared" si="229"/>
        <v>0</v>
      </c>
      <c r="AD258">
        <f t="shared" si="265"/>
        <v>0</v>
      </c>
      <c r="AE258" s="1">
        <f t="shared" si="270"/>
        <v>0</v>
      </c>
      <c r="AF258" s="29">
        <f t="shared" si="230"/>
        <v>0</v>
      </c>
      <c r="AG258" s="32">
        <f t="shared" si="231"/>
        <v>0</v>
      </c>
      <c r="AH258" s="34">
        <f t="shared" si="232"/>
        <v>0</v>
      </c>
      <c r="AJ258" s="2">
        <f t="shared" si="271"/>
        <v>0</v>
      </c>
      <c r="AK258" s="2">
        <f t="shared" si="233"/>
        <v>0</v>
      </c>
      <c r="AL258" s="34">
        <f t="shared" si="234"/>
        <v>0</v>
      </c>
      <c r="AO258" s="2">
        <f t="shared" si="266"/>
        <v>0</v>
      </c>
      <c r="AP258" s="34">
        <f t="shared" si="235"/>
        <v>0</v>
      </c>
      <c r="AR258" s="2">
        <f t="shared" si="267"/>
        <v>0</v>
      </c>
      <c r="AS258" s="2">
        <f t="shared" si="236"/>
        <v>0</v>
      </c>
      <c r="AT258" s="34">
        <f t="shared" si="237"/>
        <v>0</v>
      </c>
      <c r="AV258">
        <f t="shared" si="268"/>
        <v>0</v>
      </c>
      <c r="AW258">
        <f t="shared" si="238"/>
        <v>0</v>
      </c>
      <c r="AX258" s="35">
        <f t="shared" si="239"/>
        <v>0</v>
      </c>
      <c r="AY2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8" s="31">
        <f t="shared" si="240"/>
        <v>0</v>
      </c>
      <c r="BA258" s="35">
        <f t="shared" si="241"/>
        <v>0</v>
      </c>
      <c r="BB258" s="35">
        <f t="shared" si="242"/>
        <v>0</v>
      </c>
      <c r="BD258" s="50">
        <f t="shared" si="243"/>
        <v>0</v>
      </c>
      <c r="BF258" s="50">
        <f t="shared" si="244"/>
        <v>0</v>
      </c>
      <c r="BH258" s="50">
        <f t="shared" si="245"/>
        <v>0</v>
      </c>
      <c r="BJ258" s="50">
        <f t="shared" si="246"/>
        <v>0</v>
      </c>
      <c r="BL258" s="50">
        <f t="shared" si="247"/>
        <v>0</v>
      </c>
      <c r="BM258" s="17"/>
      <c r="BN258" s="24">
        <f t="shared" si="248"/>
        <v>0</v>
      </c>
      <c r="BO258" s="17"/>
      <c r="BP258" s="24">
        <f t="shared" si="249"/>
        <v>0</v>
      </c>
      <c r="BQ258" s="17"/>
      <c r="BR258" s="24">
        <f t="shared" si="250"/>
        <v>0</v>
      </c>
      <c r="BS258" s="17"/>
      <c r="BT258" s="24">
        <f t="shared" si="251"/>
        <v>0</v>
      </c>
      <c r="BU258" s="20"/>
      <c r="BV258" s="27">
        <f t="shared" si="252"/>
        <v>0</v>
      </c>
    </row>
    <row r="259" spans="2:74">
      <c r="B259" t="s">
        <v>73</v>
      </c>
      <c r="K259" t="str">
        <f t="shared" si="253"/>
        <v/>
      </c>
      <c r="L259" t="str">
        <f t="shared" si="254"/>
        <v/>
      </c>
      <c r="M259" t="str">
        <f t="shared" si="255"/>
        <v/>
      </c>
      <c r="N259" t="str">
        <f t="shared" si="256"/>
        <v/>
      </c>
      <c r="O259" t="str">
        <f t="shared" si="257"/>
        <v/>
      </c>
      <c r="P259" t="str">
        <f t="shared" si="258"/>
        <v/>
      </c>
      <c r="Q259" t="str">
        <f t="shared" si="259"/>
        <v/>
      </c>
      <c r="R259">
        <f t="shared" si="260"/>
        <v>0</v>
      </c>
      <c r="S259">
        <f t="shared" si="261"/>
        <v>0</v>
      </c>
      <c r="T259">
        <f t="shared" si="262"/>
        <v>0</v>
      </c>
      <c r="U259">
        <f t="shared" si="263"/>
        <v>0</v>
      </c>
      <c r="W259">
        <f t="shared" si="264"/>
        <v>0</v>
      </c>
      <c r="X259">
        <f t="shared" si="226"/>
        <v>0</v>
      </c>
      <c r="Y259" s="35">
        <f t="shared" si="227"/>
        <v>0</v>
      </c>
      <c r="AA259" s="2">
        <f t="shared" si="269"/>
        <v>0</v>
      </c>
      <c r="AB259" s="29">
        <f t="shared" si="228"/>
        <v>0</v>
      </c>
      <c r="AC259" s="32">
        <f t="shared" si="229"/>
        <v>0</v>
      </c>
      <c r="AD259">
        <f t="shared" si="265"/>
        <v>0</v>
      </c>
      <c r="AE259" s="1">
        <f t="shared" si="270"/>
        <v>0</v>
      </c>
      <c r="AF259" s="29">
        <f t="shared" si="230"/>
        <v>0</v>
      </c>
      <c r="AG259" s="32">
        <f t="shared" si="231"/>
        <v>0</v>
      </c>
      <c r="AH259" s="34">
        <f t="shared" si="232"/>
        <v>0</v>
      </c>
      <c r="AJ259" s="2">
        <f t="shared" si="271"/>
        <v>0</v>
      </c>
      <c r="AK259" s="2">
        <f t="shared" si="233"/>
        <v>0</v>
      </c>
      <c r="AL259" s="34">
        <f t="shared" si="234"/>
        <v>0</v>
      </c>
      <c r="AO259" s="2">
        <f t="shared" si="266"/>
        <v>0</v>
      </c>
      <c r="AP259" s="34">
        <f t="shared" si="235"/>
        <v>0</v>
      </c>
      <c r="AR259" s="2">
        <f t="shared" si="267"/>
        <v>0</v>
      </c>
      <c r="AS259" s="2">
        <f t="shared" si="236"/>
        <v>0</v>
      </c>
      <c r="AT259" s="34">
        <f t="shared" si="237"/>
        <v>0</v>
      </c>
      <c r="AV259">
        <f t="shared" si="268"/>
        <v>0</v>
      </c>
      <c r="AW259">
        <f t="shared" si="238"/>
        <v>0</v>
      </c>
      <c r="AX259" s="35">
        <f t="shared" si="239"/>
        <v>0</v>
      </c>
      <c r="AY2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9" s="31">
        <f t="shared" si="240"/>
        <v>0</v>
      </c>
      <c r="BA259" s="35">
        <f t="shared" si="241"/>
        <v>0</v>
      </c>
      <c r="BB259" s="35">
        <f t="shared" si="242"/>
        <v>0</v>
      </c>
      <c r="BD259" s="50">
        <f t="shared" si="243"/>
        <v>0</v>
      </c>
      <c r="BF259" s="50">
        <f t="shared" si="244"/>
        <v>0</v>
      </c>
      <c r="BH259" s="50">
        <f t="shared" si="245"/>
        <v>0</v>
      </c>
      <c r="BJ259" s="50">
        <f t="shared" si="246"/>
        <v>0</v>
      </c>
      <c r="BL259" s="50">
        <f t="shared" si="247"/>
        <v>0</v>
      </c>
      <c r="BM259" s="17"/>
      <c r="BN259" s="24">
        <f t="shared" si="248"/>
        <v>0</v>
      </c>
      <c r="BO259" s="17"/>
      <c r="BP259" s="24">
        <f t="shared" si="249"/>
        <v>0</v>
      </c>
      <c r="BQ259" s="17"/>
      <c r="BR259" s="24">
        <f t="shared" si="250"/>
        <v>0</v>
      </c>
      <c r="BS259" s="17"/>
      <c r="BT259" s="24">
        <f t="shared" si="251"/>
        <v>0</v>
      </c>
      <c r="BU259" s="20"/>
      <c r="BV259" s="27">
        <f t="shared" si="252"/>
        <v>0</v>
      </c>
    </row>
    <row r="260" spans="2:74">
      <c r="B260" t="s">
        <v>73</v>
      </c>
      <c r="K260" t="str">
        <f t="shared" si="253"/>
        <v/>
      </c>
      <c r="L260" t="str">
        <f t="shared" si="254"/>
        <v/>
      </c>
      <c r="M260" t="str">
        <f t="shared" si="255"/>
        <v/>
      </c>
      <c r="N260" t="str">
        <f t="shared" si="256"/>
        <v/>
      </c>
      <c r="O260" t="str">
        <f t="shared" si="257"/>
        <v/>
      </c>
      <c r="P260" t="str">
        <f t="shared" si="258"/>
        <v/>
      </c>
      <c r="Q260" t="str">
        <f t="shared" si="259"/>
        <v/>
      </c>
      <c r="R260">
        <f t="shared" si="260"/>
        <v>0</v>
      </c>
      <c r="S260">
        <f t="shared" si="261"/>
        <v>0</v>
      </c>
      <c r="T260">
        <f t="shared" si="262"/>
        <v>0</v>
      </c>
      <c r="U260">
        <f t="shared" si="263"/>
        <v>0</v>
      </c>
      <c r="W260">
        <f t="shared" si="264"/>
        <v>0</v>
      </c>
      <c r="X260">
        <f t="shared" si="226"/>
        <v>0</v>
      </c>
      <c r="Y260" s="35">
        <f t="shared" si="227"/>
        <v>0</v>
      </c>
      <c r="AA260" s="2">
        <f t="shared" si="269"/>
        <v>0</v>
      </c>
      <c r="AB260" s="29">
        <f t="shared" si="228"/>
        <v>0</v>
      </c>
      <c r="AC260" s="32">
        <f t="shared" si="229"/>
        <v>0</v>
      </c>
      <c r="AD260">
        <f t="shared" si="265"/>
        <v>0</v>
      </c>
      <c r="AE260" s="1">
        <f t="shared" si="270"/>
        <v>0</v>
      </c>
      <c r="AF260" s="29">
        <f t="shared" si="230"/>
        <v>0</v>
      </c>
      <c r="AG260" s="32">
        <f t="shared" si="231"/>
        <v>0</v>
      </c>
      <c r="AH260" s="34">
        <f t="shared" si="232"/>
        <v>0</v>
      </c>
      <c r="AJ260" s="2">
        <f t="shared" si="271"/>
        <v>0</v>
      </c>
      <c r="AK260" s="2">
        <f t="shared" si="233"/>
        <v>0</v>
      </c>
      <c r="AL260" s="34">
        <f t="shared" si="234"/>
        <v>0</v>
      </c>
      <c r="AO260" s="2">
        <f t="shared" si="266"/>
        <v>0</v>
      </c>
      <c r="AP260" s="34">
        <f t="shared" si="235"/>
        <v>0</v>
      </c>
      <c r="AR260" s="2">
        <f t="shared" si="267"/>
        <v>0</v>
      </c>
      <c r="AS260" s="2">
        <f t="shared" si="236"/>
        <v>0</v>
      </c>
      <c r="AT260" s="34">
        <f t="shared" si="237"/>
        <v>0</v>
      </c>
      <c r="AV260">
        <f t="shared" si="268"/>
        <v>0</v>
      </c>
      <c r="AW260">
        <f t="shared" si="238"/>
        <v>0</v>
      </c>
      <c r="AX260" s="35">
        <f t="shared" si="239"/>
        <v>0</v>
      </c>
      <c r="AY2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0" s="31">
        <f t="shared" si="240"/>
        <v>0</v>
      </c>
      <c r="BA260" s="35">
        <f t="shared" si="241"/>
        <v>0</v>
      </c>
      <c r="BB260" s="35">
        <f t="shared" si="242"/>
        <v>0</v>
      </c>
      <c r="BD260" s="50">
        <f t="shared" si="243"/>
        <v>0</v>
      </c>
      <c r="BF260" s="50">
        <f t="shared" si="244"/>
        <v>0</v>
      </c>
      <c r="BH260" s="50">
        <f t="shared" si="245"/>
        <v>0</v>
      </c>
      <c r="BJ260" s="50">
        <f t="shared" si="246"/>
        <v>0</v>
      </c>
      <c r="BL260" s="50">
        <f t="shared" si="247"/>
        <v>0</v>
      </c>
      <c r="BM260" s="17"/>
      <c r="BN260" s="24">
        <f t="shared" si="248"/>
        <v>0</v>
      </c>
      <c r="BO260" s="17"/>
      <c r="BP260" s="24">
        <f t="shared" si="249"/>
        <v>0</v>
      </c>
      <c r="BQ260" s="17"/>
      <c r="BR260" s="24">
        <f t="shared" si="250"/>
        <v>0</v>
      </c>
      <c r="BS260" s="17"/>
      <c r="BT260" s="24">
        <f t="shared" si="251"/>
        <v>0</v>
      </c>
      <c r="BU260" s="20"/>
      <c r="BV260" s="27">
        <f t="shared" si="252"/>
        <v>0</v>
      </c>
    </row>
    <row r="261" spans="2:74">
      <c r="B261" t="s">
        <v>73</v>
      </c>
      <c r="K261" t="str">
        <f t="shared" si="253"/>
        <v/>
      </c>
      <c r="L261" t="str">
        <f t="shared" si="254"/>
        <v/>
      </c>
      <c r="M261" t="str">
        <f t="shared" si="255"/>
        <v/>
      </c>
      <c r="N261" t="str">
        <f t="shared" si="256"/>
        <v/>
      </c>
      <c r="O261" t="str">
        <f t="shared" si="257"/>
        <v/>
      </c>
      <c r="P261" t="str">
        <f t="shared" si="258"/>
        <v/>
      </c>
      <c r="Q261" t="str">
        <f t="shared" si="259"/>
        <v/>
      </c>
      <c r="R261">
        <f t="shared" si="260"/>
        <v>0</v>
      </c>
      <c r="S261">
        <f t="shared" si="261"/>
        <v>0</v>
      </c>
      <c r="T261">
        <f t="shared" si="262"/>
        <v>0</v>
      </c>
      <c r="U261">
        <f t="shared" si="263"/>
        <v>0</v>
      </c>
      <c r="W261">
        <f t="shared" si="264"/>
        <v>0</v>
      </c>
      <c r="X261">
        <f t="shared" si="226"/>
        <v>0</v>
      </c>
      <c r="Y261" s="35">
        <f t="shared" si="227"/>
        <v>0</v>
      </c>
      <c r="AA261" s="2">
        <f t="shared" si="269"/>
        <v>0</v>
      </c>
      <c r="AB261" s="29">
        <f t="shared" si="228"/>
        <v>0</v>
      </c>
      <c r="AC261" s="32">
        <f t="shared" si="229"/>
        <v>0</v>
      </c>
      <c r="AD261">
        <f t="shared" si="265"/>
        <v>0</v>
      </c>
      <c r="AE261" s="1">
        <f t="shared" si="270"/>
        <v>0</v>
      </c>
      <c r="AF261" s="29">
        <f t="shared" si="230"/>
        <v>0</v>
      </c>
      <c r="AG261" s="32">
        <f t="shared" si="231"/>
        <v>0</v>
      </c>
      <c r="AH261" s="34">
        <f t="shared" si="232"/>
        <v>0</v>
      </c>
      <c r="AJ261" s="2">
        <f t="shared" si="271"/>
        <v>0</v>
      </c>
      <c r="AK261" s="2">
        <f t="shared" si="233"/>
        <v>0</v>
      </c>
      <c r="AL261" s="34">
        <f t="shared" si="234"/>
        <v>0</v>
      </c>
      <c r="AO261" s="2">
        <f t="shared" si="266"/>
        <v>0</v>
      </c>
      <c r="AP261" s="34">
        <f t="shared" si="235"/>
        <v>0</v>
      </c>
      <c r="AR261" s="2">
        <f t="shared" si="267"/>
        <v>0</v>
      </c>
      <c r="AS261" s="2">
        <f t="shared" si="236"/>
        <v>0</v>
      </c>
      <c r="AT261" s="34">
        <f t="shared" si="237"/>
        <v>0</v>
      </c>
      <c r="AV261">
        <f t="shared" si="268"/>
        <v>0</v>
      </c>
      <c r="AW261">
        <f t="shared" si="238"/>
        <v>0</v>
      </c>
      <c r="AX261" s="35">
        <f t="shared" si="239"/>
        <v>0</v>
      </c>
      <c r="AY2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1" s="31">
        <f t="shared" si="240"/>
        <v>0</v>
      </c>
      <c r="BA261" s="35">
        <f t="shared" si="241"/>
        <v>0</v>
      </c>
      <c r="BB261" s="35">
        <f t="shared" si="242"/>
        <v>0</v>
      </c>
      <c r="BD261" s="50">
        <f t="shared" si="243"/>
        <v>0</v>
      </c>
      <c r="BF261" s="50">
        <f t="shared" si="244"/>
        <v>0</v>
      </c>
      <c r="BH261" s="50">
        <f t="shared" si="245"/>
        <v>0</v>
      </c>
      <c r="BJ261" s="50">
        <f t="shared" si="246"/>
        <v>0</v>
      </c>
      <c r="BL261" s="50">
        <f t="shared" si="247"/>
        <v>0</v>
      </c>
      <c r="BM261" s="17"/>
      <c r="BN261" s="24">
        <f t="shared" si="248"/>
        <v>0</v>
      </c>
      <c r="BO261" s="17"/>
      <c r="BP261" s="24">
        <f t="shared" si="249"/>
        <v>0</v>
      </c>
      <c r="BQ261" s="17"/>
      <c r="BR261" s="24">
        <f t="shared" si="250"/>
        <v>0</v>
      </c>
      <c r="BS261" s="17"/>
      <c r="BT261" s="24">
        <f t="shared" si="251"/>
        <v>0</v>
      </c>
      <c r="BU261" s="20"/>
      <c r="BV261" s="27">
        <f t="shared" si="252"/>
        <v>0</v>
      </c>
    </row>
    <row r="262" spans="2:74">
      <c r="B262" t="s">
        <v>73</v>
      </c>
      <c r="K262" t="str">
        <f t="shared" si="253"/>
        <v/>
      </c>
      <c r="L262" t="str">
        <f t="shared" si="254"/>
        <v/>
      </c>
      <c r="M262" t="str">
        <f t="shared" si="255"/>
        <v/>
      </c>
      <c r="N262" t="str">
        <f t="shared" si="256"/>
        <v/>
      </c>
      <c r="O262" t="str">
        <f t="shared" si="257"/>
        <v/>
      </c>
      <c r="P262" t="str">
        <f t="shared" si="258"/>
        <v/>
      </c>
      <c r="Q262" t="str">
        <f t="shared" si="259"/>
        <v/>
      </c>
      <c r="R262">
        <f t="shared" si="260"/>
        <v>0</v>
      </c>
      <c r="S262">
        <f t="shared" si="261"/>
        <v>0</v>
      </c>
      <c r="T262">
        <f t="shared" si="262"/>
        <v>0</v>
      </c>
      <c r="U262">
        <f t="shared" si="263"/>
        <v>0</v>
      </c>
      <c r="W262">
        <f t="shared" si="264"/>
        <v>0</v>
      </c>
      <c r="X262">
        <f t="shared" si="226"/>
        <v>0</v>
      </c>
      <c r="Y262" s="35">
        <f t="shared" si="227"/>
        <v>0</v>
      </c>
      <c r="AA262" s="2">
        <f t="shared" si="269"/>
        <v>0</v>
      </c>
      <c r="AB262" s="29">
        <f t="shared" si="228"/>
        <v>0</v>
      </c>
      <c r="AC262" s="32">
        <f t="shared" si="229"/>
        <v>0</v>
      </c>
      <c r="AD262">
        <f t="shared" si="265"/>
        <v>0</v>
      </c>
      <c r="AE262" s="1">
        <f t="shared" si="270"/>
        <v>0</v>
      </c>
      <c r="AF262" s="29">
        <f t="shared" si="230"/>
        <v>0</v>
      </c>
      <c r="AG262" s="32">
        <f t="shared" si="231"/>
        <v>0</v>
      </c>
      <c r="AH262" s="34">
        <f t="shared" si="232"/>
        <v>0</v>
      </c>
      <c r="AJ262" s="2">
        <f t="shared" si="271"/>
        <v>0</v>
      </c>
      <c r="AK262" s="2">
        <f t="shared" si="233"/>
        <v>0</v>
      </c>
      <c r="AL262" s="34">
        <f t="shared" si="234"/>
        <v>0</v>
      </c>
      <c r="AO262" s="2">
        <f t="shared" si="266"/>
        <v>0</v>
      </c>
      <c r="AP262" s="34">
        <f t="shared" si="235"/>
        <v>0</v>
      </c>
      <c r="AR262" s="2">
        <f t="shared" si="267"/>
        <v>0</v>
      </c>
      <c r="AS262" s="2">
        <f t="shared" si="236"/>
        <v>0</v>
      </c>
      <c r="AT262" s="34">
        <f t="shared" si="237"/>
        <v>0</v>
      </c>
      <c r="AV262">
        <f t="shared" si="268"/>
        <v>0</v>
      </c>
      <c r="AW262">
        <f t="shared" si="238"/>
        <v>0</v>
      </c>
      <c r="AX262" s="35">
        <f t="shared" si="239"/>
        <v>0</v>
      </c>
      <c r="AY2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2" s="31">
        <f t="shared" si="240"/>
        <v>0</v>
      </c>
      <c r="BA262" s="35">
        <f t="shared" si="241"/>
        <v>0</v>
      </c>
      <c r="BB262" s="35">
        <f t="shared" si="242"/>
        <v>0</v>
      </c>
      <c r="BD262" s="50">
        <f t="shared" si="243"/>
        <v>0</v>
      </c>
      <c r="BF262" s="50">
        <f t="shared" si="244"/>
        <v>0</v>
      </c>
      <c r="BH262" s="50">
        <f t="shared" si="245"/>
        <v>0</v>
      </c>
      <c r="BJ262" s="50">
        <f t="shared" si="246"/>
        <v>0</v>
      </c>
      <c r="BL262" s="50">
        <f t="shared" si="247"/>
        <v>0</v>
      </c>
      <c r="BM262" s="17"/>
      <c r="BN262" s="24">
        <f t="shared" si="248"/>
        <v>0</v>
      </c>
      <c r="BO262" s="17"/>
      <c r="BP262" s="24">
        <f t="shared" si="249"/>
        <v>0</v>
      </c>
      <c r="BQ262" s="17"/>
      <c r="BR262" s="24">
        <f t="shared" si="250"/>
        <v>0</v>
      </c>
      <c r="BS262" s="17"/>
      <c r="BT262" s="24">
        <f t="shared" si="251"/>
        <v>0</v>
      </c>
      <c r="BU262" s="20"/>
      <c r="BV262" s="27">
        <f t="shared" si="252"/>
        <v>0</v>
      </c>
    </row>
    <row r="263" spans="2:74">
      <c r="B263" t="s">
        <v>73</v>
      </c>
      <c r="K263" t="str">
        <f t="shared" si="253"/>
        <v/>
      </c>
      <c r="L263" t="str">
        <f t="shared" si="254"/>
        <v/>
      </c>
      <c r="M263" t="str">
        <f t="shared" si="255"/>
        <v/>
      </c>
      <c r="N263" t="str">
        <f t="shared" si="256"/>
        <v/>
      </c>
      <c r="O263" t="str">
        <f t="shared" si="257"/>
        <v/>
      </c>
      <c r="P263" t="str">
        <f t="shared" si="258"/>
        <v/>
      </c>
      <c r="Q263" t="str">
        <f t="shared" si="259"/>
        <v/>
      </c>
      <c r="R263">
        <f t="shared" si="260"/>
        <v>0</v>
      </c>
      <c r="S263">
        <f t="shared" si="261"/>
        <v>0</v>
      </c>
      <c r="T263">
        <f t="shared" si="262"/>
        <v>0</v>
      </c>
      <c r="U263">
        <f t="shared" si="263"/>
        <v>0</v>
      </c>
      <c r="W263">
        <f t="shared" si="264"/>
        <v>0</v>
      </c>
      <c r="X263">
        <f t="shared" si="226"/>
        <v>0</v>
      </c>
      <c r="Y263" s="35">
        <f t="shared" si="227"/>
        <v>0</v>
      </c>
      <c r="AA263" s="2">
        <f t="shared" si="269"/>
        <v>0</v>
      </c>
      <c r="AB263" s="29">
        <f t="shared" si="228"/>
        <v>0</v>
      </c>
      <c r="AC263" s="32">
        <f t="shared" si="229"/>
        <v>0</v>
      </c>
      <c r="AD263">
        <f t="shared" si="265"/>
        <v>0</v>
      </c>
      <c r="AE263" s="1">
        <f t="shared" si="270"/>
        <v>0</v>
      </c>
      <c r="AF263" s="29">
        <f t="shared" si="230"/>
        <v>0</v>
      </c>
      <c r="AG263" s="32">
        <f t="shared" si="231"/>
        <v>0</v>
      </c>
      <c r="AH263" s="34">
        <f t="shared" si="232"/>
        <v>0</v>
      </c>
      <c r="AJ263" s="2">
        <f t="shared" si="271"/>
        <v>0</v>
      </c>
      <c r="AK263" s="2">
        <f t="shared" si="233"/>
        <v>0</v>
      </c>
      <c r="AL263" s="34">
        <f t="shared" si="234"/>
        <v>0</v>
      </c>
      <c r="AO263" s="2">
        <f t="shared" si="266"/>
        <v>0</v>
      </c>
      <c r="AP263" s="34">
        <f t="shared" si="235"/>
        <v>0</v>
      </c>
      <c r="AR263" s="2">
        <f t="shared" si="267"/>
        <v>0</v>
      </c>
      <c r="AS263" s="2">
        <f t="shared" si="236"/>
        <v>0</v>
      </c>
      <c r="AT263" s="34">
        <f t="shared" si="237"/>
        <v>0</v>
      </c>
      <c r="AV263">
        <f t="shared" si="268"/>
        <v>0</v>
      </c>
      <c r="AW263">
        <f t="shared" si="238"/>
        <v>0</v>
      </c>
      <c r="AX263" s="35">
        <f t="shared" si="239"/>
        <v>0</v>
      </c>
      <c r="AY2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3" s="31">
        <f t="shared" si="240"/>
        <v>0</v>
      </c>
      <c r="BA263" s="35">
        <f t="shared" si="241"/>
        <v>0</v>
      </c>
      <c r="BB263" s="35">
        <f t="shared" si="242"/>
        <v>0</v>
      </c>
      <c r="BD263" s="50">
        <f t="shared" si="243"/>
        <v>0</v>
      </c>
      <c r="BF263" s="50">
        <f t="shared" si="244"/>
        <v>0</v>
      </c>
      <c r="BH263" s="50">
        <f t="shared" si="245"/>
        <v>0</v>
      </c>
      <c r="BJ263" s="50">
        <f t="shared" si="246"/>
        <v>0</v>
      </c>
      <c r="BL263" s="50">
        <f t="shared" si="247"/>
        <v>0</v>
      </c>
      <c r="BM263" s="17"/>
      <c r="BN263" s="24">
        <f t="shared" si="248"/>
        <v>0</v>
      </c>
      <c r="BO263" s="17"/>
      <c r="BP263" s="24">
        <f t="shared" si="249"/>
        <v>0</v>
      </c>
      <c r="BQ263" s="17"/>
      <c r="BR263" s="24">
        <f t="shared" si="250"/>
        <v>0</v>
      </c>
      <c r="BS263" s="17"/>
      <c r="BT263" s="24">
        <f t="shared" si="251"/>
        <v>0</v>
      </c>
      <c r="BU263" s="20"/>
      <c r="BV263" s="27">
        <f t="shared" si="252"/>
        <v>0</v>
      </c>
    </row>
    <row r="264" spans="2:74">
      <c r="B264" t="s">
        <v>73</v>
      </c>
      <c r="K264" t="str">
        <f t="shared" si="253"/>
        <v/>
      </c>
      <c r="L264" t="str">
        <f t="shared" si="254"/>
        <v/>
      </c>
      <c r="M264" t="str">
        <f t="shared" si="255"/>
        <v/>
      </c>
      <c r="N264" t="str">
        <f t="shared" si="256"/>
        <v/>
      </c>
      <c r="O264" t="str">
        <f t="shared" si="257"/>
        <v/>
      </c>
      <c r="P264" t="str">
        <f t="shared" si="258"/>
        <v/>
      </c>
      <c r="Q264" t="str">
        <f t="shared" si="259"/>
        <v/>
      </c>
      <c r="R264">
        <f t="shared" si="260"/>
        <v>0</v>
      </c>
      <c r="S264">
        <f t="shared" si="261"/>
        <v>0</v>
      </c>
      <c r="T264">
        <f t="shared" si="262"/>
        <v>0</v>
      </c>
      <c r="U264">
        <f t="shared" si="263"/>
        <v>0</v>
      </c>
      <c r="W264">
        <f t="shared" si="264"/>
        <v>0</v>
      </c>
      <c r="X264">
        <f t="shared" si="226"/>
        <v>0</v>
      </c>
      <c r="Y264" s="35">
        <f t="shared" si="227"/>
        <v>0</v>
      </c>
      <c r="AA264" s="2">
        <f t="shared" si="269"/>
        <v>0</v>
      </c>
      <c r="AB264" s="29">
        <f t="shared" si="228"/>
        <v>0</v>
      </c>
      <c r="AC264" s="32">
        <f t="shared" si="229"/>
        <v>0</v>
      </c>
      <c r="AD264">
        <f t="shared" si="265"/>
        <v>0</v>
      </c>
      <c r="AE264" s="1">
        <f t="shared" si="270"/>
        <v>0</v>
      </c>
      <c r="AF264" s="29">
        <f t="shared" si="230"/>
        <v>0</v>
      </c>
      <c r="AG264" s="32">
        <f t="shared" si="231"/>
        <v>0</v>
      </c>
      <c r="AH264" s="34">
        <f t="shared" si="232"/>
        <v>0</v>
      </c>
      <c r="AJ264" s="2">
        <f t="shared" si="271"/>
        <v>0</v>
      </c>
      <c r="AK264" s="2">
        <f t="shared" si="233"/>
        <v>0</v>
      </c>
      <c r="AL264" s="34">
        <f t="shared" si="234"/>
        <v>0</v>
      </c>
      <c r="AO264" s="2">
        <f t="shared" si="266"/>
        <v>0</v>
      </c>
      <c r="AP264" s="34">
        <f t="shared" si="235"/>
        <v>0</v>
      </c>
      <c r="AR264" s="2">
        <f t="shared" si="267"/>
        <v>0</v>
      </c>
      <c r="AS264" s="2">
        <f t="shared" si="236"/>
        <v>0</v>
      </c>
      <c r="AT264" s="34">
        <f t="shared" si="237"/>
        <v>0</v>
      </c>
      <c r="AV264">
        <f t="shared" si="268"/>
        <v>0</v>
      </c>
      <c r="AW264">
        <f t="shared" si="238"/>
        <v>0</v>
      </c>
      <c r="AX264" s="35">
        <f t="shared" si="239"/>
        <v>0</v>
      </c>
      <c r="AY2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4" s="31">
        <f t="shared" si="240"/>
        <v>0</v>
      </c>
      <c r="BA264" s="35">
        <f t="shared" si="241"/>
        <v>0</v>
      </c>
      <c r="BB264" s="35">
        <f t="shared" si="242"/>
        <v>0</v>
      </c>
      <c r="BD264" s="50">
        <f t="shared" si="243"/>
        <v>0</v>
      </c>
      <c r="BF264" s="50">
        <f t="shared" si="244"/>
        <v>0</v>
      </c>
      <c r="BH264" s="50">
        <f t="shared" si="245"/>
        <v>0</v>
      </c>
      <c r="BJ264" s="50">
        <f t="shared" si="246"/>
        <v>0</v>
      </c>
      <c r="BL264" s="50">
        <f t="shared" si="247"/>
        <v>0</v>
      </c>
      <c r="BM264" s="17"/>
      <c r="BN264" s="24">
        <f t="shared" si="248"/>
        <v>0</v>
      </c>
      <c r="BO264" s="17"/>
      <c r="BP264" s="24">
        <f t="shared" si="249"/>
        <v>0</v>
      </c>
      <c r="BQ264" s="17"/>
      <c r="BR264" s="24">
        <f t="shared" si="250"/>
        <v>0</v>
      </c>
      <c r="BS264" s="17"/>
      <c r="BT264" s="24">
        <f t="shared" si="251"/>
        <v>0</v>
      </c>
      <c r="BU264" s="20"/>
      <c r="BV264" s="27">
        <f t="shared" si="252"/>
        <v>0</v>
      </c>
    </row>
    <row r="265" spans="2:74">
      <c r="B265" t="s">
        <v>73</v>
      </c>
      <c r="K265" t="str">
        <f t="shared" si="253"/>
        <v/>
      </c>
      <c r="L265" t="str">
        <f t="shared" si="254"/>
        <v/>
      </c>
      <c r="M265" t="str">
        <f t="shared" si="255"/>
        <v/>
      </c>
      <c r="N265" t="str">
        <f t="shared" si="256"/>
        <v/>
      </c>
      <c r="O265" t="str">
        <f t="shared" si="257"/>
        <v/>
      </c>
      <c r="P265" t="str">
        <f t="shared" si="258"/>
        <v/>
      </c>
      <c r="Q265" t="str">
        <f t="shared" si="259"/>
        <v/>
      </c>
      <c r="R265">
        <f t="shared" si="260"/>
        <v>0</v>
      </c>
      <c r="S265">
        <f t="shared" si="261"/>
        <v>0</v>
      </c>
      <c r="T265">
        <f t="shared" si="262"/>
        <v>0</v>
      </c>
      <c r="U265">
        <f t="shared" si="263"/>
        <v>0</v>
      </c>
      <c r="W265">
        <f t="shared" si="264"/>
        <v>0</v>
      </c>
      <c r="X265">
        <f t="shared" si="226"/>
        <v>0</v>
      </c>
      <c r="Y265" s="35">
        <f t="shared" si="227"/>
        <v>0</v>
      </c>
      <c r="AA265" s="2">
        <f t="shared" si="269"/>
        <v>0</v>
      </c>
      <c r="AB265" s="29">
        <f t="shared" si="228"/>
        <v>0</v>
      </c>
      <c r="AC265" s="32">
        <f t="shared" si="229"/>
        <v>0</v>
      </c>
      <c r="AD265">
        <f t="shared" si="265"/>
        <v>0</v>
      </c>
      <c r="AE265" s="1">
        <f t="shared" si="270"/>
        <v>0</v>
      </c>
      <c r="AF265" s="29">
        <f t="shared" si="230"/>
        <v>0</v>
      </c>
      <c r="AG265" s="32">
        <f t="shared" si="231"/>
        <v>0</v>
      </c>
      <c r="AH265" s="34">
        <f t="shared" si="232"/>
        <v>0</v>
      </c>
      <c r="AJ265" s="2">
        <f t="shared" si="271"/>
        <v>0</v>
      </c>
      <c r="AK265" s="2">
        <f t="shared" si="233"/>
        <v>0</v>
      </c>
      <c r="AL265" s="34">
        <f t="shared" si="234"/>
        <v>0</v>
      </c>
      <c r="AO265" s="2">
        <f t="shared" si="266"/>
        <v>0</v>
      </c>
      <c r="AP265" s="34">
        <f t="shared" si="235"/>
        <v>0</v>
      </c>
      <c r="AR265" s="2">
        <f t="shared" si="267"/>
        <v>0</v>
      </c>
      <c r="AS265" s="2">
        <f t="shared" si="236"/>
        <v>0</v>
      </c>
      <c r="AT265" s="34">
        <f t="shared" si="237"/>
        <v>0</v>
      </c>
      <c r="AV265">
        <f t="shared" si="268"/>
        <v>0</v>
      </c>
      <c r="AW265">
        <f t="shared" si="238"/>
        <v>0</v>
      </c>
      <c r="AX265" s="35">
        <f t="shared" si="239"/>
        <v>0</v>
      </c>
      <c r="AY2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5" s="31">
        <f t="shared" si="240"/>
        <v>0</v>
      </c>
      <c r="BA265" s="35">
        <f t="shared" si="241"/>
        <v>0</v>
      </c>
      <c r="BB265" s="35">
        <f t="shared" si="242"/>
        <v>0</v>
      </c>
      <c r="BD265" s="50">
        <f t="shared" si="243"/>
        <v>0</v>
      </c>
      <c r="BF265" s="50">
        <f t="shared" si="244"/>
        <v>0</v>
      </c>
      <c r="BH265" s="50">
        <f t="shared" si="245"/>
        <v>0</v>
      </c>
      <c r="BJ265" s="50">
        <f t="shared" si="246"/>
        <v>0</v>
      </c>
      <c r="BL265" s="50">
        <f t="shared" si="247"/>
        <v>0</v>
      </c>
      <c r="BM265" s="17"/>
      <c r="BN265" s="24">
        <f t="shared" si="248"/>
        <v>0</v>
      </c>
      <c r="BO265" s="17"/>
      <c r="BP265" s="24">
        <f t="shared" si="249"/>
        <v>0</v>
      </c>
      <c r="BQ265" s="17"/>
      <c r="BR265" s="24">
        <f t="shared" si="250"/>
        <v>0</v>
      </c>
      <c r="BS265" s="17"/>
      <c r="BT265" s="24">
        <f t="shared" si="251"/>
        <v>0</v>
      </c>
      <c r="BU265" s="20"/>
      <c r="BV265" s="27">
        <f t="shared" si="252"/>
        <v>0</v>
      </c>
    </row>
    <row r="266" spans="2:74">
      <c r="B266" t="s">
        <v>73</v>
      </c>
      <c r="K266" t="str">
        <f t="shared" si="253"/>
        <v/>
      </c>
      <c r="L266" t="str">
        <f t="shared" si="254"/>
        <v/>
      </c>
      <c r="M266" t="str">
        <f t="shared" si="255"/>
        <v/>
      </c>
      <c r="N266" t="str">
        <f t="shared" si="256"/>
        <v/>
      </c>
      <c r="O266" t="str">
        <f t="shared" si="257"/>
        <v/>
      </c>
      <c r="P266" t="str">
        <f t="shared" si="258"/>
        <v/>
      </c>
      <c r="Q266" t="str">
        <f t="shared" si="259"/>
        <v/>
      </c>
      <c r="R266">
        <f t="shared" si="260"/>
        <v>0</v>
      </c>
      <c r="S266">
        <f t="shared" si="261"/>
        <v>0</v>
      </c>
      <c r="T266">
        <f t="shared" si="262"/>
        <v>0</v>
      </c>
      <c r="U266">
        <f t="shared" si="263"/>
        <v>0</v>
      </c>
      <c r="W266">
        <f t="shared" si="264"/>
        <v>0</v>
      </c>
      <c r="X266">
        <f t="shared" si="226"/>
        <v>0</v>
      </c>
      <c r="Y266" s="35">
        <f t="shared" si="227"/>
        <v>0</v>
      </c>
      <c r="AA266" s="2">
        <f t="shared" si="269"/>
        <v>0</v>
      </c>
      <c r="AB266" s="29">
        <f t="shared" si="228"/>
        <v>0</v>
      </c>
      <c r="AC266" s="32">
        <f t="shared" si="229"/>
        <v>0</v>
      </c>
      <c r="AD266">
        <f t="shared" si="265"/>
        <v>0</v>
      </c>
      <c r="AE266" s="1">
        <f t="shared" si="270"/>
        <v>0</v>
      </c>
      <c r="AF266" s="29">
        <f t="shared" si="230"/>
        <v>0</v>
      </c>
      <c r="AG266" s="32">
        <f t="shared" si="231"/>
        <v>0</v>
      </c>
      <c r="AH266" s="34">
        <f t="shared" si="232"/>
        <v>0</v>
      </c>
      <c r="AJ266" s="2">
        <f t="shared" si="271"/>
        <v>0</v>
      </c>
      <c r="AK266" s="2">
        <f t="shared" si="233"/>
        <v>0</v>
      </c>
      <c r="AL266" s="34">
        <f t="shared" si="234"/>
        <v>0</v>
      </c>
      <c r="AO266" s="2">
        <f t="shared" si="266"/>
        <v>0</v>
      </c>
      <c r="AP266" s="34">
        <f t="shared" si="235"/>
        <v>0</v>
      </c>
      <c r="AR266" s="2">
        <f t="shared" si="267"/>
        <v>0</v>
      </c>
      <c r="AS266" s="2">
        <f t="shared" si="236"/>
        <v>0</v>
      </c>
      <c r="AT266" s="34">
        <f t="shared" si="237"/>
        <v>0</v>
      </c>
      <c r="AV266">
        <f t="shared" si="268"/>
        <v>0</v>
      </c>
      <c r="AW266">
        <f t="shared" si="238"/>
        <v>0</v>
      </c>
      <c r="AX266" s="35">
        <f t="shared" si="239"/>
        <v>0</v>
      </c>
      <c r="AY2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6" s="31">
        <f t="shared" si="240"/>
        <v>0</v>
      </c>
      <c r="BA266" s="35">
        <f t="shared" si="241"/>
        <v>0</v>
      </c>
      <c r="BB266" s="35">
        <f t="shared" si="242"/>
        <v>0</v>
      </c>
      <c r="BD266" s="50">
        <f t="shared" si="243"/>
        <v>0</v>
      </c>
      <c r="BF266" s="50">
        <f t="shared" si="244"/>
        <v>0</v>
      </c>
      <c r="BH266" s="50">
        <f t="shared" si="245"/>
        <v>0</v>
      </c>
      <c r="BJ266" s="50">
        <f t="shared" si="246"/>
        <v>0</v>
      </c>
      <c r="BL266" s="50">
        <f t="shared" si="247"/>
        <v>0</v>
      </c>
      <c r="BM266" s="17"/>
      <c r="BN266" s="24">
        <f t="shared" si="248"/>
        <v>0</v>
      </c>
      <c r="BO266" s="17"/>
      <c r="BP266" s="24">
        <f t="shared" si="249"/>
        <v>0</v>
      </c>
      <c r="BQ266" s="17"/>
      <c r="BR266" s="24">
        <f t="shared" si="250"/>
        <v>0</v>
      </c>
      <c r="BS266" s="17"/>
      <c r="BT266" s="24">
        <f t="shared" si="251"/>
        <v>0</v>
      </c>
      <c r="BU266" s="20"/>
      <c r="BV266" s="27">
        <f t="shared" si="252"/>
        <v>0</v>
      </c>
    </row>
    <row r="267" spans="2:74">
      <c r="B267" t="s">
        <v>73</v>
      </c>
      <c r="K267" t="str">
        <f t="shared" si="253"/>
        <v/>
      </c>
      <c r="L267" t="str">
        <f t="shared" si="254"/>
        <v/>
      </c>
      <c r="M267" t="str">
        <f t="shared" si="255"/>
        <v/>
      </c>
      <c r="N267" t="str">
        <f t="shared" si="256"/>
        <v/>
      </c>
      <c r="O267" t="str">
        <f t="shared" si="257"/>
        <v/>
      </c>
      <c r="P267" t="str">
        <f t="shared" si="258"/>
        <v/>
      </c>
      <c r="Q267" t="str">
        <f t="shared" si="259"/>
        <v/>
      </c>
      <c r="R267">
        <f t="shared" si="260"/>
        <v>0</v>
      </c>
      <c r="S267">
        <f t="shared" si="261"/>
        <v>0</v>
      </c>
      <c r="T267">
        <f t="shared" si="262"/>
        <v>0</v>
      </c>
      <c r="U267">
        <f t="shared" si="263"/>
        <v>0</v>
      </c>
      <c r="W267">
        <f t="shared" si="264"/>
        <v>0</v>
      </c>
      <c r="X267">
        <f t="shared" si="226"/>
        <v>0</v>
      </c>
      <c r="Y267" s="35">
        <f t="shared" si="227"/>
        <v>0</v>
      </c>
      <c r="AA267" s="2">
        <f t="shared" si="269"/>
        <v>0</v>
      </c>
      <c r="AB267" s="29">
        <f t="shared" si="228"/>
        <v>0</v>
      </c>
      <c r="AC267" s="32">
        <f t="shared" si="229"/>
        <v>0</v>
      </c>
      <c r="AD267">
        <f t="shared" si="265"/>
        <v>0</v>
      </c>
      <c r="AE267" s="1">
        <f t="shared" si="270"/>
        <v>0</v>
      </c>
      <c r="AF267" s="29">
        <f t="shared" si="230"/>
        <v>0</v>
      </c>
      <c r="AG267" s="32">
        <f t="shared" si="231"/>
        <v>0</v>
      </c>
      <c r="AH267" s="34">
        <f t="shared" si="232"/>
        <v>0</v>
      </c>
      <c r="AJ267" s="2">
        <f t="shared" si="271"/>
        <v>0</v>
      </c>
      <c r="AK267" s="2">
        <f t="shared" si="233"/>
        <v>0</v>
      </c>
      <c r="AL267" s="34">
        <f t="shared" si="234"/>
        <v>0</v>
      </c>
      <c r="AO267" s="2">
        <f t="shared" si="266"/>
        <v>0</v>
      </c>
      <c r="AP267" s="34">
        <f t="shared" si="235"/>
        <v>0</v>
      </c>
      <c r="AR267" s="2">
        <f t="shared" si="267"/>
        <v>0</v>
      </c>
      <c r="AS267" s="2">
        <f t="shared" si="236"/>
        <v>0</v>
      </c>
      <c r="AT267" s="34">
        <f t="shared" si="237"/>
        <v>0</v>
      </c>
      <c r="AV267">
        <f t="shared" si="268"/>
        <v>0</v>
      </c>
      <c r="AW267">
        <f t="shared" si="238"/>
        <v>0</v>
      </c>
      <c r="AX267" s="35">
        <f t="shared" si="239"/>
        <v>0</v>
      </c>
      <c r="AY2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7" s="31">
        <f t="shared" si="240"/>
        <v>0</v>
      </c>
      <c r="BA267" s="35">
        <f t="shared" si="241"/>
        <v>0</v>
      </c>
      <c r="BB267" s="35">
        <f t="shared" si="242"/>
        <v>0</v>
      </c>
      <c r="BD267" s="50">
        <f t="shared" si="243"/>
        <v>0</v>
      </c>
      <c r="BF267" s="50">
        <f t="shared" si="244"/>
        <v>0</v>
      </c>
      <c r="BH267" s="50">
        <f t="shared" si="245"/>
        <v>0</v>
      </c>
      <c r="BJ267" s="50">
        <f t="shared" si="246"/>
        <v>0</v>
      </c>
      <c r="BL267" s="50">
        <f t="shared" si="247"/>
        <v>0</v>
      </c>
      <c r="BM267" s="17"/>
      <c r="BN267" s="24">
        <f t="shared" si="248"/>
        <v>0</v>
      </c>
      <c r="BO267" s="17"/>
      <c r="BP267" s="24">
        <f t="shared" si="249"/>
        <v>0</v>
      </c>
      <c r="BQ267" s="17"/>
      <c r="BR267" s="24">
        <f t="shared" si="250"/>
        <v>0</v>
      </c>
      <c r="BS267" s="17"/>
      <c r="BT267" s="24">
        <f t="shared" si="251"/>
        <v>0</v>
      </c>
      <c r="BU267" s="20"/>
      <c r="BV267" s="27">
        <f t="shared" si="252"/>
        <v>0</v>
      </c>
    </row>
    <row r="268" spans="2:74">
      <c r="B268" t="s">
        <v>73</v>
      </c>
      <c r="K268" t="str">
        <f t="shared" si="253"/>
        <v/>
      </c>
      <c r="L268" t="str">
        <f t="shared" si="254"/>
        <v/>
      </c>
      <c r="M268" t="str">
        <f t="shared" si="255"/>
        <v/>
      </c>
      <c r="N268" t="str">
        <f t="shared" si="256"/>
        <v/>
      </c>
      <c r="O268" t="str">
        <f t="shared" si="257"/>
        <v/>
      </c>
      <c r="P268" t="str">
        <f t="shared" si="258"/>
        <v/>
      </c>
      <c r="Q268" t="str">
        <f t="shared" si="259"/>
        <v/>
      </c>
      <c r="R268">
        <f t="shared" si="260"/>
        <v>0</v>
      </c>
      <c r="S268">
        <f t="shared" si="261"/>
        <v>0</v>
      </c>
      <c r="T268">
        <f t="shared" si="262"/>
        <v>0</v>
      </c>
      <c r="U268">
        <f t="shared" si="263"/>
        <v>0</v>
      </c>
      <c r="W268">
        <f t="shared" si="264"/>
        <v>0</v>
      </c>
      <c r="X268">
        <f t="shared" si="226"/>
        <v>0</v>
      </c>
      <c r="Y268" s="35">
        <f t="shared" si="227"/>
        <v>0</v>
      </c>
      <c r="AA268" s="2">
        <f t="shared" si="269"/>
        <v>0</v>
      </c>
      <c r="AB268" s="29">
        <f t="shared" si="228"/>
        <v>0</v>
      </c>
      <c r="AC268" s="32">
        <f t="shared" si="229"/>
        <v>0</v>
      </c>
      <c r="AD268">
        <f t="shared" si="265"/>
        <v>0</v>
      </c>
      <c r="AE268" s="1">
        <f t="shared" si="270"/>
        <v>0</v>
      </c>
      <c r="AF268" s="29">
        <f t="shared" si="230"/>
        <v>0</v>
      </c>
      <c r="AG268" s="32">
        <f t="shared" si="231"/>
        <v>0</v>
      </c>
      <c r="AH268" s="34">
        <f t="shared" si="232"/>
        <v>0</v>
      </c>
      <c r="AJ268" s="2">
        <f t="shared" si="271"/>
        <v>0</v>
      </c>
      <c r="AK268" s="2">
        <f t="shared" si="233"/>
        <v>0</v>
      </c>
      <c r="AL268" s="34">
        <f t="shared" si="234"/>
        <v>0</v>
      </c>
      <c r="AO268" s="2">
        <f t="shared" si="266"/>
        <v>0</v>
      </c>
      <c r="AP268" s="34">
        <f t="shared" si="235"/>
        <v>0</v>
      </c>
      <c r="AR268" s="2">
        <f t="shared" si="267"/>
        <v>0</v>
      </c>
      <c r="AS268" s="2">
        <f t="shared" si="236"/>
        <v>0</v>
      </c>
      <c r="AT268" s="34">
        <f t="shared" si="237"/>
        <v>0</v>
      </c>
      <c r="AV268">
        <f t="shared" si="268"/>
        <v>0</v>
      </c>
      <c r="AW268">
        <f t="shared" si="238"/>
        <v>0</v>
      </c>
      <c r="AX268" s="35">
        <f t="shared" si="239"/>
        <v>0</v>
      </c>
      <c r="AY2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8" s="31">
        <f t="shared" si="240"/>
        <v>0</v>
      </c>
      <c r="BA268" s="35">
        <f t="shared" si="241"/>
        <v>0</v>
      </c>
      <c r="BB268" s="35">
        <f t="shared" si="242"/>
        <v>0</v>
      </c>
      <c r="BD268" s="50">
        <f t="shared" si="243"/>
        <v>0</v>
      </c>
      <c r="BF268" s="50">
        <f t="shared" si="244"/>
        <v>0</v>
      </c>
      <c r="BH268" s="50">
        <f t="shared" si="245"/>
        <v>0</v>
      </c>
      <c r="BJ268" s="50">
        <f t="shared" si="246"/>
        <v>0</v>
      </c>
      <c r="BL268" s="50">
        <f t="shared" si="247"/>
        <v>0</v>
      </c>
      <c r="BM268" s="17"/>
      <c r="BN268" s="24">
        <f t="shared" si="248"/>
        <v>0</v>
      </c>
      <c r="BO268" s="17"/>
      <c r="BP268" s="24">
        <f t="shared" si="249"/>
        <v>0</v>
      </c>
      <c r="BQ268" s="17"/>
      <c r="BR268" s="24">
        <f t="shared" si="250"/>
        <v>0</v>
      </c>
      <c r="BS268" s="17"/>
      <c r="BT268" s="24">
        <f t="shared" si="251"/>
        <v>0</v>
      </c>
      <c r="BU268" s="20"/>
      <c r="BV268" s="27">
        <f t="shared" si="252"/>
        <v>0</v>
      </c>
    </row>
    <row r="269" spans="2:74">
      <c r="B269" t="s">
        <v>73</v>
      </c>
      <c r="K269" t="str">
        <f t="shared" si="253"/>
        <v/>
      </c>
      <c r="L269" t="str">
        <f t="shared" si="254"/>
        <v/>
      </c>
      <c r="M269" t="str">
        <f t="shared" si="255"/>
        <v/>
      </c>
      <c r="N269" t="str">
        <f t="shared" si="256"/>
        <v/>
      </c>
      <c r="O269" t="str">
        <f t="shared" si="257"/>
        <v/>
      </c>
      <c r="P269" t="str">
        <f t="shared" si="258"/>
        <v/>
      </c>
      <c r="Q269" t="str">
        <f t="shared" si="259"/>
        <v/>
      </c>
      <c r="R269">
        <f t="shared" si="260"/>
        <v>0</v>
      </c>
      <c r="S269">
        <f t="shared" si="261"/>
        <v>0</v>
      </c>
      <c r="T269">
        <f t="shared" si="262"/>
        <v>0</v>
      </c>
      <c r="U269">
        <f t="shared" si="263"/>
        <v>0</v>
      </c>
      <c r="W269">
        <f t="shared" si="264"/>
        <v>0</v>
      </c>
      <c r="X269">
        <f t="shared" si="226"/>
        <v>0</v>
      </c>
      <c r="Y269" s="35">
        <f t="shared" si="227"/>
        <v>0</v>
      </c>
      <c r="AA269" s="2">
        <f t="shared" si="269"/>
        <v>0</v>
      </c>
      <c r="AB269" s="29">
        <f t="shared" si="228"/>
        <v>0</v>
      </c>
      <c r="AC269" s="32">
        <f t="shared" si="229"/>
        <v>0</v>
      </c>
      <c r="AD269">
        <f t="shared" si="265"/>
        <v>0</v>
      </c>
      <c r="AE269" s="1">
        <f t="shared" si="270"/>
        <v>0</v>
      </c>
      <c r="AF269" s="29">
        <f t="shared" si="230"/>
        <v>0</v>
      </c>
      <c r="AG269" s="32">
        <f t="shared" si="231"/>
        <v>0</v>
      </c>
      <c r="AH269" s="34">
        <f t="shared" si="232"/>
        <v>0</v>
      </c>
      <c r="AJ269" s="2">
        <f t="shared" si="271"/>
        <v>0</v>
      </c>
      <c r="AK269" s="2">
        <f t="shared" si="233"/>
        <v>0</v>
      </c>
      <c r="AL269" s="34">
        <f t="shared" si="234"/>
        <v>0</v>
      </c>
      <c r="AO269" s="2">
        <f t="shared" si="266"/>
        <v>0</v>
      </c>
      <c r="AP269" s="34">
        <f t="shared" si="235"/>
        <v>0</v>
      </c>
      <c r="AR269" s="2">
        <f t="shared" si="267"/>
        <v>0</v>
      </c>
      <c r="AS269" s="2">
        <f t="shared" si="236"/>
        <v>0</v>
      </c>
      <c r="AT269" s="34">
        <f t="shared" si="237"/>
        <v>0</v>
      </c>
      <c r="AV269">
        <f t="shared" si="268"/>
        <v>0</v>
      </c>
      <c r="AW269">
        <f t="shared" si="238"/>
        <v>0</v>
      </c>
      <c r="AX269" s="35">
        <f t="shared" si="239"/>
        <v>0</v>
      </c>
      <c r="AY2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9" s="31">
        <f t="shared" si="240"/>
        <v>0</v>
      </c>
      <c r="BA269" s="35">
        <f t="shared" si="241"/>
        <v>0</v>
      </c>
      <c r="BB269" s="35">
        <f t="shared" si="242"/>
        <v>0</v>
      </c>
      <c r="BD269" s="50">
        <f t="shared" si="243"/>
        <v>0</v>
      </c>
      <c r="BF269" s="50">
        <f t="shared" si="244"/>
        <v>0</v>
      </c>
      <c r="BH269" s="50">
        <f t="shared" si="245"/>
        <v>0</v>
      </c>
      <c r="BJ269" s="50">
        <f t="shared" si="246"/>
        <v>0</v>
      </c>
      <c r="BL269" s="50">
        <f t="shared" si="247"/>
        <v>0</v>
      </c>
      <c r="BM269" s="17"/>
      <c r="BN269" s="24">
        <f t="shared" si="248"/>
        <v>0</v>
      </c>
      <c r="BO269" s="17"/>
      <c r="BP269" s="24">
        <f t="shared" si="249"/>
        <v>0</v>
      </c>
      <c r="BQ269" s="17"/>
      <c r="BR269" s="24">
        <f t="shared" si="250"/>
        <v>0</v>
      </c>
      <c r="BS269" s="17"/>
      <c r="BT269" s="24">
        <f t="shared" si="251"/>
        <v>0</v>
      </c>
      <c r="BU269" s="20"/>
      <c r="BV269" s="27">
        <f t="shared" si="252"/>
        <v>0</v>
      </c>
    </row>
    <row r="270" spans="2:74">
      <c r="B270" t="s">
        <v>73</v>
      </c>
      <c r="K270" t="str">
        <f t="shared" si="253"/>
        <v/>
      </c>
      <c r="L270" t="str">
        <f t="shared" si="254"/>
        <v/>
      </c>
      <c r="M270" t="str">
        <f t="shared" si="255"/>
        <v/>
      </c>
      <c r="N270" t="str">
        <f t="shared" si="256"/>
        <v/>
      </c>
      <c r="O270" t="str">
        <f t="shared" si="257"/>
        <v/>
      </c>
      <c r="P270" t="str">
        <f t="shared" si="258"/>
        <v/>
      </c>
      <c r="Q270" t="str">
        <f t="shared" si="259"/>
        <v/>
      </c>
      <c r="R270">
        <f t="shared" si="260"/>
        <v>0</v>
      </c>
      <c r="S270">
        <f t="shared" si="261"/>
        <v>0</v>
      </c>
      <c r="T270">
        <f t="shared" si="262"/>
        <v>0</v>
      </c>
      <c r="U270">
        <f t="shared" si="263"/>
        <v>0</v>
      </c>
      <c r="W270">
        <f t="shared" si="264"/>
        <v>0</v>
      </c>
      <c r="X270">
        <f t="shared" si="226"/>
        <v>0</v>
      </c>
      <c r="Y270" s="35">
        <f t="shared" si="227"/>
        <v>0</v>
      </c>
      <c r="AA270" s="2">
        <f t="shared" si="269"/>
        <v>0</v>
      </c>
      <c r="AB270" s="29">
        <f t="shared" si="228"/>
        <v>0</v>
      </c>
      <c r="AC270" s="32">
        <f t="shared" si="229"/>
        <v>0</v>
      </c>
      <c r="AD270">
        <f t="shared" si="265"/>
        <v>0</v>
      </c>
      <c r="AE270" s="1">
        <f t="shared" si="270"/>
        <v>0</v>
      </c>
      <c r="AF270" s="29">
        <f t="shared" si="230"/>
        <v>0</v>
      </c>
      <c r="AG270" s="32">
        <f t="shared" si="231"/>
        <v>0</v>
      </c>
      <c r="AH270" s="34">
        <f t="shared" si="232"/>
        <v>0</v>
      </c>
      <c r="AJ270" s="2">
        <f t="shared" si="271"/>
        <v>0</v>
      </c>
      <c r="AK270" s="2">
        <f t="shared" si="233"/>
        <v>0</v>
      </c>
      <c r="AL270" s="34">
        <f t="shared" si="234"/>
        <v>0</v>
      </c>
      <c r="AO270" s="2">
        <f t="shared" si="266"/>
        <v>0</v>
      </c>
      <c r="AP270" s="34">
        <f t="shared" si="235"/>
        <v>0</v>
      </c>
      <c r="AR270" s="2">
        <f t="shared" si="267"/>
        <v>0</v>
      </c>
      <c r="AS270" s="2">
        <f t="shared" si="236"/>
        <v>0</v>
      </c>
      <c r="AT270" s="34">
        <f t="shared" si="237"/>
        <v>0</v>
      </c>
      <c r="AV270">
        <f t="shared" si="268"/>
        <v>0</v>
      </c>
      <c r="AW270">
        <f t="shared" si="238"/>
        <v>0</v>
      </c>
      <c r="AX270" s="35">
        <f t="shared" si="239"/>
        <v>0</v>
      </c>
      <c r="AY2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0" s="31">
        <f t="shared" si="240"/>
        <v>0</v>
      </c>
      <c r="BA270" s="35">
        <f t="shared" si="241"/>
        <v>0</v>
      </c>
      <c r="BB270" s="35">
        <f t="shared" si="242"/>
        <v>0</v>
      </c>
      <c r="BD270" s="50">
        <f t="shared" si="243"/>
        <v>0</v>
      </c>
      <c r="BF270" s="50">
        <f t="shared" si="244"/>
        <v>0</v>
      </c>
      <c r="BH270" s="50">
        <f t="shared" si="245"/>
        <v>0</v>
      </c>
      <c r="BJ270" s="50">
        <f t="shared" si="246"/>
        <v>0</v>
      </c>
      <c r="BL270" s="50">
        <f t="shared" si="247"/>
        <v>0</v>
      </c>
      <c r="BM270" s="17"/>
      <c r="BN270" s="24">
        <f t="shared" si="248"/>
        <v>0</v>
      </c>
      <c r="BO270" s="17"/>
      <c r="BP270" s="24">
        <f t="shared" si="249"/>
        <v>0</v>
      </c>
      <c r="BQ270" s="17"/>
      <c r="BR270" s="24">
        <f t="shared" si="250"/>
        <v>0</v>
      </c>
      <c r="BS270" s="17"/>
      <c r="BT270" s="24">
        <f t="shared" si="251"/>
        <v>0</v>
      </c>
      <c r="BU270" s="20"/>
      <c r="BV270" s="27">
        <f t="shared" si="252"/>
        <v>0</v>
      </c>
    </row>
    <row r="271" spans="2:74">
      <c r="B271" t="s">
        <v>73</v>
      </c>
      <c r="K271" t="str">
        <f t="shared" si="253"/>
        <v/>
      </c>
      <c r="L271" t="str">
        <f t="shared" si="254"/>
        <v/>
      </c>
      <c r="M271" t="str">
        <f t="shared" si="255"/>
        <v/>
      </c>
      <c r="N271" t="str">
        <f t="shared" si="256"/>
        <v/>
      </c>
      <c r="O271" t="str">
        <f t="shared" si="257"/>
        <v/>
      </c>
      <c r="P271" t="str">
        <f t="shared" si="258"/>
        <v/>
      </c>
      <c r="Q271" t="str">
        <f t="shared" si="259"/>
        <v/>
      </c>
      <c r="R271">
        <f t="shared" si="260"/>
        <v>0</v>
      </c>
      <c r="S271">
        <f t="shared" si="261"/>
        <v>0</v>
      </c>
      <c r="T271">
        <f t="shared" si="262"/>
        <v>0</v>
      </c>
      <c r="U271">
        <f t="shared" si="263"/>
        <v>0</v>
      </c>
      <c r="W271">
        <f t="shared" si="264"/>
        <v>0</v>
      </c>
      <c r="X271">
        <f t="shared" si="226"/>
        <v>0</v>
      </c>
      <c r="Y271" s="35">
        <f t="shared" si="227"/>
        <v>0</v>
      </c>
      <c r="AA271" s="2">
        <f t="shared" si="269"/>
        <v>0</v>
      </c>
      <c r="AB271" s="29">
        <f t="shared" si="228"/>
        <v>0</v>
      </c>
      <c r="AC271" s="32">
        <f t="shared" si="229"/>
        <v>0</v>
      </c>
      <c r="AD271">
        <f t="shared" si="265"/>
        <v>0</v>
      </c>
      <c r="AE271" s="1">
        <f t="shared" si="270"/>
        <v>0</v>
      </c>
      <c r="AF271" s="29">
        <f t="shared" si="230"/>
        <v>0</v>
      </c>
      <c r="AG271" s="32">
        <f t="shared" si="231"/>
        <v>0</v>
      </c>
      <c r="AH271" s="34">
        <f t="shared" si="232"/>
        <v>0</v>
      </c>
      <c r="AJ271" s="2">
        <f t="shared" si="271"/>
        <v>0</v>
      </c>
      <c r="AK271" s="2">
        <f t="shared" si="233"/>
        <v>0</v>
      </c>
      <c r="AL271" s="34">
        <f t="shared" si="234"/>
        <v>0</v>
      </c>
      <c r="AO271" s="2">
        <f t="shared" si="266"/>
        <v>0</v>
      </c>
      <c r="AP271" s="34">
        <f t="shared" si="235"/>
        <v>0</v>
      </c>
      <c r="AR271" s="2">
        <f t="shared" si="267"/>
        <v>0</v>
      </c>
      <c r="AS271" s="2">
        <f t="shared" si="236"/>
        <v>0</v>
      </c>
      <c r="AT271" s="34">
        <f t="shared" si="237"/>
        <v>0</v>
      </c>
      <c r="AV271">
        <f t="shared" si="268"/>
        <v>0</v>
      </c>
      <c r="AW271">
        <f t="shared" si="238"/>
        <v>0</v>
      </c>
      <c r="AX271" s="35">
        <f t="shared" si="239"/>
        <v>0</v>
      </c>
      <c r="AY2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1" s="31">
        <f t="shared" si="240"/>
        <v>0</v>
      </c>
      <c r="BA271" s="35">
        <f t="shared" si="241"/>
        <v>0</v>
      </c>
      <c r="BB271" s="35">
        <f t="shared" si="242"/>
        <v>0</v>
      </c>
      <c r="BD271" s="50">
        <f t="shared" si="243"/>
        <v>0</v>
      </c>
      <c r="BF271" s="50">
        <f t="shared" si="244"/>
        <v>0</v>
      </c>
      <c r="BH271" s="50">
        <f t="shared" si="245"/>
        <v>0</v>
      </c>
      <c r="BJ271" s="50">
        <f t="shared" si="246"/>
        <v>0</v>
      </c>
      <c r="BL271" s="50">
        <f t="shared" si="247"/>
        <v>0</v>
      </c>
      <c r="BM271" s="17"/>
      <c r="BN271" s="24">
        <f t="shared" si="248"/>
        <v>0</v>
      </c>
      <c r="BO271" s="17"/>
      <c r="BP271" s="24">
        <f t="shared" si="249"/>
        <v>0</v>
      </c>
      <c r="BQ271" s="17"/>
      <c r="BR271" s="24">
        <f t="shared" si="250"/>
        <v>0</v>
      </c>
      <c r="BS271" s="17"/>
      <c r="BT271" s="24">
        <f t="shared" si="251"/>
        <v>0</v>
      </c>
      <c r="BU271" s="20"/>
      <c r="BV271" s="27">
        <f t="shared" si="252"/>
        <v>0</v>
      </c>
    </row>
    <row r="272" spans="2:74">
      <c r="B272" t="s">
        <v>73</v>
      </c>
      <c r="K272" t="str">
        <f t="shared" si="253"/>
        <v/>
      </c>
      <c r="L272" t="str">
        <f t="shared" si="254"/>
        <v/>
      </c>
      <c r="M272" t="str">
        <f t="shared" si="255"/>
        <v/>
      </c>
      <c r="N272" t="str">
        <f t="shared" si="256"/>
        <v/>
      </c>
      <c r="O272" t="str">
        <f t="shared" si="257"/>
        <v/>
      </c>
      <c r="P272" t="str">
        <f t="shared" si="258"/>
        <v/>
      </c>
      <c r="Q272" t="str">
        <f t="shared" si="259"/>
        <v/>
      </c>
      <c r="R272">
        <f t="shared" si="260"/>
        <v>0</v>
      </c>
      <c r="S272">
        <f t="shared" si="261"/>
        <v>0</v>
      </c>
      <c r="T272">
        <f t="shared" si="262"/>
        <v>0</v>
      </c>
      <c r="U272">
        <f t="shared" si="263"/>
        <v>0</v>
      </c>
      <c r="W272">
        <f t="shared" si="264"/>
        <v>0</v>
      </c>
      <c r="X272">
        <f t="shared" si="226"/>
        <v>0</v>
      </c>
      <c r="Y272" s="35">
        <f t="shared" si="227"/>
        <v>0</v>
      </c>
      <c r="AA272" s="2">
        <f t="shared" si="269"/>
        <v>0</v>
      </c>
      <c r="AB272" s="29">
        <f t="shared" si="228"/>
        <v>0</v>
      </c>
      <c r="AC272" s="32">
        <f t="shared" si="229"/>
        <v>0</v>
      </c>
      <c r="AD272">
        <f t="shared" si="265"/>
        <v>0</v>
      </c>
      <c r="AE272" s="1">
        <f t="shared" si="270"/>
        <v>0</v>
      </c>
      <c r="AF272" s="29">
        <f t="shared" si="230"/>
        <v>0</v>
      </c>
      <c r="AG272" s="32">
        <f t="shared" si="231"/>
        <v>0</v>
      </c>
      <c r="AH272" s="34">
        <f t="shared" si="232"/>
        <v>0</v>
      </c>
      <c r="AJ272" s="2">
        <f t="shared" si="271"/>
        <v>0</v>
      </c>
      <c r="AK272" s="2">
        <f t="shared" si="233"/>
        <v>0</v>
      </c>
      <c r="AL272" s="34">
        <f t="shared" si="234"/>
        <v>0</v>
      </c>
      <c r="AO272" s="2">
        <f t="shared" si="266"/>
        <v>0</v>
      </c>
      <c r="AP272" s="34">
        <f t="shared" si="235"/>
        <v>0</v>
      </c>
      <c r="AR272" s="2">
        <f t="shared" si="267"/>
        <v>0</v>
      </c>
      <c r="AS272" s="2">
        <f t="shared" si="236"/>
        <v>0</v>
      </c>
      <c r="AT272" s="34">
        <f t="shared" si="237"/>
        <v>0</v>
      </c>
      <c r="AV272">
        <f t="shared" si="268"/>
        <v>0</v>
      </c>
      <c r="AW272">
        <f t="shared" si="238"/>
        <v>0</v>
      </c>
      <c r="AX272" s="35">
        <f t="shared" si="239"/>
        <v>0</v>
      </c>
      <c r="AY2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2" s="31">
        <f t="shared" si="240"/>
        <v>0</v>
      </c>
      <c r="BA272" s="35">
        <f t="shared" si="241"/>
        <v>0</v>
      </c>
      <c r="BB272" s="35">
        <f t="shared" si="242"/>
        <v>0</v>
      </c>
      <c r="BD272" s="50">
        <f t="shared" si="243"/>
        <v>0</v>
      </c>
      <c r="BF272" s="50">
        <f t="shared" si="244"/>
        <v>0</v>
      </c>
      <c r="BH272" s="50">
        <f t="shared" si="245"/>
        <v>0</v>
      </c>
      <c r="BJ272" s="50">
        <f t="shared" si="246"/>
        <v>0</v>
      </c>
      <c r="BL272" s="50">
        <f t="shared" si="247"/>
        <v>0</v>
      </c>
      <c r="BM272" s="17"/>
      <c r="BN272" s="24">
        <f t="shared" si="248"/>
        <v>0</v>
      </c>
      <c r="BO272" s="17"/>
      <c r="BP272" s="24">
        <f t="shared" si="249"/>
        <v>0</v>
      </c>
      <c r="BQ272" s="17"/>
      <c r="BR272" s="24">
        <f t="shared" si="250"/>
        <v>0</v>
      </c>
      <c r="BS272" s="17"/>
      <c r="BT272" s="24">
        <f t="shared" si="251"/>
        <v>0</v>
      </c>
      <c r="BU272" s="20"/>
      <c r="BV272" s="27">
        <f t="shared" si="252"/>
        <v>0</v>
      </c>
    </row>
    <row r="273" spans="2:74">
      <c r="B273" t="s">
        <v>73</v>
      </c>
      <c r="K273" t="str">
        <f t="shared" si="253"/>
        <v/>
      </c>
      <c r="L273" t="str">
        <f t="shared" si="254"/>
        <v/>
      </c>
      <c r="M273" t="str">
        <f t="shared" si="255"/>
        <v/>
      </c>
      <c r="N273" t="str">
        <f t="shared" si="256"/>
        <v/>
      </c>
      <c r="O273" t="str">
        <f t="shared" si="257"/>
        <v/>
      </c>
      <c r="P273" t="str">
        <f t="shared" si="258"/>
        <v/>
      </c>
      <c r="Q273" t="str">
        <f t="shared" si="259"/>
        <v/>
      </c>
      <c r="R273">
        <f t="shared" si="260"/>
        <v>0</v>
      </c>
      <c r="S273">
        <f t="shared" si="261"/>
        <v>0</v>
      </c>
      <c r="T273">
        <f t="shared" si="262"/>
        <v>0</v>
      </c>
      <c r="U273">
        <f t="shared" si="263"/>
        <v>0</v>
      </c>
      <c r="W273">
        <f t="shared" si="264"/>
        <v>0</v>
      </c>
      <c r="X273">
        <f t="shared" si="226"/>
        <v>0</v>
      </c>
      <c r="Y273" s="35">
        <f t="shared" si="227"/>
        <v>0</v>
      </c>
      <c r="AA273" s="2">
        <f t="shared" si="269"/>
        <v>0</v>
      </c>
      <c r="AB273" s="29">
        <f t="shared" si="228"/>
        <v>0</v>
      </c>
      <c r="AC273" s="32">
        <f t="shared" si="229"/>
        <v>0</v>
      </c>
      <c r="AD273">
        <f t="shared" si="265"/>
        <v>0</v>
      </c>
      <c r="AE273" s="1">
        <f t="shared" si="270"/>
        <v>0</v>
      </c>
      <c r="AF273" s="29">
        <f t="shared" si="230"/>
        <v>0</v>
      </c>
      <c r="AG273" s="32">
        <f t="shared" si="231"/>
        <v>0</v>
      </c>
      <c r="AH273" s="34">
        <f t="shared" si="232"/>
        <v>0</v>
      </c>
      <c r="AJ273" s="2">
        <f t="shared" si="271"/>
        <v>0</v>
      </c>
      <c r="AK273" s="2">
        <f t="shared" si="233"/>
        <v>0</v>
      </c>
      <c r="AL273" s="34">
        <f t="shared" si="234"/>
        <v>0</v>
      </c>
      <c r="AO273" s="2">
        <f t="shared" si="266"/>
        <v>0</v>
      </c>
      <c r="AP273" s="34">
        <f t="shared" si="235"/>
        <v>0</v>
      </c>
      <c r="AR273" s="2">
        <f t="shared" si="267"/>
        <v>0</v>
      </c>
      <c r="AS273" s="2">
        <f t="shared" si="236"/>
        <v>0</v>
      </c>
      <c r="AT273" s="34">
        <f t="shared" si="237"/>
        <v>0</v>
      </c>
      <c r="AV273">
        <f t="shared" si="268"/>
        <v>0</v>
      </c>
      <c r="AW273">
        <f t="shared" si="238"/>
        <v>0</v>
      </c>
      <c r="AX273" s="35">
        <f t="shared" si="239"/>
        <v>0</v>
      </c>
      <c r="AY2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3" s="31">
        <f t="shared" si="240"/>
        <v>0</v>
      </c>
      <c r="BA273" s="35">
        <f t="shared" si="241"/>
        <v>0</v>
      </c>
      <c r="BB273" s="35">
        <f t="shared" si="242"/>
        <v>0</v>
      </c>
      <c r="BD273" s="50">
        <f t="shared" si="243"/>
        <v>0</v>
      </c>
      <c r="BF273" s="50">
        <f t="shared" si="244"/>
        <v>0</v>
      </c>
      <c r="BH273" s="50">
        <f t="shared" si="245"/>
        <v>0</v>
      </c>
      <c r="BJ273" s="50">
        <f t="shared" si="246"/>
        <v>0</v>
      </c>
      <c r="BL273" s="50">
        <f t="shared" si="247"/>
        <v>0</v>
      </c>
      <c r="BM273" s="17"/>
      <c r="BN273" s="24">
        <f t="shared" si="248"/>
        <v>0</v>
      </c>
      <c r="BO273" s="17"/>
      <c r="BP273" s="24">
        <f t="shared" si="249"/>
        <v>0</v>
      </c>
      <c r="BQ273" s="17"/>
      <c r="BR273" s="24">
        <f t="shared" si="250"/>
        <v>0</v>
      </c>
      <c r="BS273" s="17"/>
      <c r="BT273" s="24">
        <f t="shared" si="251"/>
        <v>0</v>
      </c>
      <c r="BU273" s="20"/>
      <c r="BV273" s="27">
        <f t="shared" si="252"/>
        <v>0</v>
      </c>
    </row>
    <row r="274" spans="2:74">
      <c r="B274" t="s">
        <v>73</v>
      </c>
      <c r="K274" t="str">
        <f t="shared" si="253"/>
        <v/>
      </c>
      <c r="L274" t="str">
        <f t="shared" si="254"/>
        <v/>
      </c>
      <c r="M274" t="str">
        <f t="shared" si="255"/>
        <v/>
      </c>
      <c r="N274" t="str">
        <f t="shared" si="256"/>
        <v/>
      </c>
      <c r="O274" t="str">
        <f t="shared" si="257"/>
        <v/>
      </c>
      <c r="P274" t="str">
        <f t="shared" si="258"/>
        <v/>
      </c>
      <c r="Q274" t="str">
        <f t="shared" si="259"/>
        <v/>
      </c>
      <c r="R274">
        <f t="shared" si="260"/>
        <v>0</v>
      </c>
      <c r="S274">
        <f t="shared" si="261"/>
        <v>0</v>
      </c>
      <c r="T274">
        <f t="shared" si="262"/>
        <v>0</v>
      </c>
      <c r="U274">
        <f t="shared" si="263"/>
        <v>0</v>
      </c>
      <c r="W274">
        <f t="shared" si="264"/>
        <v>0</v>
      </c>
      <c r="X274">
        <f t="shared" si="226"/>
        <v>0</v>
      </c>
      <c r="Y274" s="35">
        <f t="shared" si="227"/>
        <v>0</v>
      </c>
      <c r="AA274" s="2">
        <f t="shared" si="269"/>
        <v>0</v>
      </c>
      <c r="AB274" s="29">
        <f t="shared" si="228"/>
        <v>0</v>
      </c>
      <c r="AC274" s="32">
        <f t="shared" si="229"/>
        <v>0</v>
      </c>
      <c r="AD274">
        <f t="shared" si="265"/>
        <v>0</v>
      </c>
      <c r="AE274" s="1">
        <f t="shared" si="270"/>
        <v>0</v>
      </c>
      <c r="AF274" s="29">
        <f t="shared" si="230"/>
        <v>0</v>
      </c>
      <c r="AG274" s="32">
        <f t="shared" si="231"/>
        <v>0</v>
      </c>
      <c r="AH274" s="34">
        <f t="shared" si="232"/>
        <v>0</v>
      </c>
      <c r="AJ274" s="2">
        <f t="shared" si="271"/>
        <v>0</v>
      </c>
      <c r="AK274" s="2">
        <f t="shared" si="233"/>
        <v>0</v>
      </c>
      <c r="AL274" s="34">
        <f t="shared" si="234"/>
        <v>0</v>
      </c>
      <c r="AO274" s="2">
        <f t="shared" si="266"/>
        <v>0</v>
      </c>
      <c r="AP274" s="34">
        <f t="shared" si="235"/>
        <v>0</v>
      </c>
      <c r="AR274" s="2">
        <f t="shared" si="267"/>
        <v>0</v>
      </c>
      <c r="AS274" s="2">
        <f t="shared" si="236"/>
        <v>0</v>
      </c>
      <c r="AT274" s="34">
        <f t="shared" si="237"/>
        <v>0</v>
      </c>
      <c r="AV274">
        <f t="shared" si="268"/>
        <v>0</v>
      </c>
      <c r="AW274">
        <f t="shared" si="238"/>
        <v>0</v>
      </c>
      <c r="AX274" s="35">
        <f t="shared" si="239"/>
        <v>0</v>
      </c>
      <c r="AY2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4" s="31">
        <f t="shared" si="240"/>
        <v>0</v>
      </c>
      <c r="BA274" s="35">
        <f t="shared" si="241"/>
        <v>0</v>
      </c>
      <c r="BB274" s="35">
        <f t="shared" si="242"/>
        <v>0</v>
      </c>
      <c r="BD274" s="50">
        <f t="shared" si="243"/>
        <v>0</v>
      </c>
      <c r="BF274" s="50">
        <f t="shared" si="244"/>
        <v>0</v>
      </c>
      <c r="BH274" s="50">
        <f t="shared" si="245"/>
        <v>0</v>
      </c>
      <c r="BJ274" s="50">
        <f t="shared" si="246"/>
        <v>0</v>
      </c>
      <c r="BL274" s="50">
        <f t="shared" si="247"/>
        <v>0</v>
      </c>
      <c r="BM274" s="17"/>
      <c r="BN274" s="24">
        <f t="shared" si="248"/>
        <v>0</v>
      </c>
      <c r="BO274" s="17"/>
      <c r="BP274" s="24">
        <f t="shared" si="249"/>
        <v>0</v>
      </c>
      <c r="BQ274" s="17"/>
      <c r="BR274" s="24">
        <f t="shared" si="250"/>
        <v>0</v>
      </c>
      <c r="BS274" s="17"/>
      <c r="BT274" s="24">
        <f t="shared" si="251"/>
        <v>0</v>
      </c>
      <c r="BU274" s="20"/>
      <c r="BV274" s="27">
        <f t="shared" si="252"/>
        <v>0</v>
      </c>
    </row>
    <row r="275" spans="2:74">
      <c r="B275" t="s">
        <v>73</v>
      </c>
      <c r="K275" t="str">
        <f t="shared" si="253"/>
        <v/>
      </c>
      <c r="L275" t="str">
        <f t="shared" si="254"/>
        <v/>
      </c>
      <c r="M275" t="str">
        <f t="shared" si="255"/>
        <v/>
      </c>
      <c r="N275" t="str">
        <f t="shared" si="256"/>
        <v/>
      </c>
      <c r="O275" t="str">
        <f t="shared" si="257"/>
        <v/>
      </c>
      <c r="P275" t="str">
        <f t="shared" si="258"/>
        <v/>
      </c>
      <c r="Q275" t="str">
        <f t="shared" si="259"/>
        <v/>
      </c>
      <c r="R275">
        <f t="shared" si="260"/>
        <v>0</v>
      </c>
      <c r="S275">
        <f t="shared" si="261"/>
        <v>0</v>
      </c>
      <c r="T275">
        <f t="shared" si="262"/>
        <v>0</v>
      </c>
      <c r="U275">
        <f t="shared" si="263"/>
        <v>0</v>
      </c>
      <c r="W275">
        <f t="shared" si="264"/>
        <v>0</v>
      </c>
      <c r="X275">
        <f t="shared" si="226"/>
        <v>0</v>
      </c>
      <c r="Y275" s="35">
        <f t="shared" si="227"/>
        <v>0</v>
      </c>
      <c r="AA275" s="2">
        <f t="shared" si="269"/>
        <v>0</v>
      </c>
      <c r="AB275" s="29">
        <f t="shared" si="228"/>
        <v>0</v>
      </c>
      <c r="AC275" s="32">
        <f t="shared" si="229"/>
        <v>0</v>
      </c>
      <c r="AD275">
        <f t="shared" si="265"/>
        <v>0</v>
      </c>
      <c r="AE275" s="1">
        <f t="shared" si="270"/>
        <v>0</v>
      </c>
      <c r="AF275" s="29">
        <f t="shared" si="230"/>
        <v>0</v>
      </c>
      <c r="AG275" s="32">
        <f t="shared" si="231"/>
        <v>0</v>
      </c>
      <c r="AH275" s="34">
        <f t="shared" si="232"/>
        <v>0</v>
      </c>
      <c r="AJ275" s="2">
        <f t="shared" si="271"/>
        <v>0</v>
      </c>
      <c r="AK275" s="2">
        <f t="shared" si="233"/>
        <v>0</v>
      </c>
      <c r="AL275" s="34">
        <f t="shared" si="234"/>
        <v>0</v>
      </c>
      <c r="AO275" s="2">
        <f t="shared" si="266"/>
        <v>0</v>
      </c>
      <c r="AP275" s="34">
        <f t="shared" si="235"/>
        <v>0</v>
      </c>
      <c r="AR275" s="2">
        <f t="shared" si="267"/>
        <v>0</v>
      </c>
      <c r="AS275" s="2">
        <f t="shared" si="236"/>
        <v>0</v>
      </c>
      <c r="AT275" s="34">
        <f t="shared" si="237"/>
        <v>0</v>
      </c>
      <c r="AV275">
        <f t="shared" si="268"/>
        <v>0</v>
      </c>
      <c r="AW275">
        <f t="shared" si="238"/>
        <v>0</v>
      </c>
      <c r="AX275" s="35">
        <f t="shared" si="239"/>
        <v>0</v>
      </c>
      <c r="AY2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5" s="31">
        <f t="shared" si="240"/>
        <v>0</v>
      </c>
      <c r="BA275" s="35">
        <f t="shared" si="241"/>
        <v>0</v>
      </c>
      <c r="BB275" s="35">
        <f t="shared" si="242"/>
        <v>0</v>
      </c>
      <c r="BD275" s="50">
        <f t="shared" si="243"/>
        <v>0</v>
      </c>
      <c r="BF275" s="50">
        <f t="shared" si="244"/>
        <v>0</v>
      </c>
      <c r="BH275" s="50">
        <f t="shared" si="245"/>
        <v>0</v>
      </c>
      <c r="BJ275" s="50">
        <f t="shared" si="246"/>
        <v>0</v>
      </c>
      <c r="BL275" s="50">
        <f t="shared" si="247"/>
        <v>0</v>
      </c>
      <c r="BM275" s="17"/>
      <c r="BN275" s="24">
        <f t="shared" si="248"/>
        <v>0</v>
      </c>
      <c r="BO275" s="17"/>
      <c r="BP275" s="24">
        <f t="shared" si="249"/>
        <v>0</v>
      </c>
      <c r="BQ275" s="17"/>
      <c r="BR275" s="24">
        <f t="shared" si="250"/>
        <v>0</v>
      </c>
      <c r="BS275" s="17"/>
      <c r="BT275" s="24">
        <f t="shared" si="251"/>
        <v>0</v>
      </c>
      <c r="BU275" s="20"/>
      <c r="BV275" s="27">
        <f t="shared" si="252"/>
        <v>0</v>
      </c>
    </row>
    <row r="276" spans="2:74">
      <c r="B276" t="s">
        <v>73</v>
      </c>
      <c r="K276" t="str">
        <f t="shared" si="253"/>
        <v/>
      </c>
      <c r="L276" t="str">
        <f t="shared" si="254"/>
        <v/>
      </c>
      <c r="M276" t="str">
        <f t="shared" si="255"/>
        <v/>
      </c>
      <c r="N276" t="str">
        <f t="shared" si="256"/>
        <v/>
      </c>
      <c r="O276" t="str">
        <f t="shared" si="257"/>
        <v/>
      </c>
      <c r="P276" t="str">
        <f t="shared" si="258"/>
        <v/>
      </c>
      <c r="Q276" t="str">
        <f t="shared" si="259"/>
        <v/>
      </c>
      <c r="R276">
        <f t="shared" si="260"/>
        <v>0</v>
      </c>
      <c r="S276">
        <f t="shared" si="261"/>
        <v>0</v>
      </c>
      <c r="T276">
        <f t="shared" si="262"/>
        <v>0</v>
      </c>
      <c r="U276">
        <f t="shared" si="263"/>
        <v>0</v>
      </c>
      <c r="W276">
        <f t="shared" si="264"/>
        <v>0</v>
      </c>
      <c r="X276">
        <f t="shared" si="226"/>
        <v>0</v>
      </c>
      <c r="Y276" s="35">
        <f t="shared" si="227"/>
        <v>0</v>
      </c>
      <c r="AA276" s="2">
        <f t="shared" si="269"/>
        <v>0</v>
      </c>
      <c r="AB276" s="29">
        <f t="shared" si="228"/>
        <v>0</v>
      </c>
      <c r="AC276" s="32">
        <f t="shared" si="229"/>
        <v>0</v>
      </c>
      <c r="AD276">
        <f t="shared" si="265"/>
        <v>0</v>
      </c>
      <c r="AE276" s="1">
        <f t="shared" si="270"/>
        <v>0</v>
      </c>
      <c r="AF276" s="29">
        <f t="shared" si="230"/>
        <v>0</v>
      </c>
      <c r="AG276" s="32">
        <f t="shared" si="231"/>
        <v>0</v>
      </c>
      <c r="AH276" s="34">
        <f t="shared" si="232"/>
        <v>0</v>
      </c>
      <c r="AJ276" s="2">
        <f t="shared" si="271"/>
        <v>0</v>
      </c>
      <c r="AK276" s="2">
        <f t="shared" si="233"/>
        <v>0</v>
      </c>
      <c r="AL276" s="34">
        <f t="shared" si="234"/>
        <v>0</v>
      </c>
      <c r="AO276" s="2">
        <f t="shared" si="266"/>
        <v>0</v>
      </c>
      <c r="AP276" s="34">
        <f t="shared" si="235"/>
        <v>0</v>
      </c>
      <c r="AR276" s="2">
        <f t="shared" si="267"/>
        <v>0</v>
      </c>
      <c r="AS276" s="2">
        <f t="shared" si="236"/>
        <v>0</v>
      </c>
      <c r="AT276" s="34">
        <f t="shared" si="237"/>
        <v>0</v>
      </c>
      <c r="AV276">
        <f t="shared" si="268"/>
        <v>0</v>
      </c>
      <c r="AW276">
        <f t="shared" si="238"/>
        <v>0</v>
      </c>
      <c r="AX276" s="35">
        <f t="shared" si="239"/>
        <v>0</v>
      </c>
      <c r="AY2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6" s="31">
        <f t="shared" si="240"/>
        <v>0</v>
      </c>
      <c r="BA276" s="35">
        <f t="shared" si="241"/>
        <v>0</v>
      </c>
      <c r="BB276" s="35">
        <f t="shared" si="242"/>
        <v>0</v>
      </c>
      <c r="BD276" s="50">
        <f t="shared" si="243"/>
        <v>0</v>
      </c>
      <c r="BF276" s="50">
        <f t="shared" si="244"/>
        <v>0</v>
      </c>
      <c r="BH276" s="50">
        <f t="shared" si="245"/>
        <v>0</v>
      </c>
      <c r="BJ276" s="50">
        <f t="shared" si="246"/>
        <v>0</v>
      </c>
      <c r="BL276" s="50">
        <f t="shared" si="247"/>
        <v>0</v>
      </c>
      <c r="BM276" s="17"/>
      <c r="BN276" s="24">
        <f t="shared" si="248"/>
        <v>0</v>
      </c>
      <c r="BO276" s="17"/>
      <c r="BP276" s="24">
        <f t="shared" si="249"/>
        <v>0</v>
      </c>
      <c r="BQ276" s="17"/>
      <c r="BR276" s="24">
        <f t="shared" si="250"/>
        <v>0</v>
      </c>
      <c r="BS276" s="17"/>
      <c r="BT276" s="24">
        <f t="shared" si="251"/>
        <v>0</v>
      </c>
      <c r="BU276" s="20"/>
      <c r="BV276" s="27">
        <f t="shared" si="252"/>
        <v>0</v>
      </c>
    </row>
    <row r="277" spans="2:74">
      <c r="B277" t="s">
        <v>73</v>
      </c>
      <c r="K277" t="str">
        <f t="shared" si="253"/>
        <v/>
      </c>
      <c r="L277" t="str">
        <f t="shared" si="254"/>
        <v/>
      </c>
      <c r="M277" t="str">
        <f t="shared" si="255"/>
        <v/>
      </c>
      <c r="N277" t="str">
        <f t="shared" si="256"/>
        <v/>
      </c>
      <c r="O277" t="str">
        <f t="shared" si="257"/>
        <v/>
      </c>
      <c r="P277" t="str">
        <f t="shared" si="258"/>
        <v/>
      </c>
      <c r="Q277" t="str">
        <f t="shared" si="259"/>
        <v/>
      </c>
      <c r="R277">
        <f t="shared" si="260"/>
        <v>0</v>
      </c>
      <c r="S277">
        <f t="shared" si="261"/>
        <v>0</v>
      </c>
      <c r="T277">
        <f t="shared" si="262"/>
        <v>0</v>
      </c>
      <c r="U277">
        <f t="shared" si="263"/>
        <v>0</v>
      </c>
      <c r="W277">
        <f t="shared" si="264"/>
        <v>0</v>
      </c>
      <c r="X277">
        <f t="shared" si="226"/>
        <v>0</v>
      </c>
      <c r="Y277" s="35">
        <f t="shared" si="227"/>
        <v>0</v>
      </c>
      <c r="AA277" s="2">
        <f t="shared" si="269"/>
        <v>0</v>
      </c>
      <c r="AB277" s="29">
        <f t="shared" si="228"/>
        <v>0</v>
      </c>
      <c r="AC277" s="32">
        <f t="shared" si="229"/>
        <v>0</v>
      </c>
      <c r="AD277">
        <f t="shared" si="265"/>
        <v>0</v>
      </c>
      <c r="AE277" s="1">
        <f t="shared" si="270"/>
        <v>0</v>
      </c>
      <c r="AF277" s="29">
        <f t="shared" si="230"/>
        <v>0</v>
      </c>
      <c r="AG277" s="32">
        <f t="shared" si="231"/>
        <v>0</v>
      </c>
      <c r="AH277" s="34">
        <f t="shared" si="232"/>
        <v>0</v>
      </c>
      <c r="AJ277" s="2">
        <f t="shared" si="271"/>
        <v>0</v>
      </c>
      <c r="AK277" s="2">
        <f t="shared" si="233"/>
        <v>0</v>
      </c>
      <c r="AL277" s="34">
        <f t="shared" si="234"/>
        <v>0</v>
      </c>
      <c r="AO277" s="2">
        <f t="shared" si="266"/>
        <v>0</v>
      </c>
      <c r="AP277" s="34">
        <f t="shared" si="235"/>
        <v>0</v>
      </c>
      <c r="AR277" s="2">
        <f t="shared" si="267"/>
        <v>0</v>
      </c>
      <c r="AS277" s="2">
        <f t="shared" si="236"/>
        <v>0</v>
      </c>
      <c r="AT277" s="34">
        <f t="shared" si="237"/>
        <v>0</v>
      </c>
      <c r="AV277">
        <f t="shared" si="268"/>
        <v>0</v>
      </c>
      <c r="AW277">
        <f t="shared" si="238"/>
        <v>0</v>
      </c>
      <c r="AX277" s="35">
        <f t="shared" si="239"/>
        <v>0</v>
      </c>
      <c r="AY2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7" s="31">
        <f t="shared" si="240"/>
        <v>0</v>
      </c>
      <c r="BA277" s="35">
        <f t="shared" si="241"/>
        <v>0</v>
      </c>
      <c r="BB277" s="35">
        <f t="shared" si="242"/>
        <v>0</v>
      </c>
      <c r="BD277" s="50">
        <f t="shared" si="243"/>
        <v>0</v>
      </c>
      <c r="BF277" s="50">
        <f t="shared" si="244"/>
        <v>0</v>
      </c>
      <c r="BH277" s="50">
        <f t="shared" si="245"/>
        <v>0</v>
      </c>
      <c r="BJ277" s="50">
        <f t="shared" si="246"/>
        <v>0</v>
      </c>
      <c r="BL277" s="50">
        <f t="shared" si="247"/>
        <v>0</v>
      </c>
      <c r="BM277" s="17"/>
      <c r="BN277" s="24">
        <f t="shared" si="248"/>
        <v>0</v>
      </c>
      <c r="BO277" s="17"/>
      <c r="BP277" s="24">
        <f t="shared" si="249"/>
        <v>0</v>
      </c>
      <c r="BQ277" s="17"/>
      <c r="BR277" s="24">
        <f t="shared" si="250"/>
        <v>0</v>
      </c>
      <c r="BS277" s="17"/>
      <c r="BT277" s="24">
        <f t="shared" si="251"/>
        <v>0</v>
      </c>
      <c r="BU277" s="20"/>
      <c r="BV277" s="27">
        <f t="shared" si="252"/>
        <v>0</v>
      </c>
    </row>
    <row r="278" spans="2:74">
      <c r="B278" t="s">
        <v>73</v>
      </c>
      <c r="K278" t="str">
        <f t="shared" si="253"/>
        <v/>
      </c>
      <c r="L278" t="str">
        <f t="shared" si="254"/>
        <v/>
      </c>
      <c r="M278" t="str">
        <f t="shared" si="255"/>
        <v/>
      </c>
      <c r="N278" t="str">
        <f t="shared" si="256"/>
        <v/>
      </c>
      <c r="O278" t="str">
        <f t="shared" si="257"/>
        <v/>
      </c>
      <c r="P278" t="str">
        <f t="shared" si="258"/>
        <v/>
      </c>
      <c r="Q278" t="str">
        <f t="shared" si="259"/>
        <v/>
      </c>
      <c r="R278">
        <f t="shared" si="260"/>
        <v>0</v>
      </c>
      <c r="S278">
        <f t="shared" si="261"/>
        <v>0</v>
      </c>
      <c r="T278">
        <f t="shared" si="262"/>
        <v>0</v>
      </c>
      <c r="U278">
        <f t="shared" si="263"/>
        <v>0</v>
      </c>
      <c r="W278">
        <f t="shared" si="264"/>
        <v>0</v>
      </c>
      <c r="X278">
        <f t="shared" si="226"/>
        <v>0</v>
      </c>
      <c r="Y278" s="35">
        <f t="shared" si="227"/>
        <v>0</v>
      </c>
      <c r="AA278" s="2">
        <f t="shared" si="269"/>
        <v>0</v>
      </c>
      <c r="AB278" s="29">
        <f t="shared" si="228"/>
        <v>0</v>
      </c>
      <c r="AC278" s="32">
        <f t="shared" si="229"/>
        <v>0</v>
      </c>
      <c r="AD278">
        <f t="shared" si="265"/>
        <v>0</v>
      </c>
      <c r="AE278" s="1">
        <f t="shared" si="270"/>
        <v>0</v>
      </c>
      <c r="AF278" s="29">
        <f t="shared" si="230"/>
        <v>0</v>
      </c>
      <c r="AG278" s="32">
        <f t="shared" si="231"/>
        <v>0</v>
      </c>
      <c r="AH278" s="34">
        <f t="shared" si="232"/>
        <v>0</v>
      </c>
      <c r="AJ278" s="2">
        <f t="shared" si="271"/>
        <v>0</v>
      </c>
      <c r="AK278" s="2">
        <f t="shared" si="233"/>
        <v>0</v>
      </c>
      <c r="AL278" s="34">
        <f t="shared" si="234"/>
        <v>0</v>
      </c>
      <c r="AO278" s="2">
        <f t="shared" si="266"/>
        <v>0</v>
      </c>
      <c r="AP278" s="34">
        <f t="shared" si="235"/>
        <v>0</v>
      </c>
      <c r="AR278" s="2">
        <f t="shared" si="267"/>
        <v>0</v>
      </c>
      <c r="AS278" s="2">
        <f t="shared" si="236"/>
        <v>0</v>
      </c>
      <c r="AT278" s="34">
        <f t="shared" si="237"/>
        <v>0</v>
      </c>
      <c r="AV278">
        <f t="shared" si="268"/>
        <v>0</v>
      </c>
      <c r="AW278">
        <f t="shared" si="238"/>
        <v>0</v>
      </c>
      <c r="AX278" s="35">
        <f t="shared" si="239"/>
        <v>0</v>
      </c>
      <c r="AY2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8" s="31">
        <f t="shared" si="240"/>
        <v>0</v>
      </c>
      <c r="BA278" s="35">
        <f t="shared" si="241"/>
        <v>0</v>
      </c>
      <c r="BB278" s="35">
        <f t="shared" si="242"/>
        <v>0</v>
      </c>
      <c r="BD278" s="50">
        <f t="shared" si="243"/>
        <v>0</v>
      </c>
      <c r="BF278" s="50">
        <f t="shared" si="244"/>
        <v>0</v>
      </c>
      <c r="BH278" s="50">
        <f t="shared" si="245"/>
        <v>0</v>
      </c>
      <c r="BJ278" s="50">
        <f t="shared" si="246"/>
        <v>0</v>
      </c>
      <c r="BL278" s="50">
        <f t="shared" si="247"/>
        <v>0</v>
      </c>
      <c r="BM278" s="17"/>
      <c r="BN278" s="24">
        <f t="shared" si="248"/>
        <v>0</v>
      </c>
      <c r="BO278" s="17"/>
      <c r="BP278" s="24">
        <f t="shared" si="249"/>
        <v>0</v>
      </c>
      <c r="BQ278" s="17"/>
      <c r="BR278" s="24">
        <f t="shared" si="250"/>
        <v>0</v>
      </c>
      <c r="BS278" s="17"/>
      <c r="BT278" s="24">
        <f t="shared" si="251"/>
        <v>0</v>
      </c>
      <c r="BU278" s="20"/>
      <c r="BV278" s="27">
        <f t="shared" si="252"/>
        <v>0</v>
      </c>
    </row>
    <row r="279" spans="2:74">
      <c r="B279" t="s">
        <v>73</v>
      </c>
      <c r="K279" t="str">
        <f t="shared" si="253"/>
        <v/>
      </c>
      <c r="L279" t="str">
        <f t="shared" si="254"/>
        <v/>
      </c>
      <c r="M279" t="str">
        <f t="shared" si="255"/>
        <v/>
      </c>
      <c r="N279" t="str">
        <f t="shared" si="256"/>
        <v/>
      </c>
      <c r="O279" t="str">
        <f t="shared" si="257"/>
        <v/>
      </c>
      <c r="P279" t="str">
        <f t="shared" si="258"/>
        <v/>
      </c>
      <c r="Q279" t="str">
        <f t="shared" si="259"/>
        <v/>
      </c>
      <c r="R279">
        <f t="shared" si="260"/>
        <v>0</v>
      </c>
      <c r="S279">
        <f t="shared" si="261"/>
        <v>0</v>
      </c>
      <c r="T279">
        <f t="shared" si="262"/>
        <v>0</v>
      </c>
      <c r="U279">
        <f t="shared" si="263"/>
        <v>0</v>
      </c>
      <c r="W279">
        <f t="shared" si="264"/>
        <v>0</v>
      </c>
      <c r="X279">
        <f t="shared" si="226"/>
        <v>0</v>
      </c>
      <c r="Y279" s="35">
        <f t="shared" si="227"/>
        <v>0</v>
      </c>
      <c r="AA279" s="2">
        <f t="shared" si="269"/>
        <v>0</v>
      </c>
      <c r="AB279" s="29">
        <f t="shared" si="228"/>
        <v>0</v>
      </c>
      <c r="AC279" s="32">
        <f t="shared" si="229"/>
        <v>0</v>
      </c>
      <c r="AD279">
        <f t="shared" si="265"/>
        <v>0</v>
      </c>
      <c r="AE279" s="1">
        <f t="shared" si="270"/>
        <v>0</v>
      </c>
      <c r="AF279" s="29">
        <f t="shared" si="230"/>
        <v>0</v>
      </c>
      <c r="AG279" s="32">
        <f t="shared" si="231"/>
        <v>0</v>
      </c>
      <c r="AH279" s="34">
        <f t="shared" si="232"/>
        <v>0</v>
      </c>
      <c r="AJ279" s="2">
        <f t="shared" si="271"/>
        <v>0</v>
      </c>
      <c r="AK279" s="2">
        <f t="shared" si="233"/>
        <v>0</v>
      </c>
      <c r="AL279" s="34">
        <f t="shared" si="234"/>
        <v>0</v>
      </c>
      <c r="AO279" s="2">
        <f t="shared" si="266"/>
        <v>0</v>
      </c>
      <c r="AP279" s="34">
        <f t="shared" si="235"/>
        <v>0</v>
      </c>
      <c r="AR279" s="2">
        <f t="shared" si="267"/>
        <v>0</v>
      </c>
      <c r="AS279" s="2">
        <f t="shared" si="236"/>
        <v>0</v>
      </c>
      <c r="AT279" s="34">
        <f t="shared" si="237"/>
        <v>0</v>
      </c>
      <c r="AV279">
        <f t="shared" si="268"/>
        <v>0</v>
      </c>
      <c r="AW279">
        <f t="shared" si="238"/>
        <v>0</v>
      </c>
      <c r="AX279" s="35">
        <f t="shared" si="239"/>
        <v>0</v>
      </c>
      <c r="AY2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9" s="31">
        <f t="shared" si="240"/>
        <v>0</v>
      </c>
      <c r="BA279" s="35">
        <f t="shared" si="241"/>
        <v>0</v>
      </c>
      <c r="BB279" s="35">
        <f t="shared" si="242"/>
        <v>0</v>
      </c>
      <c r="BD279" s="50">
        <f t="shared" si="243"/>
        <v>0</v>
      </c>
      <c r="BF279" s="50">
        <f t="shared" si="244"/>
        <v>0</v>
      </c>
      <c r="BH279" s="50">
        <f t="shared" si="245"/>
        <v>0</v>
      </c>
      <c r="BJ279" s="50">
        <f t="shared" si="246"/>
        <v>0</v>
      </c>
      <c r="BL279" s="50">
        <f t="shared" si="247"/>
        <v>0</v>
      </c>
      <c r="BM279" s="17"/>
      <c r="BN279" s="24">
        <f t="shared" si="248"/>
        <v>0</v>
      </c>
      <c r="BO279" s="17"/>
      <c r="BP279" s="24">
        <f t="shared" si="249"/>
        <v>0</v>
      </c>
      <c r="BQ279" s="17"/>
      <c r="BR279" s="24">
        <f t="shared" si="250"/>
        <v>0</v>
      </c>
      <c r="BS279" s="17"/>
      <c r="BT279" s="24">
        <f t="shared" si="251"/>
        <v>0</v>
      </c>
      <c r="BU279" s="20"/>
      <c r="BV279" s="27">
        <f t="shared" si="252"/>
        <v>0</v>
      </c>
    </row>
    <row r="280" spans="2:74">
      <c r="B280" t="s">
        <v>73</v>
      </c>
      <c r="K280" t="str">
        <f t="shared" si="253"/>
        <v/>
      </c>
      <c r="L280" t="str">
        <f t="shared" si="254"/>
        <v/>
      </c>
      <c r="M280" t="str">
        <f t="shared" si="255"/>
        <v/>
      </c>
      <c r="N280" t="str">
        <f t="shared" si="256"/>
        <v/>
      </c>
      <c r="O280" t="str">
        <f t="shared" si="257"/>
        <v/>
      </c>
      <c r="P280" t="str">
        <f t="shared" si="258"/>
        <v/>
      </c>
      <c r="Q280" t="str">
        <f t="shared" si="259"/>
        <v/>
      </c>
      <c r="R280">
        <f t="shared" si="260"/>
        <v>0</v>
      </c>
      <c r="S280">
        <f t="shared" si="261"/>
        <v>0</v>
      </c>
      <c r="T280">
        <f t="shared" si="262"/>
        <v>0</v>
      </c>
      <c r="U280">
        <f t="shared" si="263"/>
        <v>0</v>
      </c>
      <c r="W280">
        <f t="shared" si="264"/>
        <v>0</v>
      </c>
      <c r="X280">
        <f t="shared" si="226"/>
        <v>0</v>
      </c>
      <c r="Y280" s="35">
        <f t="shared" si="227"/>
        <v>0</v>
      </c>
      <c r="AA280" s="2">
        <f t="shared" si="269"/>
        <v>0</v>
      </c>
      <c r="AB280" s="29">
        <f t="shared" si="228"/>
        <v>0</v>
      </c>
      <c r="AC280" s="32">
        <f t="shared" si="229"/>
        <v>0</v>
      </c>
      <c r="AD280">
        <f t="shared" si="265"/>
        <v>0</v>
      </c>
      <c r="AE280" s="1">
        <f t="shared" si="270"/>
        <v>0</v>
      </c>
      <c r="AF280" s="29">
        <f t="shared" si="230"/>
        <v>0</v>
      </c>
      <c r="AG280" s="32">
        <f t="shared" si="231"/>
        <v>0</v>
      </c>
      <c r="AH280" s="34">
        <f t="shared" si="232"/>
        <v>0</v>
      </c>
      <c r="AJ280" s="2">
        <f t="shared" si="271"/>
        <v>0</v>
      </c>
      <c r="AK280" s="2">
        <f t="shared" si="233"/>
        <v>0</v>
      </c>
      <c r="AL280" s="34">
        <f t="shared" si="234"/>
        <v>0</v>
      </c>
      <c r="AO280" s="2">
        <f t="shared" si="266"/>
        <v>0</v>
      </c>
      <c r="AP280" s="34">
        <f t="shared" si="235"/>
        <v>0</v>
      </c>
      <c r="AR280" s="2">
        <f t="shared" si="267"/>
        <v>0</v>
      </c>
      <c r="AS280" s="2">
        <f t="shared" si="236"/>
        <v>0</v>
      </c>
      <c r="AT280" s="34">
        <f t="shared" si="237"/>
        <v>0</v>
      </c>
      <c r="AV280">
        <f t="shared" si="268"/>
        <v>0</v>
      </c>
      <c r="AW280">
        <f t="shared" si="238"/>
        <v>0</v>
      </c>
      <c r="AX280" s="35">
        <f t="shared" si="239"/>
        <v>0</v>
      </c>
      <c r="AY28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0" s="31">
        <f t="shared" si="240"/>
        <v>0</v>
      </c>
      <c r="BA280" s="35">
        <f t="shared" si="241"/>
        <v>0</v>
      </c>
      <c r="BB280" s="35">
        <f t="shared" si="242"/>
        <v>0</v>
      </c>
      <c r="BD280" s="50">
        <f t="shared" si="243"/>
        <v>0</v>
      </c>
      <c r="BF280" s="50">
        <f t="shared" si="244"/>
        <v>0</v>
      </c>
      <c r="BH280" s="50">
        <f t="shared" si="245"/>
        <v>0</v>
      </c>
      <c r="BJ280" s="50">
        <f t="shared" si="246"/>
        <v>0</v>
      </c>
      <c r="BL280" s="50">
        <f t="shared" si="247"/>
        <v>0</v>
      </c>
      <c r="BM280" s="17"/>
      <c r="BN280" s="24">
        <f t="shared" si="248"/>
        <v>0</v>
      </c>
      <c r="BO280" s="17"/>
      <c r="BP280" s="24">
        <f t="shared" si="249"/>
        <v>0</v>
      </c>
      <c r="BQ280" s="17"/>
      <c r="BR280" s="24">
        <f t="shared" si="250"/>
        <v>0</v>
      </c>
      <c r="BS280" s="17"/>
      <c r="BT280" s="24">
        <f t="shared" si="251"/>
        <v>0</v>
      </c>
      <c r="BU280" s="20"/>
      <c r="BV280" s="27">
        <f t="shared" si="252"/>
        <v>0</v>
      </c>
    </row>
    <row r="281" spans="2:74">
      <c r="B281" t="s">
        <v>73</v>
      </c>
      <c r="K281" t="str">
        <f t="shared" si="253"/>
        <v/>
      </c>
      <c r="L281" t="str">
        <f t="shared" si="254"/>
        <v/>
      </c>
      <c r="M281" t="str">
        <f t="shared" si="255"/>
        <v/>
      </c>
      <c r="N281" t="str">
        <f t="shared" si="256"/>
        <v/>
      </c>
      <c r="O281" t="str">
        <f t="shared" si="257"/>
        <v/>
      </c>
      <c r="P281" t="str">
        <f t="shared" si="258"/>
        <v/>
      </c>
      <c r="Q281" t="str">
        <f t="shared" si="259"/>
        <v/>
      </c>
      <c r="R281">
        <f t="shared" si="260"/>
        <v>0</v>
      </c>
      <c r="S281">
        <f t="shared" si="261"/>
        <v>0</v>
      </c>
      <c r="T281">
        <f t="shared" si="262"/>
        <v>0</v>
      </c>
      <c r="U281">
        <f t="shared" si="263"/>
        <v>0</v>
      </c>
      <c r="W281">
        <f t="shared" si="264"/>
        <v>0</v>
      </c>
      <c r="X281">
        <f t="shared" si="226"/>
        <v>0</v>
      </c>
      <c r="Y281" s="35">
        <f t="shared" si="227"/>
        <v>0</v>
      </c>
      <c r="AA281" s="2">
        <f t="shared" si="269"/>
        <v>0</v>
      </c>
      <c r="AB281" s="29">
        <f t="shared" si="228"/>
        <v>0</v>
      </c>
      <c r="AC281" s="32">
        <f t="shared" si="229"/>
        <v>0</v>
      </c>
      <c r="AD281">
        <f t="shared" si="265"/>
        <v>0</v>
      </c>
      <c r="AE281" s="1">
        <f t="shared" si="270"/>
        <v>0</v>
      </c>
      <c r="AF281" s="29">
        <f t="shared" si="230"/>
        <v>0</v>
      </c>
      <c r="AG281" s="32">
        <f t="shared" si="231"/>
        <v>0</v>
      </c>
      <c r="AH281" s="34">
        <f t="shared" si="232"/>
        <v>0</v>
      </c>
      <c r="AJ281" s="2">
        <f t="shared" si="271"/>
        <v>0</v>
      </c>
      <c r="AK281" s="2">
        <f t="shared" si="233"/>
        <v>0</v>
      </c>
      <c r="AL281" s="34">
        <f t="shared" si="234"/>
        <v>0</v>
      </c>
      <c r="AO281" s="2">
        <f t="shared" si="266"/>
        <v>0</v>
      </c>
      <c r="AP281" s="34">
        <f t="shared" si="235"/>
        <v>0</v>
      </c>
      <c r="AR281" s="2">
        <f t="shared" si="267"/>
        <v>0</v>
      </c>
      <c r="AS281" s="2">
        <f t="shared" si="236"/>
        <v>0</v>
      </c>
      <c r="AT281" s="34">
        <f t="shared" si="237"/>
        <v>0</v>
      </c>
      <c r="AV281">
        <f t="shared" si="268"/>
        <v>0</v>
      </c>
      <c r="AW281">
        <f t="shared" si="238"/>
        <v>0</v>
      </c>
      <c r="AX281" s="35">
        <f t="shared" si="239"/>
        <v>0</v>
      </c>
      <c r="AY2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1" s="31">
        <f t="shared" si="240"/>
        <v>0</v>
      </c>
      <c r="BA281" s="35">
        <f t="shared" si="241"/>
        <v>0</v>
      </c>
      <c r="BB281" s="35">
        <f t="shared" si="242"/>
        <v>0</v>
      </c>
      <c r="BD281" s="50">
        <f t="shared" si="243"/>
        <v>0</v>
      </c>
      <c r="BF281" s="50">
        <f t="shared" si="244"/>
        <v>0</v>
      </c>
      <c r="BH281" s="50">
        <f t="shared" si="245"/>
        <v>0</v>
      </c>
      <c r="BJ281" s="50">
        <f t="shared" si="246"/>
        <v>0</v>
      </c>
      <c r="BL281" s="50">
        <f t="shared" si="247"/>
        <v>0</v>
      </c>
      <c r="BM281" s="17"/>
      <c r="BN281" s="24">
        <f t="shared" si="248"/>
        <v>0</v>
      </c>
      <c r="BO281" s="17"/>
      <c r="BP281" s="24">
        <f t="shared" si="249"/>
        <v>0</v>
      </c>
      <c r="BQ281" s="17"/>
      <c r="BR281" s="24">
        <f t="shared" si="250"/>
        <v>0</v>
      </c>
      <c r="BS281" s="17"/>
      <c r="BT281" s="24">
        <f t="shared" si="251"/>
        <v>0</v>
      </c>
      <c r="BU281" s="20"/>
      <c r="BV281" s="27">
        <f t="shared" si="252"/>
        <v>0</v>
      </c>
    </row>
    <row r="282" spans="2:74">
      <c r="B282" t="s">
        <v>73</v>
      </c>
      <c r="K282" t="str">
        <f t="shared" si="253"/>
        <v/>
      </c>
      <c r="L282" t="str">
        <f t="shared" si="254"/>
        <v/>
      </c>
      <c r="M282" t="str">
        <f t="shared" si="255"/>
        <v/>
      </c>
      <c r="N282" t="str">
        <f t="shared" si="256"/>
        <v/>
      </c>
      <c r="O282" t="str">
        <f t="shared" si="257"/>
        <v/>
      </c>
      <c r="P282" t="str">
        <f t="shared" si="258"/>
        <v/>
      </c>
      <c r="Q282" t="str">
        <f t="shared" si="259"/>
        <v/>
      </c>
      <c r="R282">
        <f t="shared" si="260"/>
        <v>0</v>
      </c>
      <c r="S282">
        <f t="shared" si="261"/>
        <v>0</v>
      </c>
      <c r="T282">
        <f t="shared" si="262"/>
        <v>0</v>
      </c>
      <c r="U282">
        <f t="shared" si="263"/>
        <v>0</v>
      </c>
      <c r="W282">
        <f t="shared" si="264"/>
        <v>0</v>
      </c>
      <c r="X282">
        <f t="shared" si="226"/>
        <v>0</v>
      </c>
      <c r="Y282" s="35">
        <f t="shared" si="227"/>
        <v>0</v>
      </c>
      <c r="AA282" s="2">
        <f t="shared" si="269"/>
        <v>0</v>
      </c>
      <c r="AB282" s="29">
        <f t="shared" si="228"/>
        <v>0</v>
      </c>
      <c r="AC282" s="32">
        <f t="shared" si="229"/>
        <v>0</v>
      </c>
      <c r="AD282">
        <f t="shared" si="265"/>
        <v>0</v>
      </c>
      <c r="AE282" s="1">
        <f t="shared" si="270"/>
        <v>0</v>
      </c>
      <c r="AF282" s="29">
        <f t="shared" si="230"/>
        <v>0</v>
      </c>
      <c r="AG282" s="32">
        <f t="shared" si="231"/>
        <v>0</v>
      </c>
      <c r="AH282" s="34">
        <f t="shared" si="232"/>
        <v>0</v>
      </c>
      <c r="AJ282" s="2">
        <f t="shared" si="271"/>
        <v>0</v>
      </c>
      <c r="AK282" s="2">
        <f t="shared" si="233"/>
        <v>0</v>
      </c>
      <c r="AL282" s="34">
        <f t="shared" si="234"/>
        <v>0</v>
      </c>
      <c r="AO282" s="2">
        <f t="shared" si="266"/>
        <v>0</v>
      </c>
      <c r="AP282" s="34">
        <f t="shared" si="235"/>
        <v>0</v>
      </c>
      <c r="AR282" s="2">
        <f t="shared" si="267"/>
        <v>0</v>
      </c>
      <c r="AS282" s="2">
        <f t="shared" si="236"/>
        <v>0</v>
      </c>
      <c r="AT282" s="34">
        <f t="shared" si="237"/>
        <v>0</v>
      </c>
      <c r="AV282">
        <f t="shared" si="268"/>
        <v>0</v>
      </c>
      <c r="AW282">
        <f t="shared" si="238"/>
        <v>0</v>
      </c>
      <c r="AX282" s="35">
        <f t="shared" si="239"/>
        <v>0</v>
      </c>
      <c r="AY2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2" s="31">
        <f t="shared" si="240"/>
        <v>0</v>
      </c>
      <c r="BA282" s="35">
        <f t="shared" si="241"/>
        <v>0</v>
      </c>
      <c r="BB282" s="35">
        <f t="shared" si="242"/>
        <v>0</v>
      </c>
      <c r="BD282" s="50">
        <f t="shared" si="243"/>
        <v>0</v>
      </c>
      <c r="BF282" s="50">
        <f t="shared" si="244"/>
        <v>0</v>
      </c>
      <c r="BH282" s="50">
        <f t="shared" si="245"/>
        <v>0</v>
      </c>
      <c r="BJ282" s="50">
        <f t="shared" si="246"/>
        <v>0</v>
      </c>
      <c r="BL282" s="50">
        <f t="shared" si="247"/>
        <v>0</v>
      </c>
      <c r="BM282" s="17"/>
      <c r="BN282" s="24">
        <f t="shared" si="248"/>
        <v>0</v>
      </c>
      <c r="BO282" s="17"/>
      <c r="BP282" s="24">
        <f t="shared" si="249"/>
        <v>0</v>
      </c>
      <c r="BQ282" s="17"/>
      <c r="BR282" s="24">
        <f t="shared" si="250"/>
        <v>0</v>
      </c>
      <c r="BS282" s="17"/>
      <c r="BT282" s="24">
        <f t="shared" si="251"/>
        <v>0</v>
      </c>
      <c r="BU282" s="20"/>
      <c r="BV282" s="27">
        <f t="shared" si="252"/>
        <v>0</v>
      </c>
    </row>
    <row r="283" spans="2:74">
      <c r="B283" t="s">
        <v>73</v>
      </c>
      <c r="K283" t="str">
        <f t="shared" si="253"/>
        <v/>
      </c>
      <c r="L283" t="str">
        <f t="shared" si="254"/>
        <v/>
      </c>
      <c r="M283" t="str">
        <f t="shared" si="255"/>
        <v/>
      </c>
      <c r="N283" t="str">
        <f t="shared" si="256"/>
        <v/>
      </c>
      <c r="O283" t="str">
        <f t="shared" si="257"/>
        <v/>
      </c>
      <c r="P283" t="str">
        <f t="shared" si="258"/>
        <v/>
      </c>
      <c r="Q283" t="str">
        <f t="shared" si="259"/>
        <v/>
      </c>
      <c r="R283">
        <f t="shared" si="260"/>
        <v>0</v>
      </c>
      <c r="S283">
        <f t="shared" si="261"/>
        <v>0</v>
      </c>
      <c r="T283">
        <f t="shared" si="262"/>
        <v>0</v>
      </c>
      <c r="U283">
        <f t="shared" si="263"/>
        <v>0</v>
      </c>
      <c r="W283">
        <f t="shared" si="264"/>
        <v>0</v>
      </c>
      <c r="X283">
        <f t="shared" ref="X283:X302" si="272">IFERROR(W283-W282,0)</f>
        <v>0</v>
      </c>
      <c r="Y283" s="35">
        <f t="shared" ref="Y283:Y302" si="273">IFERROR(V283/4.159,0)</f>
        <v>0</v>
      </c>
      <c r="AA283" s="2">
        <f t="shared" si="269"/>
        <v>0</v>
      </c>
      <c r="AB283" s="29">
        <f t="shared" ref="AB283:AB302" si="274">IFERROR(Z283/V283,0)</f>
        <v>0</v>
      </c>
      <c r="AC283" s="32">
        <f t="shared" ref="AC283:AC302" si="275">IFERROR(AA283-AA282,0)</f>
        <v>0</v>
      </c>
      <c r="AD283">
        <f t="shared" si="265"/>
        <v>0</v>
      </c>
      <c r="AE283" s="1">
        <f t="shared" si="270"/>
        <v>0</v>
      </c>
      <c r="AF283" s="29">
        <f t="shared" ref="AF283:AF302" si="276">IFERROR(AD283/V283,0)</f>
        <v>0</v>
      </c>
      <c r="AG283" s="32">
        <f t="shared" ref="AG283:AG302" si="277">IFERROR(AE283-AE282,0)</f>
        <v>0</v>
      </c>
      <c r="AH283" s="34">
        <f t="shared" ref="AH283:AH302" si="278">IFERROR(AD283/4.159,0)</f>
        <v>0</v>
      </c>
      <c r="AJ283" s="2">
        <f t="shared" si="271"/>
        <v>0</v>
      </c>
      <c r="AK283" s="2">
        <f t="shared" ref="AK283:AK302" si="279">IFERROR(AI283/AI282,0)</f>
        <v>0</v>
      </c>
      <c r="AL283" s="34">
        <f t="shared" ref="AL283:AL302" si="280">IFERROR(AI283/4.159,0)</f>
        <v>0</v>
      </c>
      <c r="AO283" s="2">
        <f t="shared" si="266"/>
        <v>0</v>
      </c>
      <c r="AP283" s="34">
        <f t="shared" ref="AP283:AP302" si="281">IFERROR(AM283/4.159,0)</f>
        <v>0</v>
      </c>
      <c r="AR283" s="2">
        <f t="shared" si="267"/>
        <v>0</v>
      </c>
      <c r="AS283" s="2">
        <f t="shared" ref="AS283:AS302" si="282">IFERROR(AQ283/AQ282,0)</f>
        <v>0</v>
      </c>
      <c r="AT283" s="34">
        <f t="shared" ref="AT283:AT302" si="283">IFERROR(AQ283/4.159,0)</f>
        <v>0</v>
      </c>
      <c r="AV283">
        <f t="shared" si="268"/>
        <v>0</v>
      </c>
      <c r="AW283">
        <f t="shared" ref="AW283:AW302" si="284">IFERROR(AU283/AU282,0)</f>
        <v>0</v>
      </c>
      <c r="AX283" s="35">
        <f t="shared" ref="AX283:AX302" si="285">IFERROR(AU283/4.159,0)</f>
        <v>0</v>
      </c>
      <c r="AY2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3" s="31">
        <f t="shared" ref="AZ283:AZ302" si="286">IFERROR(AY283-AY282,0)</f>
        <v>0</v>
      </c>
      <c r="BA283" s="35">
        <f t="shared" ref="BA283:BA302" si="287">IFERROR(AZ283/AY282,0)</f>
        <v>0</v>
      </c>
      <c r="BB283" s="35">
        <f t="shared" ref="BB283:BB302" si="288">IFERROR(AY283/4.159,0)</f>
        <v>0</v>
      </c>
      <c r="BD283" s="50">
        <f t="shared" ref="BD283:BD302" si="289">IFERROR((BC283-BC282), 0)</f>
        <v>0</v>
      </c>
      <c r="BF283" s="50">
        <f t="shared" ref="BF283:BF302" si="290">IFERROR((BE283-BE282),0)</f>
        <v>0</v>
      </c>
      <c r="BH283" s="50">
        <f t="shared" ref="BH283:BH302" si="291">IFERROR((BG283-BG282),0)</f>
        <v>0</v>
      </c>
      <c r="BJ283" s="50">
        <f t="shared" ref="BJ283:BJ302" si="292">IFERROR((BI283-BI282),0)</f>
        <v>0</v>
      </c>
      <c r="BL283" s="50">
        <f t="shared" ref="BL283:BL302" si="293">IFERROR((BK283-BK282),0)</f>
        <v>0</v>
      </c>
      <c r="BM283" s="17"/>
      <c r="BN283" s="24">
        <f t="shared" ref="BN283:BN302" si="294">IFERROR((BM283-BM282),0)</f>
        <v>0</v>
      </c>
      <c r="BO283" s="17"/>
      <c r="BP283" s="24">
        <f t="shared" ref="BP283:BP302" si="295">IFERROR((BO283-BO282),0)</f>
        <v>0</v>
      </c>
      <c r="BQ283" s="17"/>
      <c r="BR283" s="24">
        <f t="shared" ref="BR283:BR302" si="296">IFERROR((BQ283-BQ282),0)</f>
        <v>0</v>
      </c>
      <c r="BS283" s="17"/>
      <c r="BT283" s="24">
        <f t="shared" ref="BT283:BT302" si="297">IFERROR((BS283-BS282),0)</f>
        <v>0</v>
      </c>
      <c r="BU283" s="20"/>
      <c r="BV283" s="27">
        <f t="shared" ref="BV283:BV302" si="298">IFERROR((BU283-BU282),0)</f>
        <v>0</v>
      </c>
    </row>
    <row r="284" spans="2:74">
      <c r="B284" t="s">
        <v>73</v>
      </c>
      <c r="K284" t="str">
        <f t="shared" ref="K284:K302" si="299">+IFERROR(E284/C284,"")</f>
        <v/>
      </c>
      <c r="L284" t="str">
        <f t="shared" ref="L284:L302" si="300">+IFERROR(G284/C284,"")</f>
        <v/>
      </c>
      <c r="M284" t="str">
        <f t="shared" ref="M284:M302" si="301">+IFERROR(I284/C284,"")</f>
        <v/>
      </c>
      <c r="N284" t="str">
        <f t="shared" ref="N284:N302" si="302">+IFERROR(D284/M284,"")</f>
        <v/>
      </c>
      <c r="O284" t="str">
        <f t="shared" ref="O284:O302" si="303">+IFERROR(F284/E284,"")</f>
        <v/>
      </c>
      <c r="P284" t="str">
        <f t="shared" ref="P284:P302" si="304">+IFERROR(H284/G284,"")</f>
        <v/>
      </c>
      <c r="Q284" t="str">
        <f t="shared" ref="Q284:Q302" si="305">+IFERROR(J284/I284,"")</f>
        <v/>
      </c>
      <c r="R284">
        <f t="shared" ref="R284:R302" si="306">+IFERROR(C284/4.159,"")</f>
        <v>0</v>
      </c>
      <c r="S284">
        <f t="shared" ref="S284:S302" si="307">+IFERROR(E284/4.159,"")</f>
        <v>0</v>
      </c>
      <c r="T284">
        <f t="shared" ref="T284:T302" si="308">+IFERROR(G284/4.159,"")</f>
        <v>0</v>
      </c>
      <c r="U284">
        <f t="shared" ref="U284:U302" si="309">+IFERROR(I284/4.159,"")</f>
        <v>0</v>
      </c>
      <c r="W284">
        <f t="shared" si="264"/>
        <v>0</v>
      </c>
      <c r="X284">
        <f t="shared" si="272"/>
        <v>0</v>
      </c>
      <c r="Y284" s="35">
        <f t="shared" si="273"/>
        <v>0</v>
      </c>
      <c r="AA284" s="2">
        <f t="shared" si="269"/>
        <v>0</v>
      </c>
      <c r="AB284" s="29">
        <f t="shared" si="274"/>
        <v>0</v>
      </c>
      <c r="AC284" s="32">
        <f t="shared" si="275"/>
        <v>0</v>
      </c>
      <c r="AD284">
        <f t="shared" si="265"/>
        <v>0</v>
      </c>
      <c r="AE284" s="1">
        <f t="shared" si="270"/>
        <v>0</v>
      </c>
      <c r="AF284" s="29">
        <f t="shared" si="276"/>
        <v>0</v>
      </c>
      <c r="AG284" s="32">
        <f t="shared" si="277"/>
        <v>0</v>
      </c>
      <c r="AH284" s="34">
        <f t="shared" si="278"/>
        <v>0</v>
      </c>
      <c r="AJ284" s="2">
        <f t="shared" si="271"/>
        <v>0</v>
      </c>
      <c r="AK284" s="2">
        <f t="shared" si="279"/>
        <v>0</v>
      </c>
      <c r="AL284" s="34">
        <f t="shared" si="280"/>
        <v>0</v>
      </c>
      <c r="AO284" s="2">
        <f t="shared" si="266"/>
        <v>0</v>
      </c>
      <c r="AP284" s="34">
        <f t="shared" si="281"/>
        <v>0</v>
      </c>
      <c r="AR284" s="2">
        <f t="shared" si="267"/>
        <v>0</v>
      </c>
      <c r="AS284" s="2">
        <f t="shared" si="282"/>
        <v>0</v>
      </c>
      <c r="AT284" s="34">
        <f t="shared" si="283"/>
        <v>0</v>
      </c>
      <c r="AV284">
        <f t="shared" si="268"/>
        <v>0</v>
      </c>
      <c r="AW284">
        <f t="shared" si="284"/>
        <v>0</v>
      </c>
      <c r="AX284" s="35">
        <f t="shared" si="285"/>
        <v>0</v>
      </c>
      <c r="AY2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4" s="31">
        <f t="shared" si="286"/>
        <v>0</v>
      </c>
      <c r="BA284" s="35">
        <f t="shared" si="287"/>
        <v>0</v>
      </c>
      <c r="BB284" s="35">
        <f t="shared" si="288"/>
        <v>0</v>
      </c>
      <c r="BD284" s="50">
        <f t="shared" si="289"/>
        <v>0</v>
      </c>
      <c r="BF284" s="50">
        <f t="shared" si="290"/>
        <v>0</v>
      </c>
      <c r="BH284" s="50">
        <f t="shared" si="291"/>
        <v>0</v>
      </c>
      <c r="BJ284" s="50">
        <f t="shared" si="292"/>
        <v>0</v>
      </c>
      <c r="BL284" s="50">
        <f t="shared" si="293"/>
        <v>0</v>
      </c>
      <c r="BM284" s="17"/>
      <c r="BN284" s="24">
        <f t="shared" si="294"/>
        <v>0</v>
      </c>
      <c r="BO284" s="17"/>
      <c r="BP284" s="24">
        <f t="shared" si="295"/>
        <v>0</v>
      </c>
      <c r="BQ284" s="17"/>
      <c r="BR284" s="24">
        <f t="shared" si="296"/>
        <v>0</v>
      </c>
      <c r="BS284" s="17"/>
      <c r="BT284" s="24">
        <f t="shared" si="297"/>
        <v>0</v>
      </c>
      <c r="BU284" s="20"/>
      <c r="BV284" s="27">
        <f t="shared" si="298"/>
        <v>0</v>
      </c>
    </row>
    <row r="285" spans="2:74">
      <c r="B285" t="s">
        <v>73</v>
      </c>
      <c r="K285" t="str">
        <f t="shared" si="299"/>
        <v/>
      </c>
      <c r="L285" t="str">
        <f t="shared" si="300"/>
        <v/>
      </c>
      <c r="M285" t="str">
        <f t="shared" si="301"/>
        <v/>
      </c>
      <c r="N285" t="str">
        <f t="shared" si="302"/>
        <v/>
      </c>
      <c r="O285" t="str">
        <f t="shared" si="303"/>
        <v/>
      </c>
      <c r="P285" t="str">
        <f t="shared" si="304"/>
        <v/>
      </c>
      <c r="Q285" t="str">
        <f t="shared" si="305"/>
        <v/>
      </c>
      <c r="R285">
        <f t="shared" si="306"/>
        <v>0</v>
      </c>
      <c r="S285">
        <f t="shared" si="307"/>
        <v>0</v>
      </c>
      <c r="T285">
        <f t="shared" si="308"/>
        <v>0</v>
      </c>
      <c r="U285">
        <f t="shared" si="309"/>
        <v>0</v>
      </c>
      <c r="W285">
        <f t="shared" ref="W285:W302" si="310">V285-V284</f>
        <v>0</v>
      </c>
      <c r="X285">
        <f t="shared" si="272"/>
        <v>0</v>
      </c>
      <c r="Y285" s="35">
        <f t="shared" si="273"/>
        <v>0</v>
      </c>
      <c r="AA285" s="2">
        <f t="shared" si="269"/>
        <v>0</v>
      </c>
      <c r="AB285" s="29">
        <f t="shared" si="274"/>
        <v>0</v>
      </c>
      <c r="AC285" s="32">
        <f t="shared" si="275"/>
        <v>0</v>
      </c>
      <c r="AD285">
        <f t="shared" ref="AD285:AD302" si="311">V285-Z285</f>
        <v>0</v>
      </c>
      <c r="AE285" s="1">
        <f t="shared" si="270"/>
        <v>0</v>
      </c>
      <c r="AF285" s="29">
        <f t="shared" si="276"/>
        <v>0</v>
      </c>
      <c r="AG285" s="32">
        <f t="shared" si="277"/>
        <v>0</v>
      </c>
      <c r="AH285" s="34">
        <f t="shared" si="278"/>
        <v>0</v>
      </c>
      <c r="AJ285" s="2">
        <f t="shared" si="271"/>
        <v>0</v>
      </c>
      <c r="AK285" s="2">
        <f t="shared" si="279"/>
        <v>0</v>
      </c>
      <c r="AL285" s="34">
        <f t="shared" si="280"/>
        <v>0</v>
      </c>
      <c r="AO285" s="2">
        <f t="shared" ref="AO285:AO302" si="312">IFERROR(AM285/AM284,0)</f>
        <v>0</v>
      </c>
      <c r="AP285" s="34">
        <f t="shared" si="281"/>
        <v>0</v>
      </c>
      <c r="AR285" s="2">
        <f t="shared" ref="AR285:AR302" si="313">AQ285-AQ284</f>
        <v>0</v>
      </c>
      <c r="AS285" s="2">
        <f t="shared" si="282"/>
        <v>0</v>
      </c>
      <c r="AT285" s="34">
        <f t="shared" si="283"/>
        <v>0</v>
      </c>
      <c r="AV285">
        <f t="shared" ref="AV285:AV302" si="314">AU285-AU284</f>
        <v>0</v>
      </c>
      <c r="AW285">
        <f t="shared" si="284"/>
        <v>0</v>
      </c>
      <c r="AX285" s="35">
        <f t="shared" si="285"/>
        <v>0</v>
      </c>
      <c r="AY2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5" s="31">
        <f t="shared" si="286"/>
        <v>0</v>
      </c>
      <c r="BA285" s="35">
        <f t="shared" si="287"/>
        <v>0</v>
      </c>
      <c r="BB285" s="35">
        <f t="shared" si="288"/>
        <v>0</v>
      </c>
      <c r="BD285" s="50">
        <f t="shared" si="289"/>
        <v>0</v>
      </c>
      <c r="BF285" s="50">
        <f t="shared" si="290"/>
        <v>0</v>
      </c>
      <c r="BH285" s="50">
        <f t="shared" si="291"/>
        <v>0</v>
      </c>
      <c r="BJ285" s="50">
        <f t="shared" si="292"/>
        <v>0</v>
      </c>
      <c r="BL285" s="50">
        <f t="shared" si="293"/>
        <v>0</v>
      </c>
      <c r="BM285" s="17"/>
      <c r="BN285" s="24">
        <f t="shared" si="294"/>
        <v>0</v>
      </c>
      <c r="BO285" s="17"/>
      <c r="BP285" s="24">
        <f t="shared" si="295"/>
        <v>0</v>
      </c>
      <c r="BQ285" s="17"/>
      <c r="BR285" s="24">
        <f t="shared" si="296"/>
        <v>0</v>
      </c>
      <c r="BS285" s="17"/>
      <c r="BT285" s="24">
        <f t="shared" si="297"/>
        <v>0</v>
      </c>
      <c r="BU285" s="20"/>
      <c r="BV285" s="27">
        <f t="shared" si="298"/>
        <v>0</v>
      </c>
    </row>
    <row r="286" spans="2:74">
      <c r="B286" t="s">
        <v>73</v>
      </c>
      <c r="K286" t="str">
        <f t="shared" si="299"/>
        <v/>
      </c>
      <c r="L286" t="str">
        <f t="shared" si="300"/>
        <v/>
      </c>
      <c r="M286" t="str">
        <f t="shared" si="301"/>
        <v/>
      </c>
      <c r="N286" t="str">
        <f t="shared" si="302"/>
        <v/>
      </c>
      <c r="O286" t="str">
        <f t="shared" si="303"/>
        <v/>
      </c>
      <c r="P286" t="str">
        <f t="shared" si="304"/>
        <v/>
      </c>
      <c r="Q286" t="str">
        <f t="shared" si="305"/>
        <v/>
      </c>
      <c r="R286">
        <f t="shared" si="306"/>
        <v>0</v>
      </c>
      <c r="S286">
        <f t="shared" si="307"/>
        <v>0</v>
      </c>
      <c r="T286">
        <f t="shared" si="308"/>
        <v>0</v>
      </c>
      <c r="U286">
        <f t="shared" si="309"/>
        <v>0</v>
      </c>
      <c r="W286">
        <f t="shared" si="310"/>
        <v>0</v>
      </c>
      <c r="X286">
        <f t="shared" si="272"/>
        <v>0</v>
      </c>
      <c r="Y286" s="35">
        <f t="shared" si="273"/>
        <v>0</v>
      </c>
      <c r="AA286" s="2">
        <f t="shared" ref="AA286:AA302" si="315">Z286-Z285</f>
        <v>0</v>
      </c>
      <c r="AB286" s="29">
        <f t="shared" si="274"/>
        <v>0</v>
      </c>
      <c r="AC286" s="32">
        <f t="shared" si="275"/>
        <v>0</v>
      </c>
      <c r="AD286">
        <f t="shared" si="311"/>
        <v>0</v>
      </c>
      <c r="AE286" s="1">
        <f t="shared" ref="AE286:AE302" si="316">AD286-AD285</f>
        <v>0</v>
      </c>
      <c r="AF286" s="29">
        <f t="shared" si="276"/>
        <v>0</v>
      </c>
      <c r="AG286" s="32">
        <f t="shared" si="277"/>
        <v>0</v>
      </c>
      <c r="AH286" s="34">
        <f t="shared" si="278"/>
        <v>0</v>
      </c>
      <c r="AJ286" s="2">
        <f t="shared" ref="AJ286:AJ302" si="317">AI286-AI285</f>
        <v>0</v>
      </c>
      <c r="AK286" s="2">
        <f t="shared" si="279"/>
        <v>0</v>
      </c>
      <c r="AL286" s="34">
        <f t="shared" si="280"/>
        <v>0</v>
      </c>
      <c r="AO286" s="2">
        <f t="shared" si="312"/>
        <v>0</v>
      </c>
      <c r="AP286" s="34">
        <f t="shared" si="281"/>
        <v>0</v>
      </c>
      <c r="AR286" s="2">
        <f t="shared" si="313"/>
        <v>0</v>
      </c>
      <c r="AS286" s="2">
        <f t="shared" si="282"/>
        <v>0</v>
      </c>
      <c r="AT286" s="34">
        <f t="shared" si="283"/>
        <v>0</v>
      </c>
      <c r="AV286">
        <f t="shared" si="314"/>
        <v>0</v>
      </c>
      <c r="AW286">
        <f t="shared" si="284"/>
        <v>0</v>
      </c>
      <c r="AX286" s="35">
        <f t="shared" si="285"/>
        <v>0</v>
      </c>
      <c r="AY2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6" s="31">
        <f t="shared" si="286"/>
        <v>0</v>
      </c>
      <c r="BA286" s="35">
        <f t="shared" si="287"/>
        <v>0</v>
      </c>
      <c r="BB286" s="35">
        <f t="shared" si="288"/>
        <v>0</v>
      </c>
      <c r="BD286" s="50">
        <f t="shared" si="289"/>
        <v>0</v>
      </c>
      <c r="BF286" s="50">
        <f t="shared" si="290"/>
        <v>0</v>
      </c>
      <c r="BH286" s="50">
        <f t="shared" si="291"/>
        <v>0</v>
      </c>
      <c r="BJ286" s="50">
        <f t="shared" si="292"/>
        <v>0</v>
      </c>
      <c r="BL286" s="50">
        <f t="shared" si="293"/>
        <v>0</v>
      </c>
      <c r="BM286" s="17"/>
      <c r="BN286" s="24">
        <f t="shared" si="294"/>
        <v>0</v>
      </c>
      <c r="BO286" s="17"/>
      <c r="BP286" s="24">
        <f t="shared" si="295"/>
        <v>0</v>
      </c>
      <c r="BQ286" s="17"/>
      <c r="BR286" s="24">
        <f t="shared" si="296"/>
        <v>0</v>
      </c>
      <c r="BS286" s="17"/>
      <c r="BT286" s="24">
        <f t="shared" si="297"/>
        <v>0</v>
      </c>
      <c r="BU286" s="20"/>
      <c r="BV286" s="27">
        <f t="shared" si="298"/>
        <v>0</v>
      </c>
    </row>
    <row r="287" spans="2:74">
      <c r="B287" t="s">
        <v>73</v>
      </c>
      <c r="K287" t="str">
        <f t="shared" si="299"/>
        <v/>
      </c>
      <c r="L287" t="str">
        <f t="shared" si="300"/>
        <v/>
      </c>
      <c r="M287" t="str">
        <f t="shared" si="301"/>
        <v/>
      </c>
      <c r="N287" t="str">
        <f t="shared" si="302"/>
        <v/>
      </c>
      <c r="O287" t="str">
        <f t="shared" si="303"/>
        <v/>
      </c>
      <c r="P287" t="str">
        <f t="shared" si="304"/>
        <v/>
      </c>
      <c r="Q287" t="str">
        <f t="shared" si="305"/>
        <v/>
      </c>
      <c r="R287">
        <f t="shared" si="306"/>
        <v>0</v>
      </c>
      <c r="S287">
        <f t="shared" si="307"/>
        <v>0</v>
      </c>
      <c r="T287">
        <f t="shared" si="308"/>
        <v>0</v>
      </c>
      <c r="U287">
        <f t="shared" si="309"/>
        <v>0</v>
      </c>
      <c r="W287">
        <f t="shared" si="310"/>
        <v>0</v>
      </c>
      <c r="X287">
        <f t="shared" si="272"/>
        <v>0</v>
      </c>
      <c r="Y287" s="35">
        <f t="shared" si="273"/>
        <v>0</v>
      </c>
      <c r="AA287" s="2">
        <f t="shared" si="315"/>
        <v>0</v>
      </c>
      <c r="AB287" s="29">
        <f t="shared" si="274"/>
        <v>0</v>
      </c>
      <c r="AC287" s="32">
        <f t="shared" si="275"/>
        <v>0</v>
      </c>
      <c r="AD287">
        <f t="shared" si="311"/>
        <v>0</v>
      </c>
      <c r="AE287" s="1">
        <f t="shared" si="316"/>
        <v>0</v>
      </c>
      <c r="AF287" s="29">
        <f t="shared" si="276"/>
        <v>0</v>
      </c>
      <c r="AG287" s="32">
        <f t="shared" si="277"/>
        <v>0</v>
      </c>
      <c r="AH287" s="34">
        <f t="shared" si="278"/>
        <v>0</v>
      </c>
      <c r="AJ287" s="2">
        <f t="shared" si="317"/>
        <v>0</v>
      </c>
      <c r="AK287" s="2">
        <f t="shared" si="279"/>
        <v>0</v>
      </c>
      <c r="AL287" s="34">
        <f t="shared" si="280"/>
        <v>0</v>
      </c>
      <c r="AO287" s="2">
        <f t="shared" si="312"/>
        <v>0</v>
      </c>
      <c r="AP287" s="34">
        <f t="shared" si="281"/>
        <v>0</v>
      </c>
      <c r="AR287" s="2">
        <f t="shared" si="313"/>
        <v>0</v>
      </c>
      <c r="AS287" s="2">
        <f t="shared" si="282"/>
        <v>0</v>
      </c>
      <c r="AT287" s="34">
        <f t="shared" si="283"/>
        <v>0</v>
      </c>
      <c r="AV287">
        <f t="shared" si="314"/>
        <v>0</v>
      </c>
      <c r="AW287">
        <f t="shared" si="284"/>
        <v>0</v>
      </c>
      <c r="AX287" s="35">
        <f t="shared" si="285"/>
        <v>0</v>
      </c>
      <c r="AY2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7" s="31">
        <f t="shared" si="286"/>
        <v>0</v>
      </c>
      <c r="BA287" s="35">
        <f t="shared" si="287"/>
        <v>0</v>
      </c>
      <c r="BB287" s="35">
        <f t="shared" si="288"/>
        <v>0</v>
      </c>
      <c r="BD287" s="50">
        <f t="shared" si="289"/>
        <v>0</v>
      </c>
      <c r="BF287" s="50">
        <f t="shared" si="290"/>
        <v>0</v>
      </c>
      <c r="BH287" s="50">
        <f t="shared" si="291"/>
        <v>0</v>
      </c>
      <c r="BJ287" s="50">
        <f t="shared" si="292"/>
        <v>0</v>
      </c>
      <c r="BL287" s="50">
        <f t="shared" si="293"/>
        <v>0</v>
      </c>
      <c r="BM287" s="17"/>
      <c r="BN287" s="24">
        <f t="shared" si="294"/>
        <v>0</v>
      </c>
      <c r="BO287" s="17"/>
      <c r="BP287" s="24">
        <f t="shared" si="295"/>
        <v>0</v>
      </c>
      <c r="BQ287" s="17"/>
      <c r="BR287" s="24">
        <f t="shared" si="296"/>
        <v>0</v>
      </c>
      <c r="BS287" s="17"/>
      <c r="BT287" s="24">
        <f t="shared" si="297"/>
        <v>0</v>
      </c>
      <c r="BU287" s="20"/>
      <c r="BV287" s="27">
        <f t="shared" si="298"/>
        <v>0</v>
      </c>
    </row>
    <row r="288" spans="2:74">
      <c r="B288" t="s">
        <v>73</v>
      </c>
      <c r="K288" t="str">
        <f t="shared" si="299"/>
        <v/>
      </c>
      <c r="L288" t="str">
        <f t="shared" si="300"/>
        <v/>
      </c>
      <c r="M288" t="str">
        <f t="shared" si="301"/>
        <v/>
      </c>
      <c r="N288" t="str">
        <f t="shared" si="302"/>
        <v/>
      </c>
      <c r="O288" t="str">
        <f t="shared" si="303"/>
        <v/>
      </c>
      <c r="P288" t="str">
        <f t="shared" si="304"/>
        <v/>
      </c>
      <c r="Q288" t="str">
        <f t="shared" si="305"/>
        <v/>
      </c>
      <c r="R288">
        <f t="shared" si="306"/>
        <v>0</v>
      </c>
      <c r="S288">
        <f t="shared" si="307"/>
        <v>0</v>
      </c>
      <c r="T288">
        <f t="shared" si="308"/>
        <v>0</v>
      </c>
      <c r="U288">
        <f t="shared" si="309"/>
        <v>0</v>
      </c>
      <c r="W288">
        <f t="shared" si="310"/>
        <v>0</v>
      </c>
      <c r="X288">
        <f t="shared" si="272"/>
        <v>0</v>
      </c>
      <c r="Y288" s="35">
        <f t="shared" si="273"/>
        <v>0</v>
      </c>
      <c r="AA288" s="2">
        <f t="shared" si="315"/>
        <v>0</v>
      </c>
      <c r="AB288" s="29">
        <f t="shared" si="274"/>
        <v>0</v>
      </c>
      <c r="AC288" s="32">
        <f t="shared" si="275"/>
        <v>0</v>
      </c>
      <c r="AD288">
        <f t="shared" si="311"/>
        <v>0</v>
      </c>
      <c r="AE288" s="1">
        <f t="shared" si="316"/>
        <v>0</v>
      </c>
      <c r="AF288" s="29">
        <f t="shared" si="276"/>
        <v>0</v>
      </c>
      <c r="AG288" s="32">
        <f t="shared" si="277"/>
        <v>0</v>
      </c>
      <c r="AH288" s="34">
        <f t="shared" si="278"/>
        <v>0</v>
      </c>
      <c r="AJ288" s="2">
        <f t="shared" si="317"/>
        <v>0</v>
      </c>
      <c r="AK288" s="2">
        <f t="shared" si="279"/>
        <v>0</v>
      </c>
      <c r="AL288" s="34">
        <f t="shared" si="280"/>
        <v>0</v>
      </c>
      <c r="AO288" s="2">
        <f t="shared" si="312"/>
        <v>0</v>
      </c>
      <c r="AP288" s="34">
        <f t="shared" si="281"/>
        <v>0</v>
      </c>
      <c r="AR288" s="2">
        <f t="shared" si="313"/>
        <v>0</v>
      </c>
      <c r="AS288" s="2">
        <f t="shared" si="282"/>
        <v>0</v>
      </c>
      <c r="AT288" s="34">
        <f t="shared" si="283"/>
        <v>0</v>
      </c>
      <c r="AV288">
        <f t="shared" si="314"/>
        <v>0</v>
      </c>
      <c r="AW288">
        <f t="shared" si="284"/>
        <v>0</v>
      </c>
      <c r="AX288" s="35">
        <f t="shared" si="285"/>
        <v>0</v>
      </c>
      <c r="AY2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8" s="31">
        <f t="shared" si="286"/>
        <v>0</v>
      </c>
      <c r="BA288" s="35">
        <f t="shared" si="287"/>
        <v>0</v>
      </c>
      <c r="BB288" s="35">
        <f t="shared" si="288"/>
        <v>0</v>
      </c>
      <c r="BD288" s="50">
        <f t="shared" si="289"/>
        <v>0</v>
      </c>
      <c r="BF288" s="50">
        <f t="shared" si="290"/>
        <v>0</v>
      </c>
      <c r="BH288" s="50">
        <f t="shared" si="291"/>
        <v>0</v>
      </c>
      <c r="BJ288" s="50">
        <f t="shared" si="292"/>
        <v>0</v>
      </c>
      <c r="BL288" s="50">
        <f t="shared" si="293"/>
        <v>0</v>
      </c>
      <c r="BM288" s="17"/>
      <c r="BN288" s="24">
        <f t="shared" si="294"/>
        <v>0</v>
      </c>
      <c r="BO288" s="17"/>
      <c r="BP288" s="24">
        <f t="shared" si="295"/>
        <v>0</v>
      </c>
      <c r="BQ288" s="17"/>
      <c r="BR288" s="24">
        <f t="shared" si="296"/>
        <v>0</v>
      </c>
      <c r="BS288" s="17"/>
      <c r="BT288" s="24">
        <f t="shared" si="297"/>
        <v>0</v>
      </c>
      <c r="BU288" s="20"/>
      <c r="BV288" s="27">
        <f t="shared" si="298"/>
        <v>0</v>
      </c>
    </row>
    <row r="289" spans="2:74">
      <c r="B289" t="s">
        <v>73</v>
      </c>
      <c r="K289" t="str">
        <f t="shared" si="299"/>
        <v/>
      </c>
      <c r="L289" t="str">
        <f t="shared" si="300"/>
        <v/>
      </c>
      <c r="M289" t="str">
        <f t="shared" si="301"/>
        <v/>
      </c>
      <c r="N289" t="str">
        <f t="shared" si="302"/>
        <v/>
      </c>
      <c r="O289" t="str">
        <f t="shared" si="303"/>
        <v/>
      </c>
      <c r="P289" t="str">
        <f t="shared" si="304"/>
        <v/>
      </c>
      <c r="Q289" t="str">
        <f t="shared" si="305"/>
        <v/>
      </c>
      <c r="R289">
        <f t="shared" si="306"/>
        <v>0</v>
      </c>
      <c r="S289">
        <f t="shared" si="307"/>
        <v>0</v>
      </c>
      <c r="T289">
        <f t="shared" si="308"/>
        <v>0</v>
      </c>
      <c r="U289">
        <f t="shared" si="309"/>
        <v>0</v>
      </c>
      <c r="W289">
        <f t="shared" si="310"/>
        <v>0</v>
      </c>
      <c r="X289">
        <f t="shared" si="272"/>
        <v>0</v>
      </c>
      <c r="Y289" s="35">
        <f t="shared" si="273"/>
        <v>0</v>
      </c>
      <c r="AA289" s="2">
        <f t="shared" si="315"/>
        <v>0</v>
      </c>
      <c r="AB289" s="29">
        <f t="shared" si="274"/>
        <v>0</v>
      </c>
      <c r="AC289" s="32">
        <f t="shared" si="275"/>
        <v>0</v>
      </c>
      <c r="AD289">
        <f t="shared" si="311"/>
        <v>0</v>
      </c>
      <c r="AE289" s="1">
        <f t="shared" si="316"/>
        <v>0</v>
      </c>
      <c r="AF289" s="29">
        <f t="shared" si="276"/>
        <v>0</v>
      </c>
      <c r="AG289" s="32">
        <f t="shared" si="277"/>
        <v>0</v>
      </c>
      <c r="AH289" s="34">
        <f t="shared" si="278"/>
        <v>0</v>
      </c>
      <c r="AJ289" s="2">
        <f t="shared" si="317"/>
        <v>0</v>
      </c>
      <c r="AK289" s="2">
        <f t="shared" si="279"/>
        <v>0</v>
      </c>
      <c r="AL289" s="34">
        <f t="shared" si="280"/>
        <v>0</v>
      </c>
      <c r="AO289" s="2">
        <f t="shared" si="312"/>
        <v>0</v>
      </c>
      <c r="AP289" s="34">
        <f t="shared" si="281"/>
        <v>0</v>
      </c>
      <c r="AR289" s="2">
        <f t="shared" si="313"/>
        <v>0</v>
      </c>
      <c r="AS289" s="2">
        <f t="shared" si="282"/>
        <v>0</v>
      </c>
      <c r="AT289" s="34">
        <f t="shared" si="283"/>
        <v>0</v>
      </c>
      <c r="AV289">
        <f t="shared" si="314"/>
        <v>0</v>
      </c>
      <c r="AW289">
        <f t="shared" si="284"/>
        <v>0</v>
      </c>
      <c r="AX289" s="35">
        <f t="shared" si="285"/>
        <v>0</v>
      </c>
      <c r="AY2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89" s="31">
        <f t="shared" si="286"/>
        <v>0</v>
      </c>
      <c r="BA289" s="35">
        <f t="shared" si="287"/>
        <v>0</v>
      </c>
      <c r="BB289" s="35">
        <f t="shared" si="288"/>
        <v>0</v>
      </c>
      <c r="BD289" s="50">
        <f t="shared" si="289"/>
        <v>0</v>
      </c>
      <c r="BF289" s="50">
        <f t="shared" si="290"/>
        <v>0</v>
      </c>
      <c r="BH289" s="50">
        <f t="shared" si="291"/>
        <v>0</v>
      </c>
      <c r="BJ289" s="50">
        <f t="shared" si="292"/>
        <v>0</v>
      </c>
      <c r="BL289" s="50">
        <f t="shared" si="293"/>
        <v>0</v>
      </c>
      <c r="BM289" s="17"/>
      <c r="BN289" s="24">
        <f t="shared" si="294"/>
        <v>0</v>
      </c>
      <c r="BO289" s="17"/>
      <c r="BP289" s="24">
        <f t="shared" si="295"/>
        <v>0</v>
      </c>
      <c r="BQ289" s="17"/>
      <c r="BR289" s="24">
        <f t="shared" si="296"/>
        <v>0</v>
      </c>
      <c r="BS289" s="17"/>
      <c r="BT289" s="24">
        <f t="shared" si="297"/>
        <v>0</v>
      </c>
      <c r="BU289" s="20"/>
      <c r="BV289" s="27">
        <f t="shared" si="298"/>
        <v>0</v>
      </c>
    </row>
    <row r="290" spans="2:74">
      <c r="B290" t="s">
        <v>73</v>
      </c>
      <c r="K290" t="str">
        <f t="shared" si="299"/>
        <v/>
      </c>
      <c r="L290" t="str">
        <f t="shared" si="300"/>
        <v/>
      </c>
      <c r="M290" t="str">
        <f t="shared" si="301"/>
        <v/>
      </c>
      <c r="N290" t="str">
        <f t="shared" si="302"/>
        <v/>
      </c>
      <c r="O290" t="str">
        <f t="shared" si="303"/>
        <v/>
      </c>
      <c r="P290" t="str">
        <f t="shared" si="304"/>
        <v/>
      </c>
      <c r="Q290" t="str">
        <f t="shared" si="305"/>
        <v/>
      </c>
      <c r="R290">
        <f t="shared" si="306"/>
        <v>0</v>
      </c>
      <c r="S290">
        <f t="shared" si="307"/>
        <v>0</v>
      </c>
      <c r="T290">
        <f t="shared" si="308"/>
        <v>0</v>
      </c>
      <c r="U290">
        <f t="shared" si="309"/>
        <v>0</v>
      </c>
      <c r="W290">
        <f t="shared" si="310"/>
        <v>0</v>
      </c>
      <c r="X290">
        <f t="shared" si="272"/>
        <v>0</v>
      </c>
      <c r="Y290" s="35">
        <f t="shared" si="273"/>
        <v>0</v>
      </c>
      <c r="AA290" s="2">
        <f t="shared" si="315"/>
        <v>0</v>
      </c>
      <c r="AB290" s="29">
        <f t="shared" si="274"/>
        <v>0</v>
      </c>
      <c r="AC290" s="32">
        <f t="shared" si="275"/>
        <v>0</v>
      </c>
      <c r="AD290">
        <f t="shared" si="311"/>
        <v>0</v>
      </c>
      <c r="AE290" s="1">
        <f t="shared" si="316"/>
        <v>0</v>
      </c>
      <c r="AF290" s="29">
        <f t="shared" si="276"/>
        <v>0</v>
      </c>
      <c r="AG290" s="32">
        <f t="shared" si="277"/>
        <v>0</v>
      </c>
      <c r="AH290" s="34">
        <f t="shared" si="278"/>
        <v>0</v>
      </c>
      <c r="AJ290" s="2">
        <f t="shared" si="317"/>
        <v>0</v>
      </c>
      <c r="AK290" s="2">
        <f t="shared" si="279"/>
        <v>0</v>
      </c>
      <c r="AL290" s="34">
        <f t="shared" si="280"/>
        <v>0</v>
      </c>
      <c r="AO290" s="2">
        <f t="shared" si="312"/>
        <v>0</v>
      </c>
      <c r="AP290" s="34">
        <f t="shared" si="281"/>
        <v>0</v>
      </c>
      <c r="AR290" s="2">
        <f t="shared" si="313"/>
        <v>0</v>
      </c>
      <c r="AS290" s="2">
        <f t="shared" si="282"/>
        <v>0</v>
      </c>
      <c r="AT290" s="34">
        <f t="shared" si="283"/>
        <v>0</v>
      </c>
      <c r="AV290">
        <f t="shared" si="314"/>
        <v>0</v>
      </c>
      <c r="AW290">
        <f t="shared" si="284"/>
        <v>0</v>
      </c>
      <c r="AX290" s="35">
        <f t="shared" si="285"/>
        <v>0</v>
      </c>
      <c r="AY2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0" s="31">
        <f t="shared" si="286"/>
        <v>0</v>
      </c>
      <c r="BA290" s="35">
        <f t="shared" si="287"/>
        <v>0</v>
      </c>
      <c r="BB290" s="35">
        <f t="shared" si="288"/>
        <v>0</v>
      </c>
      <c r="BD290" s="50">
        <f t="shared" si="289"/>
        <v>0</v>
      </c>
      <c r="BF290" s="50">
        <f t="shared" si="290"/>
        <v>0</v>
      </c>
      <c r="BH290" s="50">
        <f t="shared" si="291"/>
        <v>0</v>
      </c>
      <c r="BJ290" s="50">
        <f t="shared" si="292"/>
        <v>0</v>
      </c>
      <c r="BL290" s="50">
        <f t="shared" si="293"/>
        <v>0</v>
      </c>
      <c r="BM290" s="17"/>
      <c r="BN290" s="24">
        <f t="shared" si="294"/>
        <v>0</v>
      </c>
      <c r="BO290" s="17"/>
      <c r="BP290" s="24">
        <f t="shared" si="295"/>
        <v>0</v>
      </c>
      <c r="BQ290" s="17"/>
      <c r="BR290" s="24">
        <f t="shared" si="296"/>
        <v>0</v>
      </c>
      <c r="BS290" s="17"/>
      <c r="BT290" s="24">
        <f t="shared" si="297"/>
        <v>0</v>
      </c>
      <c r="BU290" s="20"/>
      <c r="BV290" s="27">
        <f t="shared" si="298"/>
        <v>0</v>
      </c>
    </row>
    <row r="291" spans="2:74">
      <c r="B291" t="s">
        <v>73</v>
      </c>
      <c r="K291" t="str">
        <f t="shared" si="299"/>
        <v/>
      </c>
      <c r="L291" t="str">
        <f t="shared" si="300"/>
        <v/>
      </c>
      <c r="M291" t="str">
        <f t="shared" si="301"/>
        <v/>
      </c>
      <c r="N291" t="str">
        <f t="shared" si="302"/>
        <v/>
      </c>
      <c r="O291" t="str">
        <f t="shared" si="303"/>
        <v/>
      </c>
      <c r="P291" t="str">
        <f t="shared" si="304"/>
        <v/>
      </c>
      <c r="Q291" t="str">
        <f t="shared" si="305"/>
        <v/>
      </c>
      <c r="R291">
        <f t="shared" si="306"/>
        <v>0</v>
      </c>
      <c r="S291">
        <f t="shared" si="307"/>
        <v>0</v>
      </c>
      <c r="T291">
        <f t="shared" si="308"/>
        <v>0</v>
      </c>
      <c r="U291">
        <f t="shared" si="309"/>
        <v>0</v>
      </c>
      <c r="W291">
        <f t="shared" si="310"/>
        <v>0</v>
      </c>
      <c r="X291">
        <f t="shared" si="272"/>
        <v>0</v>
      </c>
      <c r="Y291" s="35">
        <f t="shared" si="273"/>
        <v>0</v>
      </c>
      <c r="AA291" s="2">
        <f t="shared" si="315"/>
        <v>0</v>
      </c>
      <c r="AB291" s="29">
        <f t="shared" si="274"/>
        <v>0</v>
      </c>
      <c r="AC291" s="32">
        <f t="shared" si="275"/>
        <v>0</v>
      </c>
      <c r="AD291">
        <f t="shared" si="311"/>
        <v>0</v>
      </c>
      <c r="AE291" s="1">
        <f t="shared" si="316"/>
        <v>0</v>
      </c>
      <c r="AF291" s="29">
        <f t="shared" si="276"/>
        <v>0</v>
      </c>
      <c r="AG291" s="32">
        <f t="shared" si="277"/>
        <v>0</v>
      </c>
      <c r="AH291" s="34">
        <f t="shared" si="278"/>
        <v>0</v>
      </c>
      <c r="AJ291" s="2">
        <f t="shared" si="317"/>
        <v>0</v>
      </c>
      <c r="AK291" s="2">
        <f t="shared" si="279"/>
        <v>0</v>
      </c>
      <c r="AL291" s="34">
        <f t="shared" si="280"/>
        <v>0</v>
      </c>
      <c r="AO291" s="2">
        <f t="shared" si="312"/>
        <v>0</v>
      </c>
      <c r="AP291" s="34">
        <f t="shared" si="281"/>
        <v>0</v>
      </c>
      <c r="AR291" s="2">
        <f t="shared" si="313"/>
        <v>0</v>
      </c>
      <c r="AS291" s="2">
        <f t="shared" si="282"/>
        <v>0</v>
      </c>
      <c r="AT291" s="34">
        <f t="shared" si="283"/>
        <v>0</v>
      </c>
      <c r="AV291">
        <f t="shared" si="314"/>
        <v>0</v>
      </c>
      <c r="AW291">
        <f t="shared" si="284"/>
        <v>0</v>
      </c>
      <c r="AX291" s="35">
        <f t="shared" si="285"/>
        <v>0</v>
      </c>
      <c r="AY2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1" s="31">
        <f t="shared" si="286"/>
        <v>0</v>
      </c>
      <c r="BA291" s="35">
        <f t="shared" si="287"/>
        <v>0</v>
      </c>
      <c r="BB291" s="35">
        <f t="shared" si="288"/>
        <v>0</v>
      </c>
      <c r="BD291" s="50">
        <f t="shared" si="289"/>
        <v>0</v>
      </c>
      <c r="BF291" s="50">
        <f t="shared" si="290"/>
        <v>0</v>
      </c>
      <c r="BH291" s="50">
        <f t="shared" si="291"/>
        <v>0</v>
      </c>
      <c r="BJ291" s="50">
        <f t="shared" si="292"/>
        <v>0</v>
      </c>
      <c r="BL291" s="50">
        <f t="shared" si="293"/>
        <v>0</v>
      </c>
      <c r="BM291" s="17"/>
      <c r="BN291" s="24">
        <f t="shared" si="294"/>
        <v>0</v>
      </c>
      <c r="BO291" s="17"/>
      <c r="BP291" s="24">
        <f t="shared" si="295"/>
        <v>0</v>
      </c>
      <c r="BQ291" s="17"/>
      <c r="BR291" s="24">
        <f t="shared" si="296"/>
        <v>0</v>
      </c>
      <c r="BS291" s="17"/>
      <c r="BT291" s="24">
        <f t="shared" si="297"/>
        <v>0</v>
      </c>
      <c r="BU291" s="20"/>
      <c r="BV291" s="27">
        <f t="shared" si="298"/>
        <v>0</v>
      </c>
    </row>
    <row r="292" spans="2:74">
      <c r="B292" t="s">
        <v>73</v>
      </c>
      <c r="K292" t="str">
        <f t="shared" si="299"/>
        <v/>
      </c>
      <c r="L292" t="str">
        <f t="shared" si="300"/>
        <v/>
      </c>
      <c r="M292" t="str">
        <f t="shared" si="301"/>
        <v/>
      </c>
      <c r="N292" t="str">
        <f t="shared" si="302"/>
        <v/>
      </c>
      <c r="O292" t="str">
        <f t="shared" si="303"/>
        <v/>
      </c>
      <c r="P292" t="str">
        <f t="shared" si="304"/>
        <v/>
      </c>
      <c r="Q292" t="str">
        <f t="shared" si="305"/>
        <v/>
      </c>
      <c r="R292">
        <f t="shared" si="306"/>
        <v>0</v>
      </c>
      <c r="S292">
        <f t="shared" si="307"/>
        <v>0</v>
      </c>
      <c r="T292">
        <f t="shared" si="308"/>
        <v>0</v>
      </c>
      <c r="U292">
        <f t="shared" si="309"/>
        <v>0</v>
      </c>
      <c r="W292">
        <f t="shared" si="310"/>
        <v>0</v>
      </c>
      <c r="X292">
        <f t="shared" si="272"/>
        <v>0</v>
      </c>
      <c r="Y292" s="35">
        <f t="shared" si="273"/>
        <v>0</v>
      </c>
      <c r="AA292" s="2">
        <f t="shared" si="315"/>
        <v>0</v>
      </c>
      <c r="AB292" s="29">
        <f t="shared" si="274"/>
        <v>0</v>
      </c>
      <c r="AC292" s="32">
        <f t="shared" si="275"/>
        <v>0</v>
      </c>
      <c r="AD292">
        <f t="shared" si="311"/>
        <v>0</v>
      </c>
      <c r="AE292" s="1">
        <f t="shared" si="316"/>
        <v>0</v>
      </c>
      <c r="AF292" s="29">
        <f t="shared" si="276"/>
        <v>0</v>
      </c>
      <c r="AG292" s="32">
        <f t="shared" si="277"/>
        <v>0</v>
      </c>
      <c r="AH292" s="34">
        <f t="shared" si="278"/>
        <v>0</v>
      </c>
      <c r="AJ292" s="2">
        <f t="shared" si="317"/>
        <v>0</v>
      </c>
      <c r="AK292" s="2">
        <f t="shared" si="279"/>
        <v>0</v>
      </c>
      <c r="AL292" s="34">
        <f t="shared" si="280"/>
        <v>0</v>
      </c>
      <c r="AO292" s="2">
        <f t="shared" si="312"/>
        <v>0</v>
      </c>
      <c r="AP292" s="34">
        <f t="shared" si="281"/>
        <v>0</v>
      </c>
      <c r="AR292" s="2">
        <f t="shared" si="313"/>
        <v>0</v>
      </c>
      <c r="AS292" s="2">
        <f t="shared" si="282"/>
        <v>0</v>
      </c>
      <c r="AT292" s="34">
        <f t="shared" si="283"/>
        <v>0</v>
      </c>
      <c r="AV292">
        <f t="shared" si="314"/>
        <v>0</v>
      </c>
      <c r="AW292">
        <f t="shared" si="284"/>
        <v>0</v>
      </c>
      <c r="AX292" s="35">
        <f t="shared" si="285"/>
        <v>0</v>
      </c>
      <c r="AY2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2" s="31">
        <f t="shared" si="286"/>
        <v>0</v>
      </c>
      <c r="BA292" s="35">
        <f t="shared" si="287"/>
        <v>0</v>
      </c>
      <c r="BB292" s="35">
        <f t="shared" si="288"/>
        <v>0</v>
      </c>
      <c r="BD292" s="50">
        <f t="shared" si="289"/>
        <v>0</v>
      </c>
      <c r="BF292" s="50">
        <f t="shared" si="290"/>
        <v>0</v>
      </c>
      <c r="BH292" s="50">
        <f t="shared" si="291"/>
        <v>0</v>
      </c>
      <c r="BJ292" s="50">
        <f t="shared" si="292"/>
        <v>0</v>
      </c>
      <c r="BL292" s="50">
        <f t="shared" si="293"/>
        <v>0</v>
      </c>
      <c r="BM292" s="17"/>
      <c r="BN292" s="24">
        <f t="shared" si="294"/>
        <v>0</v>
      </c>
      <c r="BO292" s="17"/>
      <c r="BP292" s="24">
        <f t="shared" si="295"/>
        <v>0</v>
      </c>
      <c r="BQ292" s="17"/>
      <c r="BR292" s="24">
        <f t="shared" si="296"/>
        <v>0</v>
      </c>
      <c r="BS292" s="17"/>
      <c r="BT292" s="24">
        <f t="shared" si="297"/>
        <v>0</v>
      </c>
      <c r="BU292" s="20"/>
      <c r="BV292" s="27">
        <f t="shared" si="298"/>
        <v>0</v>
      </c>
    </row>
    <row r="293" spans="2:74">
      <c r="B293" t="s">
        <v>73</v>
      </c>
      <c r="K293" t="str">
        <f t="shared" si="299"/>
        <v/>
      </c>
      <c r="L293" t="str">
        <f t="shared" si="300"/>
        <v/>
      </c>
      <c r="M293" t="str">
        <f t="shared" si="301"/>
        <v/>
      </c>
      <c r="N293" t="str">
        <f t="shared" si="302"/>
        <v/>
      </c>
      <c r="O293" t="str">
        <f t="shared" si="303"/>
        <v/>
      </c>
      <c r="P293" t="str">
        <f t="shared" si="304"/>
        <v/>
      </c>
      <c r="Q293" t="str">
        <f t="shared" si="305"/>
        <v/>
      </c>
      <c r="R293">
        <f t="shared" si="306"/>
        <v>0</v>
      </c>
      <c r="S293">
        <f t="shared" si="307"/>
        <v>0</v>
      </c>
      <c r="T293">
        <f t="shared" si="308"/>
        <v>0</v>
      </c>
      <c r="U293">
        <f t="shared" si="309"/>
        <v>0</v>
      </c>
      <c r="W293">
        <f t="shared" si="310"/>
        <v>0</v>
      </c>
      <c r="X293">
        <f t="shared" si="272"/>
        <v>0</v>
      </c>
      <c r="Y293" s="35">
        <f t="shared" si="273"/>
        <v>0</v>
      </c>
      <c r="AA293" s="2">
        <f t="shared" si="315"/>
        <v>0</v>
      </c>
      <c r="AB293" s="29">
        <f t="shared" si="274"/>
        <v>0</v>
      </c>
      <c r="AC293" s="32">
        <f t="shared" si="275"/>
        <v>0</v>
      </c>
      <c r="AD293">
        <f t="shared" si="311"/>
        <v>0</v>
      </c>
      <c r="AE293" s="1">
        <f t="shared" si="316"/>
        <v>0</v>
      </c>
      <c r="AF293" s="29">
        <f t="shared" si="276"/>
        <v>0</v>
      </c>
      <c r="AG293" s="32">
        <f t="shared" si="277"/>
        <v>0</v>
      </c>
      <c r="AH293" s="34">
        <f t="shared" si="278"/>
        <v>0</v>
      </c>
      <c r="AJ293" s="2">
        <f t="shared" si="317"/>
        <v>0</v>
      </c>
      <c r="AK293" s="2">
        <f t="shared" si="279"/>
        <v>0</v>
      </c>
      <c r="AL293" s="34">
        <f t="shared" si="280"/>
        <v>0</v>
      </c>
      <c r="AO293" s="2">
        <f t="shared" si="312"/>
        <v>0</v>
      </c>
      <c r="AP293" s="34">
        <f t="shared" si="281"/>
        <v>0</v>
      </c>
      <c r="AR293" s="2">
        <f t="shared" si="313"/>
        <v>0</v>
      </c>
      <c r="AS293" s="2">
        <f t="shared" si="282"/>
        <v>0</v>
      </c>
      <c r="AT293" s="34">
        <f t="shared" si="283"/>
        <v>0</v>
      </c>
      <c r="AV293">
        <f t="shared" si="314"/>
        <v>0</v>
      </c>
      <c r="AW293">
        <f t="shared" si="284"/>
        <v>0</v>
      </c>
      <c r="AX293" s="35">
        <f t="shared" si="285"/>
        <v>0</v>
      </c>
      <c r="AY2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3" s="31">
        <f t="shared" si="286"/>
        <v>0</v>
      </c>
      <c r="BA293" s="35">
        <f t="shared" si="287"/>
        <v>0</v>
      </c>
      <c r="BB293" s="35">
        <f t="shared" si="288"/>
        <v>0</v>
      </c>
      <c r="BD293" s="50">
        <f t="shared" si="289"/>
        <v>0</v>
      </c>
      <c r="BF293" s="50">
        <f t="shared" si="290"/>
        <v>0</v>
      </c>
      <c r="BH293" s="50">
        <f t="shared" si="291"/>
        <v>0</v>
      </c>
      <c r="BJ293" s="50">
        <f t="shared" si="292"/>
        <v>0</v>
      </c>
      <c r="BL293" s="50">
        <f t="shared" si="293"/>
        <v>0</v>
      </c>
      <c r="BM293" s="17"/>
      <c r="BN293" s="24">
        <f t="shared" si="294"/>
        <v>0</v>
      </c>
      <c r="BO293" s="17"/>
      <c r="BP293" s="24">
        <f t="shared" si="295"/>
        <v>0</v>
      </c>
      <c r="BQ293" s="17"/>
      <c r="BR293" s="24">
        <f t="shared" si="296"/>
        <v>0</v>
      </c>
      <c r="BS293" s="17"/>
      <c r="BT293" s="24">
        <f t="shared" si="297"/>
        <v>0</v>
      </c>
      <c r="BU293" s="20"/>
      <c r="BV293" s="27">
        <f t="shared" si="298"/>
        <v>0</v>
      </c>
    </row>
    <row r="294" spans="2:74">
      <c r="B294" t="s">
        <v>73</v>
      </c>
      <c r="K294" t="str">
        <f t="shared" si="299"/>
        <v/>
      </c>
      <c r="L294" t="str">
        <f t="shared" si="300"/>
        <v/>
      </c>
      <c r="M294" t="str">
        <f t="shared" si="301"/>
        <v/>
      </c>
      <c r="N294" t="str">
        <f t="shared" si="302"/>
        <v/>
      </c>
      <c r="O294" t="str">
        <f t="shared" si="303"/>
        <v/>
      </c>
      <c r="P294" t="str">
        <f t="shared" si="304"/>
        <v/>
      </c>
      <c r="Q294" t="str">
        <f t="shared" si="305"/>
        <v/>
      </c>
      <c r="R294">
        <f t="shared" si="306"/>
        <v>0</v>
      </c>
      <c r="S294">
        <f t="shared" si="307"/>
        <v>0</v>
      </c>
      <c r="T294">
        <f t="shared" si="308"/>
        <v>0</v>
      </c>
      <c r="U294">
        <f t="shared" si="309"/>
        <v>0</v>
      </c>
      <c r="W294">
        <f t="shared" si="310"/>
        <v>0</v>
      </c>
      <c r="X294">
        <f t="shared" si="272"/>
        <v>0</v>
      </c>
      <c r="Y294" s="35">
        <f t="shared" si="273"/>
        <v>0</v>
      </c>
      <c r="AA294" s="2">
        <f t="shared" si="315"/>
        <v>0</v>
      </c>
      <c r="AB294" s="29">
        <f t="shared" si="274"/>
        <v>0</v>
      </c>
      <c r="AC294" s="32">
        <f t="shared" si="275"/>
        <v>0</v>
      </c>
      <c r="AD294">
        <f t="shared" si="311"/>
        <v>0</v>
      </c>
      <c r="AE294" s="1">
        <f t="shared" si="316"/>
        <v>0</v>
      </c>
      <c r="AF294" s="29">
        <f t="shared" si="276"/>
        <v>0</v>
      </c>
      <c r="AG294" s="32">
        <f t="shared" si="277"/>
        <v>0</v>
      </c>
      <c r="AH294" s="34">
        <f t="shared" si="278"/>
        <v>0</v>
      </c>
      <c r="AJ294" s="2">
        <f t="shared" si="317"/>
        <v>0</v>
      </c>
      <c r="AK294" s="2">
        <f t="shared" si="279"/>
        <v>0</v>
      </c>
      <c r="AL294" s="34">
        <f t="shared" si="280"/>
        <v>0</v>
      </c>
      <c r="AO294" s="2">
        <f t="shared" si="312"/>
        <v>0</v>
      </c>
      <c r="AP294" s="34">
        <f t="shared" si="281"/>
        <v>0</v>
      </c>
      <c r="AR294" s="2">
        <f t="shared" si="313"/>
        <v>0</v>
      </c>
      <c r="AS294" s="2">
        <f t="shared" si="282"/>
        <v>0</v>
      </c>
      <c r="AT294" s="34">
        <f t="shared" si="283"/>
        <v>0</v>
      </c>
      <c r="AV294">
        <f t="shared" si="314"/>
        <v>0</v>
      </c>
      <c r="AW294">
        <f t="shared" si="284"/>
        <v>0</v>
      </c>
      <c r="AX294" s="35">
        <f t="shared" si="285"/>
        <v>0</v>
      </c>
      <c r="AY2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4" s="31">
        <f t="shared" si="286"/>
        <v>0</v>
      </c>
      <c r="BA294" s="35">
        <f t="shared" si="287"/>
        <v>0</v>
      </c>
      <c r="BB294" s="35">
        <f t="shared" si="288"/>
        <v>0</v>
      </c>
      <c r="BD294" s="50">
        <f t="shared" si="289"/>
        <v>0</v>
      </c>
      <c r="BF294" s="50">
        <f t="shared" si="290"/>
        <v>0</v>
      </c>
      <c r="BH294" s="50">
        <f t="shared" si="291"/>
        <v>0</v>
      </c>
      <c r="BJ294" s="50">
        <f t="shared" si="292"/>
        <v>0</v>
      </c>
      <c r="BL294" s="50">
        <f t="shared" si="293"/>
        <v>0</v>
      </c>
      <c r="BM294" s="17"/>
      <c r="BN294" s="24">
        <f t="shared" si="294"/>
        <v>0</v>
      </c>
      <c r="BO294" s="17"/>
      <c r="BP294" s="24">
        <f t="shared" si="295"/>
        <v>0</v>
      </c>
      <c r="BQ294" s="17"/>
      <c r="BR294" s="24">
        <f t="shared" si="296"/>
        <v>0</v>
      </c>
      <c r="BS294" s="17"/>
      <c r="BT294" s="24">
        <f t="shared" si="297"/>
        <v>0</v>
      </c>
      <c r="BU294" s="20"/>
      <c r="BV294" s="27">
        <f t="shared" si="298"/>
        <v>0</v>
      </c>
    </row>
    <row r="295" spans="2:74">
      <c r="B295" t="s">
        <v>73</v>
      </c>
      <c r="K295" t="str">
        <f t="shared" si="299"/>
        <v/>
      </c>
      <c r="L295" t="str">
        <f t="shared" si="300"/>
        <v/>
      </c>
      <c r="M295" t="str">
        <f t="shared" si="301"/>
        <v/>
      </c>
      <c r="N295" t="str">
        <f t="shared" si="302"/>
        <v/>
      </c>
      <c r="O295" t="str">
        <f t="shared" si="303"/>
        <v/>
      </c>
      <c r="P295" t="str">
        <f t="shared" si="304"/>
        <v/>
      </c>
      <c r="Q295" t="str">
        <f t="shared" si="305"/>
        <v/>
      </c>
      <c r="R295">
        <f t="shared" si="306"/>
        <v>0</v>
      </c>
      <c r="S295">
        <f t="shared" si="307"/>
        <v>0</v>
      </c>
      <c r="T295">
        <f t="shared" si="308"/>
        <v>0</v>
      </c>
      <c r="U295">
        <f t="shared" si="309"/>
        <v>0</v>
      </c>
      <c r="W295">
        <f t="shared" si="310"/>
        <v>0</v>
      </c>
      <c r="X295">
        <f t="shared" si="272"/>
        <v>0</v>
      </c>
      <c r="Y295" s="35">
        <f t="shared" si="273"/>
        <v>0</v>
      </c>
      <c r="AA295" s="2">
        <f t="shared" si="315"/>
        <v>0</v>
      </c>
      <c r="AB295" s="29">
        <f t="shared" si="274"/>
        <v>0</v>
      </c>
      <c r="AC295" s="32">
        <f t="shared" si="275"/>
        <v>0</v>
      </c>
      <c r="AD295">
        <f t="shared" si="311"/>
        <v>0</v>
      </c>
      <c r="AE295" s="1">
        <f t="shared" si="316"/>
        <v>0</v>
      </c>
      <c r="AF295" s="29">
        <f t="shared" si="276"/>
        <v>0</v>
      </c>
      <c r="AG295" s="32">
        <f t="shared" si="277"/>
        <v>0</v>
      </c>
      <c r="AH295" s="34">
        <f t="shared" si="278"/>
        <v>0</v>
      </c>
      <c r="AJ295" s="2">
        <f t="shared" si="317"/>
        <v>0</v>
      </c>
      <c r="AK295" s="2">
        <f t="shared" si="279"/>
        <v>0</v>
      </c>
      <c r="AL295" s="34">
        <f t="shared" si="280"/>
        <v>0</v>
      </c>
      <c r="AO295" s="2">
        <f t="shared" si="312"/>
        <v>0</v>
      </c>
      <c r="AP295" s="34">
        <f t="shared" si="281"/>
        <v>0</v>
      </c>
      <c r="AR295" s="2">
        <f t="shared" si="313"/>
        <v>0</v>
      </c>
      <c r="AS295" s="2">
        <f t="shared" si="282"/>
        <v>0</v>
      </c>
      <c r="AT295" s="34">
        <f t="shared" si="283"/>
        <v>0</v>
      </c>
      <c r="AV295">
        <f t="shared" si="314"/>
        <v>0</v>
      </c>
      <c r="AW295">
        <f t="shared" si="284"/>
        <v>0</v>
      </c>
      <c r="AX295" s="35">
        <f t="shared" si="285"/>
        <v>0</v>
      </c>
      <c r="AY2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5" s="31">
        <f t="shared" si="286"/>
        <v>0</v>
      </c>
      <c r="BA295" s="35">
        <f t="shared" si="287"/>
        <v>0</v>
      </c>
      <c r="BB295" s="35">
        <f t="shared" si="288"/>
        <v>0</v>
      </c>
      <c r="BD295" s="50">
        <f t="shared" si="289"/>
        <v>0</v>
      </c>
      <c r="BF295" s="50">
        <f t="shared" si="290"/>
        <v>0</v>
      </c>
      <c r="BH295" s="50">
        <f t="shared" si="291"/>
        <v>0</v>
      </c>
      <c r="BJ295" s="50">
        <f t="shared" si="292"/>
        <v>0</v>
      </c>
      <c r="BL295" s="50">
        <f t="shared" si="293"/>
        <v>0</v>
      </c>
      <c r="BM295" s="17"/>
      <c r="BN295" s="24">
        <f t="shared" si="294"/>
        <v>0</v>
      </c>
      <c r="BO295" s="17"/>
      <c r="BP295" s="24">
        <f t="shared" si="295"/>
        <v>0</v>
      </c>
      <c r="BQ295" s="17"/>
      <c r="BR295" s="24">
        <f t="shared" si="296"/>
        <v>0</v>
      </c>
      <c r="BS295" s="17"/>
      <c r="BT295" s="24">
        <f t="shared" si="297"/>
        <v>0</v>
      </c>
      <c r="BU295" s="20"/>
      <c r="BV295" s="27">
        <f t="shared" si="298"/>
        <v>0</v>
      </c>
    </row>
    <row r="296" spans="2:74">
      <c r="B296" t="s">
        <v>73</v>
      </c>
      <c r="K296" t="str">
        <f t="shared" si="299"/>
        <v/>
      </c>
      <c r="L296" t="str">
        <f t="shared" si="300"/>
        <v/>
      </c>
      <c r="M296" t="str">
        <f t="shared" si="301"/>
        <v/>
      </c>
      <c r="N296" t="str">
        <f t="shared" si="302"/>
        <v/>
      </c>
      <c r="O296" t="str">
        <f t="shared" si="303"/>
        <v/>
      </c>
      <c r="P296" t="str">
        <f t="shared" si="304"/>
        <v/>
      </c>
      <c r="Q296" t="str">
        <f t="shared" si="305"/>
        <v/>
      </c>
      <c r="R296">
        <f t="shared" si="306"/>
        <v>0</v>
      </c>
      <c r="S296">
        <f t="shared" si="307"/>
        <v>0</v>
      </c>
      <c r="T296">
        <f t="shared" si="308"/>
        <v>0</v>
      </c>
      <c r="U296">
        <f t="shared" si="309"/>
        <v>0</v>
      </c>
      <c r="W296">
        <f t="shared" si="310"/>
        <v>0</v>
      </c>
      <c r="X296">
        <f t="shared" si="272"/>
        <v>0</v>
      </c>
      <c r="Y296" s="35">
        <f t="shared" si="273"/>
        <v>0</v>
      </c>
      <c r="AA296" s="2">
        <f t="shared" si="315"/>
        <v>0</v>
      </c>
      <c r="AB296" s="29">
        <f t="shared" si="274"/>
        <v>0</v>
      </c>
      <c r="AC296" s="32">
        <f t="shared" si="275"/>
        <v>0</v>
      </c>
      <c r="AD296">
        <f t="shared" si="311"/>
        <v>0</v>
      </c>
      <c r="AE296" s="1">
        <f t="shared" si="316"/>
        <v>0</v>
      </c>
      <c r="AF296" s="29">
        <f t="shared" si="276"/>
        <v>0</v>
      </c>
      <c r="AG296" s="32">
        <f t="shared" si="277"/>
        <v>0</v>
      </c>
      <c r="AH296" s="34">
        <f t="shared" si="278"/>
        <v>0</v>
      </c>
      <c r="AJ296" s="2">
        <f t="shared" si="317"/>
        <v>0</v>
      </c>
      <c r="AK296" s="2">
        <f t="shared" si="279"/>
        <v>0</v>
      </c>
      <c r="AL296" s="34">
        <f t="shared" si="280"/>
        <v>0</v>
      </c>
      <c r="AO296" s="2">
        <f t="shared" si="312"/>
        <v>0</v>
      </c>
      <c r="AP296" s="34">
        <f t="shared" si="281"/>
        <v>0</v>
      </c>
      <c r="AR296" s="2">
        <f t="shared" si="313"/>
        <v>0</v>
      </c>
      <c r="AS296" s="2">
        <f t="shared" si="282"/>
        <v>0</v>
      </c>
      <c r="AT296" s="34">
        <f t="shared" si="283"/>
        <v>0</v>
      </c>
      <c r="AV296">
        <f t="shared" si="314"/>
        <v>0</v>
      </c>
      <c r="AW296">
        <f t="shared" si="284"/>
        <v>0</v>
      </c>
      <c r="AX296" s="35">
        <f t="shared" si="285"/>
        <v>0</v>
      </c>
      <c r="AY2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6" s="31">
        <f t="shared" si="286"/>
        <v>0</v>
      </c>
      <c r="BA296" s="35">
        <f t="shared" si="287"/>
        <v>0</v>
      </c>
      <c r="BB296" s="35">
        <f t="shared" si="288"/>
        <v>0</v>
      </c>
      <c r="BD296" s="50">
        <f t="shared" si="289"/>
        <v>0</v>
      </c>
      <c r="BF296" s="50">
        <f t="shared" si="290"/>
        <v>0</v>
      </c>
      <c r="BH296" s="50">
        <f t="shared" si="291"/>
        <v>0</v>
      </c>
      <c r="BJ296" s="50">
        <f t="shared" si="292"/>
        <v>0</v>
      </c>
      <c r="BL296" s="50">
        <f t="shared" si="293"/>
        <v>0</v>
      </c>
      <c r="BM296" s="17"/>
      <c r="BN296" s="24">
        <f t="shared" si="294"/>
        <v>0</v>
      </c>
      <c r="BO296" s="17"/>
      <c r="BP296" s="24">
        <f t="shared" si="295"/>
        <v>0</v>
      </c>
      <c r="BQ296" s="17"/>
      <c r="BR296" s="24">
        <f t="shared" si="296"/>
        <v>0</v>
      </c>
      <c r="BS296" s="17"/>
      <c r="BT296" s="24">
        <f t="shared" si="297"/>
        <v>0</v>
      </c>
      <c r="BU296" s="20"/>
      <c r="BV296" s="27">
        <f t="shared" si="298"/>
        <v>0</v>
      </c>
    </row>
    <row r="297" spans="2:74">
      <c r="B297" t="s">
        <v>73</v>
      </c>
      <c r="K297" t="str">
        <f t="shared" si="299"/>
        <v/>
      </c>
      <c r="L297" t="str">
        <f t="shared" si="300"/>
        <v/>
      </c>
      <c r="M297" t="str">
        <f t="shared" si="301"/>
        <v/>
      </c>
      <c r="N297" t="str">
        <f t="shared" si="302"/>
        <v/>
      </c>
      <c r="O297" t="str">
        <f t="shared" si="303"/>
        <v/>
      </c>
      <c r="P297" t="str">
        <f t="shared" si="304"/>
        <v/>
      </c>
      <c r="Q297" t="str">
        <f t="shared" si="305"/>
        <v/>
      </c>
      <c r="R297">
        <f t="shared" si="306"/>
        <v>0</v>
      </c>
      <c r="S297">
        <f t="shared" si="307"/>
        <v>0</v>
      </c>
      <c r="T297">
        <f t="shared" si="308"/>
        <v>0</v>
      </c>
      <c r="U297">
        <f t="shared" si="309"/>
        <v>0</v>
      </c>
      <c r="W297">
        <f t="shared" si="310"/>
        <v>0</v>
      </c>
      <c r="X297">
        <f t="shared" si="272"/>
        <v>0</v>
      </c>
      <c r="Y297" s="35">
        <f t="shared" si="273"/>
        <v>0</v>
      </c>
      <c r="AA297" s="2">
        <f t="shared" si="315"/>
        <v>0</v>
      </c>
      <c r="AB297" s="29">
        <f t="shared" si="274"/>
        <v>0</v>
      </c>
      <c r="AC297" s="32">
        <f t="shared" si="275"/>
        <v>0</v>
      </c>
      <c r="AD297">
        <f t="shared" si="311"/>
        <v>0</v>
      </c>
      <c r="AE297" s="1">
        <f t="shared" si="316"/>
        <v>0</v>
      </c>
      <c r="AF297" s="29">
        <f t="shared" si="276"/>
        <v>0</v>
      </c>
      <c r="AG297" s="32">
        <f t="shared" si="277"/>
        <v>0</v>
      </c>
      <c r="AH297" s="34">
        <f t="shared" si="278"/>
        <v>0</v>
      </c>
      <c r="AJ297" s="2">
        <f t="shared" si="317"/>
        <v>0</v>
      </c>
      <c r="AK297" s="2">
        <f t="shared" si="279"/>
        <v>0</v>
      </c>
      <c r="AL297" s="34">
        <f t="shared" si="280"/>
        <v>0</v>
      </c>
      <c r="AO297" s="2">
        <f t="shared" si="312"/>
        <v>0</v>
      </c>
      <c r="AP297" s="34">
        <f t="shared" si="281"/>
        <v>0</v>
      </c>
      <c r="AR297" s="2">
        <f t="shared" si="313"/>
        <v>0</v>
      </c>
      <c r="AS297" s="2">
        <f t="shared" si="282"/>
        <v>0</v>
      </c>
      <c r="AT297" s="34">
        <f t="shared" si="283"/>
        <v>0</v>
      </c>
      <c r="AV297">
        <f t="shared" si="314"/>
        <v>0</v>
      </c>
      <c r="AW297">
        <f t="shared" si="284"/>
        <v>0</v>
      </c>
      <c r="AX297" s="35">
        <f t="shared" si="285"/>
        <v>0</v>
      </c>
      <c r="AY2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7" s="31">
        <f t="shared" si="286"/>
        <v>0</v>
      </c>
      <c r="BA297" s="35">
        <f t="shared" si="287"/>
        <v>0</v>
      </c>
      <c r="BB297" s="35">
        <f t="shared" si="288"/>
        <v>0</v>
      </c>
      <c r="BD297" s="50">
        <f t="shared" si="289"/>
        <v>0</v>
      </c>
      <c r="BF297" s="50">
        <f t="shared" si="290"/>
        <v>0</v>
      </c>
      <c r="BH297" s="50">
        <f t="shared" si="291"/>
        <v>0</v>
      </c>
      <c r="BJ297" s="50">
        <f t="shared" si="292"/>
        <v>0</v>
      </c>
      <c r="BL297" s="50">
        <f t="shared" si="293"/>
        <v>0</v>
      </c>
      <c r="BM297" s="17"/>
      <c r="BN297" s="24">
        <f t="shared" si="294"/>
        <v>0</v>
      </c>
      <c r="BO297" s="17"/>
      <c r="BP297" s="24">
        <f t="shared" si="295"/>
        <v>0</v>
      </c>
      <c r="BQ297" s="17"/>
      <c r="BR297" s="24">
        <f t="shared" si="296"/>
        <v>0</v>
      </c>
      <c r="BS297" s="17"/>
      <c r="BT297" s="24">
        <f t="shared" si="297"/>
        <v>0</v>
      </c>
      <c r="BU297" s="20"/>
      <c r="BV297" s="27">
        <f t="shared" si="298"/>
        <v>0</v>
      </c>
    </row>
    <row r="298" spans="2:74">
      <c r="B298" t="s">
        <v>73</v>
      </c>
      <c r="K298" t="str">
        <f t="shared" si="299"/>
        <v/>
      </c>
      <c r="L298" t="str">
        <f t="shared" si="300"/>
        <v/>
      </c>
      <c r="M298" t="str">
        <f t="shared" si="301"/>
        <v/>
      </c>
      <c r="N298" t="str">
        <f t="shared" si="302"/>
        <v/>
      </c>
      <c r="O298" t="str">
        <f t="shared" si="303"/>
        <v/>
      </c>
      <c r="P298" t="str">
        <f t="shared" si="304"/>
        <v/>
      </c>
      <c r="Q298" t="str">
        <f t="shared" si="305"/>
        <v/>
      </c>
      <c r="R298">
        <f t="shared" si="306"/>
        <v>0</v>
      </c>
      <c r="S298">
        <f t="shared" si="307"/>
        <v>0</v>
      </c>
      <c r="T298">
        <f t="shared" si="308"/>
        <v>0</v>
      </c>
      <c r="U298">
        <f t="shared" si="309"/>
        <v>0</v>
      </c>
      <c r="W298">
        <f t="shared" si="310"/>
        <v>0</v>
      </c>
      <c r="X298">
        <f t="shared" si="272"/>
        <v>0</v>
      </c>
      <c r="Y298" s="35">
        <f t="shared" si="273"/>
        <v>0</v>
      </c>
      <c r="AA298" s="2">
        <f t="shared" si="315"/>
        <v>0</v>
      </c>
      <c r="AB298" s="29">
        <f t="shared" si="274"/>
        <v>0</v>
      </c>
      <c r="AC298" s="32">
        <f t="shared" si="275"/>
        <v>0</v>
      </c>
      <c r="AD298">
        <f t="shared" si="311"/>
        <v>0</v>
      </c>
      <c r="AE298" s="1">
        <f t="shared" si="316"/>
        <v>0</v>
      </c>
      <c r="AF298" s="29">
        <f t="shared" si="276"/>
        <v>0</v>
      </c>
      <c r="AG298" s="32">
        <f t="shared" si="277"/>
        <v>0</v>
      </c>
      <c r="AH298" s="34">
        <f t="shared" si="278"/>
        <v>0</v>
      </c>
      <c r="AJ298" s="2">
        <f t="shared" si="317"/>
        <v>0</v>
      </c>
      <c r="AK298" s="2">
        <f t="shared" si="279"/>
        <v>0</v>
      </c>
      <c r="AL298" s="34">
        <f t="shared" si="280"/>
        <v>0</v>
      </c>
      <c r="AO298" s="2">
        <f t="shared" si="312"/>
        <v>0</v>
      </c>
      <c r="AP298" s="34">
        <f t="shared" si="281"/>
        <v>0</v>
      </c>
      <c r="AR298" s="2">
        <f t="shared" si="313"/>
        <v>0</v>
      </c>
      <c r="AS298" s="2">
        <f t="shared" si="282"/>
        <v>0</v>
      </c>
      <c r="AT298" s="34">
        <f t="shared" si="283"/>
        <v>0</v>
      </c>
      <c r="AV298">
        <f t="shared" si="314"/>
        <v>0</v>
      </c>
      <c r="AW298">
        <f t="shared" si="284"/>
        <v>0</v>
      </c>
      <c r="AX298" s="35">
        <f t="shared" si="285"/>
        <v>0</v>
      </c>
      <c r="AY2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8" s="31">
        <f t="shared" si="286"/>
        <v>0</v>
      </c>
      <c r="BA298" s="35">
        <f t="shared" si="287"/>
        <v>0</v>
      </c>
      <c r="BB298" s="35">
        <f t="shared" si="288"/>
        <v>0</v>
      </c>
      <c r="BD298" s="50">
        <f t="shared" si="289"/>
        <v>0</v>
      </c>
      <c r="BF298" s="50">
        <f t="shared" si="290"/>
        <v>0</v>
      </c>
      <c r="BH298" s="50">
        <f t="shared" si="291"/>
        <v>0</v>
      </c>
      <c r="BJ298" s="50">
        <f t="shared" si="292"/>
        <v>0</v>
      </c>
      <c r="BL298" s="50">
        <f t="shared" si="293"/>
        <v>0</v>
      </c>
      <c r="BM298" s="17"/>
      <c r="BN298" s="24">
        <f t="shared" si="294"/>
        <v>0</v>
      </c>
      <c r="BO298" s="17"/>
      <c r="BP298" s="24">
        <f t="shared" si="295"/>
        <v>0</v>
      </c>
      <c r="BQ298" s="17"/>
      <c r="BR298" s="24">
        <f t="shared" si="296"/>
        <v>0</v>
      </c>
      <c r="BS298" s="17"/>
      <c r="BT298" s="24">
        <f t="shared" si="297"/>
        <v>0</v>
      </c>
      <c r="BU298" s="20"/>
      <c r="BV298" s="27">
        <f t="shared" si="298"/>
        <v>0</v>
      </c>
    </row>
    <row r="299" spans="2:74">
      <c r="B299" t="s">
        <v>73</v>
      </c>
      <c r="K299" t="str">
        <f t="shared" si="299"/>
        <v/>
      </c>
      <c r="L299" t="str">
        <f t="shared" si="300"/>
        <v/>
      </c>
      <c r="M299" t="str">
        <f t="shared" si="301"/>
        <v/>
      </c>
      <c r="N299" t="str">
        <f t="shared" si="302"/>
        <v/>
      </c>
      <c r="O299" t="str">
        <f t="shared" si="303"/>
        <v/>
      </c>
      <c r="P299" t="str">
        <f t="shared" si="304"/>
        <v/>
      </c>
      <c r="Q299" t="str">
        <f t="shared" si="305"/>
        <v/>
      </c>
      <c r="R299">
        <f t="shared" si="306"/>
        <v>0</v>
      </c>
      <c r="S299">
        <f t="shared" si="307"/>
        <v>0</v>
      </c>
      <c r="T299">
        <f t="shared" si="308"/>
        <v>0</v>
      </c>
      <c r="U299">
        <f t="shared" si="309"/>
        <v>0</v>
      </c>
      <c r="W299">
        <f t="shared" si="310"/>
        <v>0</v>
      </c>
      <c r="X299">
        <f t="shared" si="272"/>
        <v>0</v>
      </c>
      <c r="Y299" s="35">
        <f t="shared" si="273"/>
        <v>0</v>
      </c>
      <c r="AA299" s="2">
        <f t="shared" si="315"/>
        <v>0</v>
      </c>
      <c r="AB299" s="29">
        <f t="shared" si="274"/>
        <v>0</v>
      </c>
      <c r="AC299" s="32">
        <f t="shared" si="275"/>
        <v>0</v>
      </c>
      <c r="AD299">
        <f t="shared" si="311"/>
        <v>0</v>
      </c>
      <c r="AE299" s="1">
        <f t="shared" si="316"/>
        <v>0</v>
      </c>
      <c r="AF299" s="29">
        <f t="shared" si="276"/>
        <v>0</v>
      </c>
      <c r="AG299" s="32">
        <f t="shared" si="277"/>
        <v>0</v>
      </c>
      <c r="AH299" s="34">
        <f t="shared" si="278"/>
        <v>0</v>
      </c>
      <c r="AJ299" s="2">
        <f t="shared" si="317"/>
        <v>0</v>
      </c>
      <c r="AK299" s="2">
        <f t="shared" si="279"/>
        <v>0</v>
      </c>
      <c r="AL299" s="34">
        <f t="shared" si="280"/>
        <v>0</v>
      </c>
      <c r="AO299" s="2">
        <f t="shared" si="312"/>
        <v>0</v>
      </c>
      <c r="AP299" s="34">
        <f t="shared" si="281"/>
        <v>0</v>
      </c>
      <c r="AR299" s="2">
        <f t="shared" si="313"/>
        <v>0</v>
      </c>
      <c r="AS299" s="2">
        <f t="shared" si="282"/>
        <v>0</v>
      </c>
      <c r="AT299" s="34">
        <f t="shared" si="283"/>
        <v>0</v>
      </c>
      <c r="AV299">
        <f t="shared" si="314"/>
        <v>0</v>
      </c>
      <c r="AW299">
        <f t="shared" si="284"/>
        <v>0</v>
      </c>
      <c r="AX299" s="35">
        <f t="shared" si="285"/>
        <v>0</v>
      </c>
      <c r="AY2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99" s="31">
        <f t="shared" si="286"/>
        <v>0</v>
      </c>
      <c r="BA299" s="35">
        <f t="shared" si="287"/>
        <v>0</v>
      </c>
      <c r="BB299" s="35">
        <f t="shared" si="288"/>
        <v>0</v>
      </c>
      <c r="BD299" s="50">
        <f t="shared" si="289"/>
        <v>0</v>
      </c>
      <c r="BF299" s="50">
        <f t="shared" si="290"/>
        <v>0</v>
      </c>
      <c r="BH299" s="50">
        <f t="shared" si="291"/>
        <v>0</v>
      </c>
      <c r="BJ299" s="50">
        <f t="shared" si="292"/>
        <v>0</v>
      </c>
      <c r="BL299" s="50">
        <f t="shared" si="293"/>
        <v>0</v>
      </c>
      <c r="BM299" s="17"/>
      <c r="BN299" s="24">
        <f t="shared" si="294"/>
        <v>0</v>
      </c>
      <c r="BO299" s="17"/>
      <c r="BP299" s="24">
        <f t="shared" si="295"/>
        <v>0</v>
      </c>
      <c r="BQ299" s="17"/>
      <c r="BR299" s="24">
        <f t="shared" si="296"/>
        <v>0</v>
      </c>
      <c r="BS299" s="17"/>
      <c r="BT299" s="24">
        <f t="shared" si="297"/>
        <v>0</v>
      </c>
      <c r="BU299" s="20"/>
      <c r="BV299" s="27">
        <f t="shared" si="298"/>
        <v>0</v>
      </c>
    </row>
    <row r="300" spans="2:74">
      <c r="B300" t="s">
        <v>73</v>
      </c>
      <c r="K300" t="str">
        <f t="shared" si="299"/>
        <v/>
      </c>
      <c r="L300" t="str">
        <f t="shared" si="300"/>
        <v/>
      </c>
      <c r="M300" t="str">
        <f t="shared" si="301"/>
        <v/>
      </c>
      <c r="N300" t="str">
        <f t="shared" si="302"/>
        <v/>
      </c>
      <c r="O300" t="str">
        <f t="shared" si="303"/>
        <v/>
      </c>
      <c r="P300" t="str">
        <f t="shared" si="304"/>
        <v/>
      </c>
      <c r="Q300" t="str">
        <f t="shared" si="305"/>
        <v/>
      </c>
      <c r="R300">
        <f t="shared" si="306"/>
        <v>0</v>
      </c>
      <c r="S300">
        <f t="shared" si="307"/>
        <v>0</v>
      </c>
      <c r="T300">
        <f t="shared" si="308"/>
        <v>0</v>
      </c>
      <c r="U300">
        <f t="shared" si="309"/>
        <v>0</v>
      </c>
      <c r="W300">
        <f t="shared" si="310"/>
        <v>0</v>
      </c>
      <c r="X300">
        <f t="shared" si="272"/>
        <v>0</v>
      </c>
      <c r="Y300" s="35">
        <f t="shared" si="273"/>
        <v>0</v>
      </c>
      <c r="AA300" s="2">
        <f t="shared" si="315"/>
        <v>0</v>
      </c>
      <c r="AB300" s="29">
        <f t="shared" si="274"/>
        <v>0</v>
      </c>
      <c r="AC300" s="32">
        <f t="shared" si="275"/>
        <v>0</v>
      </c>
      <c r="AD300">
        <f t="shared" si="311"/>
        <v>0</v>
      </c>
      <c r="AE300" s="1">
        <f t="shared" si="316"/>
        <v>0</v>
      </c>
      <c r="AF300" s="29">
        <f t="shared" si="276"/>
        <v>0</v>
      </c>
      <c r="AG300" s="32">
        <f t="shared" si="277"/>
        <v>0</v>
      </c>
      <c r="AH300" s="34">
        <f t="shared" si="278"/>
        <v>0</v>
      </c>
      <c r="AJ300" s="2">
        <f t="shared" si="317"/>
        <v>0</v>
      </c>
      <c r="AK300" s="2">
        <f t="shared" si="279"/>
        <v>0</v>
      </c>
      <c r="AL300" s="34">
        <f t="shared" si="280"/>
        <v>0</v>
      </c>
      <c r="AO300" s="2">
        <f t="shared" si="312"/>
        <v>0</v>
      </c>
      <c r="AP300" s="34">
        <f t="shared" si="281"/>
        <v>0</v>
      </c>
      <c r="AR300" s="2">
        <f t="shared" si="313"/>
        <v>0</v>
      </c>
      <c r="AS300" s="2">
        <f t="shared" si="282"/>
        <v>0</v>
      </c>
      <c r="AT300" s="34">
        <f t="shared" si="283"/>
        <v>0</v>
      </c>
      <c r="AV300">
        <f t="shared" si="314"/>
        <v>0</v>
      </c>
      <c r="AW300">
        <f t="shared" si="284"/>
        <v>0</v>
      </c>
      <c r="AX300" s="35">
        <f t="shared" si="285"/>
        <v>0</v>
      </c>
      <c r="AY3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0" s="31">
        <f t="shared" si="286"/>
        <v>0</v>
      </c>
      <c r="BA300" s="35">
        <f t="shared" si="287"/>
        <v>0</v>
      </c>
      <c r="BB300" s="35">
        <f t="shared" si="288"/>
        <v>0</v>
      </c>
      <c r="BD300" s="50">
        <f t="shared" si="289"/>
        <v>0</v>
      </c>
      <c r="BF300" s="50">
        <f t="shared" si="290"/>
        <v>0</v>
      </c>
      <c r="BH300" s="50">
        <f t="shared" si="291"/>
        <v>0</v>
      </c>
      <c r="BJ300" s="50">
        <f t="shared" si="292"/>
        <v>0</v>
      </c>
      <c r="BL300" s="50">
        <f t="shared" si="293"/>
        <v>0</v>
      </c>
      <c r="BM300" s="17"/>
      <c r="BN300" s="24">
        <f t="shared" si="294"/>
        <v>0</v>
      </c>
      <c r="BO300" s="17"/>
      <c r="BP300" s="24">
        <f t="shared" si="295"/>
        <v>0</v>
      </c>
      <c r="BQ300" s="17"/>
      <c r="BR300" s="24">
        <f t="shared" si="296"/>
        <v>0</v>
      </c>
      <c r="BS300" s="17"/>
      <c r="BT300" s="24">
        <f t="shared" si="297"/>
        <v>0</v>
      </c>
      <c r="BU300" s="20"/>
      <c r="BV300" s="27">
        <f t="shared" si="298"/>
        <v>0</v>
      </c>
    </row>
    <row r="301" spans="2:74">
      <c r="B301" t="s">
        <v>73</v>
      </c>
      <c r="K301" t="str">
        <f t="shared" si="299"/>
        <v/>
      </c>
      <c r="L301" t="str">
        <f t="shared" si="300"/>
        <v/>
      </c>
      <c r="M301" t="str">
        <f t="shared" si="301"/>
        <v/>
      </c>
      <c r="N301" t="str">
        <f t="shared" si="302"/>
        <v/>
      </c>
      <c r="O301" t="str">
        <f t="shared" si="303"/>
        <v/>
      </c>
      <c r="P301" t="str">
        <f t="shared" si="304"/>
        <v/>
      </c>
      <c r="Q301" t="str">
        <f t="shared" si="305"/>
        <v/>
      </c>
      <c r="R301">
        <f t="shared" si="306"/>
        <v>0</v>
      </c>
      <c r="S301">
        <f t="shared" si="307"/>
        <v>0</v>
      </c>
      <c r="T301">
        <f t="shared" si="308"/>
        <v>0</v>
      </c>
      <c r="U301">
        <f t="shared" si="309"/>
        <v>0</v>
      </c>
      <c r="W301">
        <f t="shared" si="310"/>
        <v>0</v>
      </c>
      <c r="X301">
        <f t="shared" si="272"/>
        <v>0</v>
      </c>
      <c r="Y301" s="35">
        <f t="shared" si="273"/>
        <v>0</v>
      </c>
      <c r="AA301" s="2">
        <f t="shared" si="315"/>
        <v>0</v>
      </c>
      <c r="AB301" s="29">
        <f t="shared" si="274"/>
        <v>0</v>
      </c>
      <c r="AC301" s="32">
        <f t="shared" si="275"/>
        <v>0</v>
      </c>
      <c r="AD301">
        <f t="shared" si="311"/>
        <v>0</v>
      </c>
      <c r="AE301" s="1">
        <f t="shared" si="316"/>
        <v>0</v>
      </c>
      <c r="AF301" s="29">
        <f t="shared" si="276"/>
        <v>0</v>
      </c>
      <c r="AG301" s="32">
        <f t="shared" si="277"/>
        <v>0</v>
      </c>
      <c r="AH301" s="34">
        <f t="shared" si="278"/>
        <v>0</v>
      </c>
      <c r="AJ301" s="2">
        <f t="shared" si="317"/>
        <v>0</v>
      </c>
      <c r="AK301" s="2">
        <f t="shared" si="279"/>
        <v>0</v>
      </c>
      <c r="AL301" s="34">
        <f t="shared" si="280"/>
        <v>0</v>
      </c>
      <c r="AO301" s="2">
        <f t="shared" si="312"/>
        <v>0</v>
      </c>
      <c r="AP301" s="34">
        <f t="shared" si="281"/>
        <v>0</v>
      </c>
      <c r="AR301" s="2">
        <f t="shared" si="313"/>
        <v>0</v>
      </c>
      <c r="AS301" s="2">
        <f t="shared" si="282"/>
        <v>0</v>
      </c>
      <c r="AT301" s="34">
        <f t="shared" si="283"/>
        <v>0</v>
      </c>
      <c r="AV301">
        <f t="shared" si="314"/>
        <v>0</v>
      </c>
      <c r="AW301">
        <f t="shared" si="284"/>
        <v>0</v>
      </c>
      <c r="AX301" s="35">
        <f t="shared" si="285"/>
        <v>0</v>
      </c>
      <c r="AY3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1" s="31">
        <f t="shared" si="286"/>
        <v>0</v>
      </c>
      <c r="BA301" s="35">
        <f t="shared" si="287"/>
        <v>0</v>
      </c>
      <c r="BB301" s="35">
        <f t="shared" si="288"/>
        <v>0</v>
      </c>
      <c r="BD301" s="50">
        <f t="shared" si="289"/>
        <v>0</v>
      </c>
      <c r="BF301" s="50">
        <f t="shared" si="290"/>
        <v>0</v>
      </c>
      <c r="BH301" s="50">
        <f t="shared" si="291"/>
        <v>0</v>
      </c>
      <c r="BJ301" s="50">
        <f t="shared" si="292"/>
        <v>0</v>
      </c>
      <c r="BL301" s="50">
        <f t="shared" si="293"/>
        <v>0</v>
      </c>
      <c r="BM301" s="17"/>
      <c r="BN301" s="24">
        <f t="shared" si="294"/>
        <v>0</v>
      </c>
      <c r="BO301" s="17"/>
      <c r="BP301" s="24">
        <f t="shared" si="295"/>
        <v>0</v>
      </c>
      <c r="BQ301" s="17"/>
      <c r="BR301" s="24">
        <f t="shared" si="296"/>
        <v>0</v>
      </c>
      <c r="BS301" s="17"/>
      <c r="BT301" s="24">
        <f t="shared" si="297"/>
        <v>0</v>
      </c>
      <c r="BU301" s="20"/>
      <c r="BV301" s="27">
        <f t="shared" si="298"/>
        <v>0</v>
      </c>
    </row>
    <row r="302" spans="2:74">
      <c r="B302" t="s">
        <v>73</v>
      </c>
      <c r="K302" t="str">
        <f t="shared" si="299"/>
        <v/>
      </c>
      <c r="L302" t="str">
        <f t="shared" si="300"/>
        <v/>
      </c>
      <c r="M302" t="str">
        <f t="shared" si="301"/>
        <v/>
      </c>
      <c r="N302" t="str">
        <f t="shared" si="302"/>
        <v/>
      </c>
      <c r="O302" t="str">
        <f t="shared" si="303"/>
        <v/>
      </c>
      <c r="P302" t="str">
        <f t="shared" si="304"/>
        <v/>
      </c>
      <c r="Q302" t="str">
        <f t="shared" si="305"/>
        <v/>
      </c>
      <c r="R302">
        <f t="shared" si="306"/>
        <v>0</v>
      </c>
      <c r="S302">
        <f t="shared" si="307"/>
        <v>0</v>
      </c>
      <c r="T302">
        <f t="shared" si="308"/>
        <v>0</v>
      </c>
      <c r="U302">
        <f t="shared" si="309"/>
        <v>0</v>
      </c>
      <c r="W302">
        <f t="shared" si="310"/>
        <v>0</v>
      </c>
      <c r="X302">
        <f t="shared" si="272"/>
        <v>0</v>
      </c>
      <c r="Y302" s="35">
        <f t="shared" si="273"/>
        <v>0</v>
      </c>
      <c r="AA302" s="2">
        <f t="shared" si="315"/>
        <v>0</v>
      </c>
      <c r="AB302" s="29">
        <f t="shared" si="274"/>
        <v>0</v>
      </c>
      <c r="AC302" s="32">
        <f t="shared" si="275"/>
        <v>0</v>
      </c>
      <c r="AD302">
        <f t="shared" si="311"/>
        <v>0</v>
      </c>
      <c r="AE302" s="1">
        <f t="shared" si="316"/>
        <v>0</v>
      </c>
      <c r="AF302" s="29">
        <f t="shared" si="276"/>
        <v>0</v>
      </c>
      <c r="AG302" s="32">
        <f t="shared" si="277"/>
        <v>0</v>
      </c>
      <c r="AH302" s="34">
        <f t="shared" si="278"/>
        <v>0</v>
      </c>
      <c r="AJ302" s="2">
        <f t="shared" si="317"/>
        <v>0</v>
      </c>
      <c r="AK302" s="2">
        <f t="shared" si="279"/>
        <v>0</v>
      </c>
      <c r="AL302" s="34">
        <f t="shared" si="280"/>
        <v>0</v>
      </c>
      <c r="AO302" s="2">
        <f t="shared" si="312"/>
        <v>0</v>
      </c>
      <c r="AP302" s="34">
        <f t="shared" si="281"/>
        <v>0</v>
      </c>
      <c r="AR302" s="2">
        <f t="shared" si="313"/>
        <v>0</v>
      </c>
      <c r="AS302" s="2">
        <f t="shared" si="282"/>
        <v>0</v>
      </c>
      <c r="AT302" s="34">
        <f t="shared" si="283"/>
        <v>0</v>
      </c>
      <c r="AV302">
        <f t="shared" si="314"/>
        <v>0</v>
      </c>
      <c r="AW302">
        <f t="shared" si="284"/>
        <v>0</v>
      </c>
      <c r="AX302" s="35">
        <f t="shared" si="285"/>
        <v>0</v>
      </c>
      <c r="AY3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302" s="31">
        <f t="shared" si="286"/>
        <v>0</v>
      </c>
      <c r="BA302" s="35">
        <f t="shared" si="287"/>
        <v>0</v>
      </c>
      <c r="BB302" s="35">
        <f t="shared" si="288"/>
        <v>0</v>
      </c>
      <c r="BD302" s="50">
        <f t="shared" si="289"/>
        <v>0</v>
      </c>
      <c r="BF302" s="50">
        <f t="shared" si="290"/>
        <v>0</v>
      </c>
      <c r="BH302" s="50">
        <f t="shared" si="291"/>
        <v>0</v>
      </c>
      <c r="BJ302" s="50">
        <f t="shared" si="292"/>
        <v>0</v>
      </c>
      <c r="BL302" s="50">
        <f t="shared" si="293"/>
        <v>0</v>
      </c>
      <c r="BM302" s="17"/>
      <c r="BN302" s="24">
        <f t="shared" si="294"/>
        <v>0</v>
      </c>
      <c r="BO302" s="17"/>
      <c r="BP302" s="24">
        <f t="shared" si="295"/>
        <v>0</v>
      </c>
      <c r="BQ302" s="17"/>
      <c r="BR302" s="24">
        <f t="shared" si="296"/>
        <v>0</v>
      </c>
      <c r="BS302" s="17"/>
      <c r="BT302" s="24">
        <f t="shared" si="297"/>
        <v>0</v>
      </c>
      <c r="BU302" s="20"/>
      <c r="BV302" s="27">
        <f t="shared" si="298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O1" activePane="topRight" state="frozen"/>
      <selection pane="topRight" activeCell="FA15" sqref="FA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2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4" t="s">
        <v>73</v>
      </c>
      <c r="FC2" s="5" t="s">
        <v>73</v>
      </c>
      <c r="FD2" s="4" t="s">
        <v>73</v>
      </c>
      <c r="FE2" s="5" t="s">
        <v>73</v>
      </c>
      <c r="FF2" s="4" t="s">
        <v>73</v>
      </c>
      <c r="FG2" s="5" t="s">
        <v>73</v>
      </c>
      <c r="FH2" s="4" t="s">
        <v>73</v>
      </c>
      <c r="FI2" s="5" t="s">
        <v>73</v>
      </c>
      <c r="FJ2" s="4" t="s">
        <v>73</v>
      </c>
      <c r="FK2" s="5" t="s">
        <v>73</v>
      </c>
      <c r="FL2" s="4" t="s">
        <v>73</v>
      </c>
      <c r="FM2" s="5" t="s">
        <v>73</v>
      </c>
      <c r="FN2" s="4" t="s">
        <v>73</v>
      </c>
      <c r="FO2" s="5" t="s">
        <v>73</v>
      </c>
      <c r="FP2" s="4" t="s">
        <v>73</v>
      </c>
      <c r="FQ2" s="5" t="s">
        <v>73</v>
      </c>
      <c r="FR2" s="4" t="s">
        <v>73</v>
      </c>
      <c r="FS2" s="5" t="s">
        <v>73</v>
      </c>
      <c r="FT2" s="4" t="s">
        <v>73</v>
      </c>
      <c r="FU2" s="5" t="s">
        <v>73</v>
      </c>
      <c r="FV2" s="4" t="s">
        <v>73</v>
      </c>
      <c r="FW2" s="5" t="s">
        <v>73</v>
      </c>
      <c r="FX2" s="4" t="s">
        <v>73</v>
      </c>
      <c r="FY2" s="5" t="s">
        <v>73</v>
      </c>
      <c r="FZ2" s="4" t="s">
        <v>73</v>
      </c>
      <c r="GA2" s="5" t="s">
        <v>73</v>
      </c>
      <c r="GB2" s="4" t="s">
        <v>73</v>
      </c>
      <c r="GC2" s="5" t="s">
        <v>73</v>
      </c>
      <c r="GD2" s="4" t="s">
        <v>73</v>
      </c>
      <c r="GE2" s="5" t="s">
        <v>73</v>
      </c>
      <c r="GF2" s="4" t="s">
        <v>73</v>
      </c>
      <c r="GG2" s="5" t="s">
        <v>73</v>
      </c>
      <c r="GH2" s="4" t="s">
        <v>73</v>
      </c>
      <c r="GI2" s="5" t="s">
        <v>73</v>
      </c>
      <c r="GJ2" s="4" t="s">
        <v>73</v>
      </c>
      <c r="GK2" s="5" t="s">
        <v>73</v>
      </c>
      <c r="GL2" s="4" t="s">
        <v>73</v>
      </c>
      <c r="GM2" s="5" t="s">
        <v>73</v>
      </c>
      <c r="GN2" s="4" t="s">
        <v>73</v>
      </c>
      <c r="GO2" s="5" t="s">
        <v>73</v>
      </c>
      <c r="GP2" s="4" t="s">
        <v>73</v>
      </c>
      <c r="GQ2" s="5" t="s">
        <v>73</v>
      </c>
      <c r="GR2" s="4" t="s">
        <v>73</v>
      </c>
      <c r="GS2" s="5" t="s">
        <v>73</v>
      </c>
      <c r="GT2" s="4" t="s">
        <v>73</v>
      </c>
      <c r="GU2" s="5" t="s">
        <v>73</v>
      </c>
      <c r="GV2" s="4" t="s">
        <v>73</v>
      </c>
      <c r="GW2" s="5" t="s">
        <v>73</v>
      </c>
      <c r="GX2" s="4" t="s">
        <v>73</v>
      </c>
      <c r="GY2" s="5" t="s">
        <v>73</v>
      </c>
      <c r="GZ2" s="4" t="s">
        <v>73</v>
      </c>
      <c r="HA2" s="5" t="s">
        <v>73</v>
      </c>
      <c r="HB2" s="4" t="s">
        <v>73</v>
      </c>
      <c r="HC2" s="5" t="s">
        <v>73</v>
      </c>
      <c r="HD2" s="4" t="s">
        <v>73</v>
      </c>
      <c r="HE2" s="5" t="s">
        <v>73</v>
      </c>
      <c r="HF2" s="4" t="s">
        <v>73</v>
      </c>
      <c r="HG2" s="5" t="s">
        <v>73</v>
      </c>
      <c r="HH2" s="4" t="s">
        <v>73</v>
      </c>
      <c r="HI2" s="5" t="s">
        <v>73</v>
      </c>
      <c r="HJ2" s="4" t="s">
        <v>73</v>
      </c>
      <c r="HK2" s="5" t="s">
        <v>73</v>
      </c>
      <c r="HL2" s="4" t="s">
        <v>73</v>
      </c>
      <c r="HM2" s="5" t="s">
        <v>73</v>
      </c>
      <c r="HN2" s="4" t="s">
        <v>73</v>
      </c>
      <c r="HO2" s="5" t="s">
        <v>73</v>
      </c>
      <c r="HP2" s="4" t="s">
        <v>73</v>
      </c>
      <c r="HQ2" s="5" t="s">
        <v>73</v>
      </c>
      <c r="HR2" s="4" t="s">
        <v>73</v>
      </c>
      <c r="HS2" s="5" t="s">
        <v>73</v>
      </c>
      <c r="HT2" s="4" t="s">
        <v>73</v>
      </c>
      <c r="HU2" s="5" t="s">
        <v>73</v>
      </c>
      <c r="HV2" s="4" t="s">
        <v>73</v>
      </c>
      <c r="HW2" s="5" t="s">
        <v>73</v>
      </c>
      <c r="HX2" s="4" t="s">
        <v>73</v>
      </c>
      <c r="HY2" s="5" t="s">
        <v>73</v>
      </c>
      <c r="HZ2" s="4" t="s">
        <v>73</v>
      </c>
      <c r="IA2" s="5" t="s">
        <v>73</v>
      </c>
      <c r="IB2" s="4" t="s">
        <v>73</v>
      </c>
      <c r="IC2" s="5" t="s">
        <v>73</v>
      </c>
      <c r="ID2" s="4" t="s">
        <v>73</v>
      </c>
      <c r="IE2" s="5" t="s">
        <v>73</v>
      </c>
      <c r="IF2" s="4" t="s">
        <v>73</v>
      </c>
      <c r="IG2" s="5" t="s">
        <v>73</v>
      </c>
      <c r="IH2" s="4" t="s">
        <v>73</v>
      </c>
      <c r="II2" s="5" t="s">
        <v>73</v>
      </c>
      <c r="IJ2" s="4" t="s">
        <v>73</v>
      </c>
      <c r="IK2" s="5" t="s">
        <v>73</v>
      </c>
      <c r="IL2" s="4" t="s">
        <v>73</v>
      </c>
      <c r="IM2" s="5" t="s">
        <v>73</v>
      </c>
      <c r="IN2" s="4" t="s">
        <v>73</v>
      </c>
      <c r="IO2" s="5" t="s">
        <v>73</v>
      </c>
      <c r="IP2" s="4" t="s">
        <v>73</v>
      </c>
      <c r="IQ2" s="5" t="s">
        <v>73</v>
      </c>
      <c r="IR2" s="4" t="s">
        <v>73</v>
      </c>
      <c r="IS2" s="5" t="s">
        <v>73</v>
      </c>
      <c r="IT2" s="4" t="s">
        <v>73</v>
      </c>
      <c r="IU2" s="5" t="s">
        <v>73</v>
      </c>
      <c r="IV2" s="4" t="s">
        <v>73</v>
      </c>
      <c r="IW2" s="5" t="s">
        <v>73</v>
      </c>
      <c r="IX2" s="4" t="s">
        <v>73</v>
      </c>
      <c r="IY2" s="5" t="s">
        <v>73</v>
      </c>
      <c r="IZ2" s="4" t="s">
        <v>73</v>
      </c>
      <c r="JA2" s="5" t="s">
        <v>73</v>
      </c>
      <c r="JB2" s="4" t="s">
        <v>73</v>
      </c>
      <c r="JC2" s="5" t="s">
        <v>73</v>
      </c>
      <c r="JD2" s="4" t="s">
        <v>73</v>
      </c>
      <c r="JE2" s="5" t="s">
        <v>73</v>
      </c>
      <c r="JF2" s="4" t="s">
        <v>73</v>
      </c>
      <c r="JG2" s="5" t="s">
        <v>73</v>
      </c>
      <c r="JH2" s="4" t="s">
        <v>73</v>
      </c>
      <c r="JI2" s="5" t="s">
        <v>73</v>
      </c>
      <c r="JJ2" s="4" t="s">
        <v>73</v>
      </c>
      <c r="JK2" s="5" t="s">
        <v>73</v>
      </c>
      <c r="JL2" s="4" t="s">
        <v>73</v>
      </c>
      <c r="JM2" s="5" t="s">
        <v>73</v>
      </c>
      <c r="JN2" s="4" t="s">
        <v>73</v>
      </c>
      <c r="JO2" s="5" t="s">
        <v>73</v>
      </c>
      <c r="JP2" s="4" t="s">
        <v>73</v>
      </c>
      <c r="JQ2" s="5" t="s">
        <v>73</v>
      </c>
    </row>
    <row r="3" spans="1:277">
      <c r="A3" t="s">
        <v>231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</row>
    <row r="4" spans="1:277">
      <c r="A4" t="s">
        <v>232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</row>
    <row r="5" spans="1:277">
      <c r="A5" t="s">
        <v>233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</row>
    <row r="6" spans="1:277">
      <c r="A6" t="s">
        <v>234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</row>
    <row r="7" spans="1:277">
      <c r="A7" t="s">
        <v>235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</row>
    <row r="8" spans="1:277">
      <c r="A8" t="s">
        <v>236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</row>
    <row r="9" spans="1:277">
      <c r="A9" t="s">
        <v>237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</row>
    <row r="10" spans="1:277">
      <c r="A10" t="s">
        <v>238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</row>
    <row r="11" spans="1:277">
      <c r="A11" t="s">
        <v>239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</row>
    <row r="12" spans="1:277">
      <c r="A12" t="s">
        <v>240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</row>
    <row r="13" spans="1:277">
      <c r="A13" t="s">
        <v>241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</row>
    <row r="14" spans="1:277">
      <c r="A14" t="s">
        <v>242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63"/>
  <sheetViews>
    <sheetView tabSelected="1" topLeftCell="A1738" workbookViewId="0">
      <selection activeCell="B1737" sqref="B1737:B176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243</v>
      </c>
      <c r="D1" s="41" t="s">
        <v>244</v>
      </c>
      <c r="E1" s="41" t="s">
        <v>245</v>
      </c>
      <c r="F1" s="40"/>
      <c r="G1" s="40"/>
      <c r="H1" s="40"/>
    </row>
    <row r="2" spans="1:8">
      <c r="A2" s="40">
        <v>43997</v>
      </c>
      <c r="B2" s="22">
        <v>43997</v>
      </c>
      <c r="C2" t="s">
        <v>246</v>
      </c>
      <c r="D2" s="42">
        <f>VLOOKUP(Pag_Inicio_Corr_mas_casos[[#This Row],[Corregimiento]],Hoja3!$A$2:$D$675,4,0)</f>
        <v>130101</v>
      </c>
      <c r="E2">
        <v>69</v>
      </c>
    </row>
    <row r="3" spans="1:8">
      <c r="A3" s="40">
        <v>43997</v>
      </c>
      <c r="B3" s="22">
        <v>43997</v>
      </c>
      <c r="C3" t="s">
        <v>247</v>
      </c>
      <c r="D3" s="42">
        <f>VLOOKUP(Pag_Inicio_Corr_mas_casos[[#This Row],[Corregimiento]],Hoja3!$A$2:$D$675,4,0)</f>
        <v>81002</v>
      </c>
      <c r="E3">
        <v>49</v>
      </c>
    </row>
    <row r="4" spans="1:8">
      <c r="A4" s="40">
        <v>43997</v>
      </c>
      <c r="B4" s="22">
        <v>43997</v>
      </c>
      <c r="C4" t="s">
        <v>248</v>
      </c>
      <c r="D4" s="42">
        <f>VLOOKUP(Pag_Inicio_Corr_mas_casos[[#This Row],[Corregimiento]],Hoja3!$A$2:$D$675,4,0)</f>
        <v>130106</v>
      </c>
      <c r="E4">
        <v>41</v>
      </c>
    </row>
    <row r="5" spans="1:8">
      <c r="A5" s="40">
        <v>43997</v>
      </c>
      <c r="B5" s="22">
        <v>43997</v>
      </c>
      <c r="C5" t="s">
        <v>249</v>
      </c>
      <c r="D5" s="42">
        <f>VLOOKUP(Pag_Inicio_Corr_mas_casos[[#This Row],[Corregimiento]],Hoja3!$A$2:$D$675,4,0)</f>
        <v>80802</v>
      </c>
      <c r="E5">
        <v>35</v>
      </c>
    </row>
    <row r="6" spans="1:8">
      <c r="A6" s="40">
        <v>43997</v>
      </c>
      <c r="B6" s="22">
        <v>43997</v>
      </c>
      <c r="C6" t="s">
        <v>250</v>
      </c>
      <c r="D6" s="42">
        <f>VLOOKUP(Pag_Inicio_Corr_mas_casos[[#This Row],[Corregimiento]],Hoja3!$A$2:$D$675,4,0)</f>
        <v>130102</v>
      </c>
      <c r="E6">
        <v>30</v>
      </c>
    </row>
    <row r="7" spans="1:8">
      <c r="A7" s="40">
        <v>43997</v>
      </c>
      <c r="B7" s="22">
        <v>43997</v>
      </c>
      <c r="C7" t="s">
        <v>251</v>
      </c>
      <c r="D7" s="42">
        <f>VLOOKUP(Pag_Inicio_Corr_mas_casos[[#This Row],[Corregimiento]],Hoja3!$A$2:$D$675,4,0)</f>
        <v>80821</v>
      </c>
      <c r="E7">
        <v>21</v>
      </c>
    </row>
    <row r="8" spans="1:8">
      <c r="A8" s="40">
        <v>43997</v>
      </c>
      <c r="B8" s="22">
        <v>43997</v>
      </c>
      <c r="C8" t="s">
        <v>252</v>
      </c>
      <c r="D8" s="42">
        <f>VLOOKUP(Pag_Inicio_Corr_mas_casos[[#This Row],[Corregimiento]],Hoja3!$A$2:$D$675,4,0)</f>
        <v>81007</v>
      </c>
      <c r="E8">
        <v>20</v>
      </c>
    </row>
    <row r="9" spans="1:8">
      <c r="A9" s="40">
        <v>43997</v>
      </c>
      <c r="B9" s="22">
        <v>43997</v>
      </c>
      <c r="C9" t="s">
        <v>253</v>
      </c>
      <c r="D9" s="42">
        <f>VLOOKUP(Pag_Inicio_Corr_mas_casos[[#This Row],[Corregimiento]],Hoja3!$A$2:$D$675,4,0)</f>
        <v>81008</v>
      </c>
      <c r="E9">
        <v>20</v>
      </c>
    </row>
    <row r="10" spans="1:8">
      <c r="A10" s="40">
        <v>43997</v>
      </c>
      <c r="B10" s="22">
        <v>43997</v>
      </c>
      <c r="C10" t="s">
        <v>254</v>
      </c>
      <c r="D10" s="42">
        <f>VLOOKUP(Pag_Inicio_Corr_mas_casos[[#This Row],[Corregimiento]],Hoja3!$A$2:$D$675,4,0)</f>
        <v>80816</v>
      </c>
      <c r="E10">
        <v>19</v>
      </c>
    </row>
    <row r="11" spans="1:8">
      <c r="A11" s="40">
        <v>43997</v>
      </c>
      <c r="B11" s="22">
        <v>43997</v>
      </c>
      <c r="C11" t="s">
        <v>255</v>
      </c>
      <c r="D11" s="42">
        <f>VLOOKUP(Pag_Inicio_Corr_mas_casos[[#This Row],[Corregimiento]],Hoja3!$A$2:$D$675,4,0)</f>
        <v>80817</v>
      </c>
      <c r="E11">
        <v>18</v>
      </c>
    </row>
    <row r="12" spans="1:8">
      <c r="A12" s="40">
        <v>43997</v>
      </c>
      <c r="B12" s="22">
        <v>43997</v>
      </c>
      <c r="C12" t="s">
        <v>256</v>
      </c>
      <c r="D12" s="42">
        <f>VLOOKUP(Pag_Inicio_Corr_mas_casos[[#This Row],[Corregimiento]],Hoja3!$A$2:$D$675,4,0)</f>
        <v>80822</v>
      </c>
      <c r="E12">
        <v>17</v>
      </c>
    </row>
    <row r="13" spans="1:8">
      <c r="A13" s="40">
        <v>43997</v>
      </c>
      <c r="B13" s="22">
        <v>43997</v>
      </c>
      <c r="C13" t="s">
        <v>257</v>
      </c>
      <c r="D13" s="42">
        <f>VLOOKUP(Pag_Inicio_Corr_mas_casos[[#This Row],[Corregimiento]],Hoja3!$A$2:$D$675,4,0)</f>
        <v>80823</v>
      </c>
      <c r="E13">
        <v>16</v>
      </c>
    </row>
    <row r="14" spans="1:8">
      <c r="A14" s="40">
        <v>43997</v>
      </c>
      <c r="B14" s="22">
        <v>43997</v>
      </c>
      <c r="C14" t="s">
        <v>258</v>
      </c>
      <c r="D14" s="42">
        <f>VLOOKUP(Pag_Inicio_Corr_mas_casos[[#This Row],[Corregimiento]],Hoja3!$A$2:$D$675,4,0)</f>
        <v>81001</v>
      </c>
      <c r="E14">
        <v>14</v>
      </c>
    </row>
    <row r="15" spans="1:8">
      <c r="A15" s="40">
        <v>43997</v>
      </c>
      <c r="B15" s="22">
        <v>43997</v>
      </c>
      <c r="C15" t="s">
        <v>259</v>
      </c>
      <c r="D15" s="42">
        <f>VLOOKUP(Pag_Inicio_Corr_mas_casos[[#This Row],[Corregimiento]],Hoja3!$A$2:$D$675,4,0)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260</v>
      </c>
      <c r="D16" s="42">
        <f>VLOOKUP(Pag_Inicio_Corr_mas_casos[[#This Row],[Corregimiento]],Hoja3!$A$2:$D$675,4,0)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261</v>
      </c>
      <c r="D17" s="42">
        <f>VLOOKUP(Pag_Inicio_Corr_mas_casos[[#This Row],[Corregimiento]],Hoja3!$A$2:$D$675,4,0)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262</v>
      </c>
      <c r="D18" s="42">
        <f>VLOOKUP(Pag_Inicio_Corr_mas_casos[[#This Row],[Corregimiento]],Hoja3!$A$2:$D$675,4,0)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263</v>
      </c>
      <c r="D19" s="42">
        <f>VLOOKUP(Pag_Inicio_Corr_mas_casos[[#This Row],[Corregimiento]],Hoja3!$A$2:$D$675,4,0)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264</v>
      </c>
      <c r="D20" s="42">
        <f>VLOOKUP(Pag_Inicio_Corr_mas_casos[[#This Row],[Corregimiento]],Hoja3!$A$2:$D$675,4,0)</f>
        <v>40601</v>
      </c>
      <c r="E20">
        <v>12</v>
      </c>
    </row>
    <row r="21" spans="1:5">
      <c r="A21" s="40">
        <v>43997</v>
      </c>
      <c r="B21" s="22">
        <v>43997</v>
      </c>
      <c r="C21" t="s">
        <v>265</v>
      </c>
      <c r="D21" s="42">
        <f>VLOOKUP(Pag_Inicio_Corr_mas_casos[[#This Row],[Corregimiento]],Hoja3!$A$2:$D$675,4,0)</f>
        <v>80806</v>
      </c>
      <c r="E21">
        <v>11</v>
      </c>
    </row>
    <row r="22" spans="1:5">
      <c r="A22" s="40">
        <v>43997</v>
      </c>
      <c r="B22" s="22">
        <v>43997</v>
      </c>
      <c r="C22" t="s">
        <v>266</v>
      </c>
      <c r="D22" s="42">
        <f>VLOOKUP(Pag_Inicio_Corr_mas_casos[[#This Row],[Corregimiento]],Hoja3!$A$2:$D$675,4,0)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267</v>
      </c>
      <c r="D23" s="42">
        <f>VLOOKUP(Pag_Inicio_Corr_mas_casos[[#This Row],[Corregimiento]],Hoja3!$A$2:$D$675,4,0)</f>
        <v>80810</v>
      </c>
      <c r="E23">
        <v>10</v>
      </c>
    </row>
    <row r="24" spans="1:5">
      <c r="A24" s="40">
        <v>43997</v>
      </c>
      <c r="B24" s="22">
        <v>43997</v>
      </c>
      <c r="C24" t="s">
        <v>268</v>
      </c>
      <c r="D24" s="42">
        <f>VLOOKUP(Pag_Inicio_Corr_mas_casos[[#This Row],[Corregimiento]],Hoja3!$A$2:$D$675,4,0)</f>
        <v>30107</v>
      </c>
      <c r="E24">
        <v>10</v>
      </c>
    </row>
    <row r="25" spans="1:5">
      <c r="A25" s="40">
        <v>43997</v>
      </c>
      <c r="B25" s="22">
        <v>43997</v>
      </c>
      <c r="C25" t="s">
        <v>269</v>
      </c>
      <c r="D25" s="42">
        <f>VLOOKUP(Pag_Inicio_Corr_mas_casos[[#This Row],[Corregimiento]],Hoja3!$A$2:$D$675,4,0)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270</v>
      </c>
      <c r="D26" s="42">
        <f>VLOOKUP(Pag_Inicio_Corr_mas_casos[[#This Row],[Corregimiento]],Hoja3!$A$2:$D$675,4,0)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271</v>
      </c>
      <c r="D27" s="42">
        <f>VLOOKUP(Pag_Inicio_Corr_mas_casos[[#This Row],[Corregimiento]],Hoja3!$A$2:$D$675,4,0)</f>
        <v>50207</v>
      </c>
      <c r="E27">
        <v>31</v>
      </c>
    </row>
    <row r="28" spans="1:5">
      <c r="A28" s="40">
        <v>43998</v>
      </c>
      <c r="B28" s="22">
        <v>43998</v>
      </c>
      <c r="C28" t="s">
        <v>259</v>
      </c>
      <c r="D28" s="42">
        <f>VLOOKUP(Pag_Inicio_Corr_mas_casos[[#This Row],[Corregimiento]],Hoja3!$A$2:$D$675,4,0)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272</v>
      </c>
      <c r="D29" s="42">
        <f>VLOOKUP(Pag_Inicio_Corr_mas_casos[[#This Row],[Corregimiento]],Hoja3!$A$2:$D$675,4,0)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273</v>
      </c>
      <c r="D30" s="42">
        <f>VLOOKUP(Pag_Inicio_Corr_mas_casos[[#This Row],[Corregimiento]],Hoja3!$A$2:$D$675,4,0)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246</v>
      </c>
      <c r="D31" s="42">
        <f>VLOOKUP(Pag_Inicio_Corr_mas_casos[[#This Row],[Corregimiento]],Hoja3!$A$2:$D$675,4,0)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252</v>
      </c>
      <c r="D32" s="42">
        <f>VLOOKUP(Pag_Inicio_Corr_mas_casos[[#This Row],[Corregimiento]],Hoja3!$A$2:$D$675,4,0)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251</v>
      </c>
      <c r="D33" s="42">
        <f>VLOOKUP(Pag_Inicio_Corr_mas_casos[[#This Row],[Corregimiento]],Hoja3!$A$2:$D$675,4,0)</f>
        <v>80821</v>
      </c>
      <c r="E33">
        <v>15</v>
      </c>
    </row>
    <row r="34" spans="1:5">
      <c r="A34" s="40">
        <v>43998</v>
      </c>
      <c r="B34" s="22">
        <v>43998</v>
      </c>
      <c r="C34" t="s">
        <v>274</v>
      </c>
      <c r="D34" s="42">
        <f>VLOOKUP(Pag_Inicio_Corr_mas_casos[[#This Row],[Corregimiento]],Hoja3!$A$2:$D$675,4,0)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253</v>
      </c>
      <c r="D35" s="42">
        <f>VLOOKUP(Pag_Inicio_Corr_mas_casos[[#This Row],[Corregimiento]],Hoja3!$A$2:$D$675,4,0)</f>
        <v>81008</v>
      </c>
      <c r="E35">
        <v>14</v>
      </c>
    </row>
    <row r="36" spans="1:5">
      <c r="A36" s="40">
        <v>43998</v>
      </c>
      <c r="B36" s="22">
        <v>43998</v>
      </c>
      <c r="C36" t="s">
        <v>275</v>
      </c>
      <c r="D36" s="42">
        <f>VLOOKUP(Pag_Inicio_Corr_mas_casos[[#This Row],[Corregimiento]],Hoja3!$A$2:$D$675,4,0)</f>
        <v>80808</v>
      </c>
      <c r="E36">
        <v>13</v>
      </c>
    </row>
    <row r="37" spans="1:5">
      <c r="A37" s="40">
        <v>43998</v>
      </c>
      <c r="B37" s="22">
        <v>43998</v>
      </c>
      <c r="C37" t="s">
        <v>276</v>
      </c>
      <c r="D37" s="42">
        <f>VLOOKUP(Pag_Inicio_Corr_mas_casos[[#This Row],[Corregimiento]],Hoja3!$A$2:$D$675,4,0)</f>
        <v>80820</v>
      </c>
      <c r="E37">
        <v>12</v>
      </c>
    </row>
    <row r="38" spans="1:5">
      <c r="A38" s="40">
        <v>43998</v>
      </c>
      <c r="B38" s="22">
        <v>43998</v>
      </c>
      <c r="C38" t="s">
        <v>265</v>
      </c>
      <c r="D38" s="42">
        <f>VLOOKUP(Pag_Inicio_Corr_mas_casos[[#This Row],[Corregimiento]],Hoja3!$A$2:$D$675,4,0)</f>
        <v>80806</v>
      </c>
      <c r="E38">
        <v>11</v>
      </c>
    </row>
    <row r="39" spans="1:5">
      <c r="A39" s="40">
        <v>43998</v>
      </c>
      <c r="B39" s="22">
        <v>43998</v>
      </c>
      <c r="C39" t="s">
        <v>277</v>
      </c>
      <c r="D39" s="42">
        <f>VLOOKUP(Pag_Inicio_Corr_mas_casos[[#This Row],[Corregimiento]],Hoja3!$A$2:$D$675,4,0)</f>
        <v>80815</v>
      </c>
      <c r="E39">
        <v>11</v>
      </c>
    </row>
    <row r="40" spans="1:5">
      <c r="A40" s="40">
        <v>43998</v>
      </c>
      <c r="B40" s="22">
        <v>43998</v>
      </c>
      <c r="C40" t="s">
        <v>278</v>
      </c>
      <c r="D40" s="42">
        <f>VLOOKUP(Pag_Inicio_Corr_mas_casos[[#This Row],[Corregimiento]],Hoja3!$A$2:$D$675,4,0)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249</v>
      </c>
      <c r="D41" s="42">
        <f>VLOOKUP(Pag_Inicio_Corr_mas_casos[[#This Row],[Corregimiento]],Hoja3!$A$2:$D$675,4,0)</f>
        <v>80802</v>
      </c>
      <c r="E41">
        <v>10</v>
      </c>
    </row>
    <row r="42" spans="1:5">
      <c r="A42" s="40">
        <v>43998</v>
      </c>
      <c r="B42" s="22">
        <v>43998</v>
      </c>
      <c r="C42" t="s">
        <v>257</v>
      </c>
      <c r="D42" s="42">
        <f>VLOOKUP(Pag_Inicio_Corr_mas_casos[[#This Row],[Corregimiento]],Hoja3!$A$2:$D$675,4,0)</f>
        <v>80823</v>
      </c>
      <c r="E42">
        <v>10</v>
      </c>
    </row>
    <row r="43" spans="1:5">
      <c r="A43" s="40">
        <v>43998</v>
      </c>
      <c r="B43" s="22">
        <v>43998</v>
      </c>
      <c r="C43" t="s">
        <v>255</v>
      </c>
      <c r="D43" s="42">
        <f>VLOOKUP(Pag_Inicio_Corr_mas_casos[[#This Row],[Corregimiento]],Hoja3!$A$2:$D$675,4,0)</f>
        <v>80817</v>
      </c>
      <c r="E43">
        <v>10</v>
      </c>
    </row>
    <row r="44" spans="1:5">
      <c r="A44" s="40">
        <v>43998</v>
      </c>
      <c r="B44" s="22">
        <v>43998</v>
      </c>
      <c r="C44" t="s">
        <v>279</v>
      </c>
      <c r="D44" s="42">
        <f>VLOOKUP(Pag_Inicio_Corr_mas_casos[[#This Row],[Corregimiento]],Hoja3!$A$2:$D$675,4,0)</f>
        <v>80811</v>
      </c>
      <c r="E44">
        <v>10</v>
      </c>
    </row>
    <row r="45" spans="1:5">
      <c r="A45" s="40">
        <v>43999</v>
      </c>
      <c r="B45" s="22">
        <v>43999</v>
      </c>
      <c r="C45" t="s">
        <v>246</v>
      </c>
      <c r="D45" s="42">
        <f>VLOOKUP(Pag_Inicio_Corr_mas_casos[[#This Row],[Corregimiento]],Hoja3!$A$2:$D$675,4,0)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247</v>
      </c>
      <c r="D46" s="42">
        <f>VLOOKUP(Pag_Inicio_Corr_mas_casos[[#This Row],[Corregimiento]],Hoja3!$A$2:$D$675,4,0)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251</v>
      </c>
      <c r="D47" s="42">
        <f>VLOOKUP(Pag_Inicio_Corr_mas_casos[[#This Row],[Corregimiento]],Hoja3!$A$2:$D$675,4,0)</f>
        <v>80821</v>
      </c>
      <c r="E47">
        <v>24</v>
      </c>
    </row>
    <row r="48" spans="1:5">
      <c r="A48" s="40">
        <v>43999</v>
      </c>
      <c r="B48" s="22">
        <v>43999</v>
      </c>
      <c r="C48" t="s">
        <v>249</v>
      </c>
      <c r="D48" s="42">
        <f>VLOOKUP(Pag_Inicio_Corr_mas_casos[[#This Row],[Corregimiento]],Hoja3!$A$2:$D$675,4,0)</f>
        <v>80802</v>
      </c>
      <c r="E48">
        <v>24</v>
      </c>
    </row>
    <row r="49" spans="1:5">
      <c r="A49" s="40">
        <v>43999</v>
      </c>
      <c r="B49" s="22">
        <v>43999</v>
      </c>
      <c r="C49" t="s">
        <v>256</v>
      </c>
      <c r="D49" s="42">
        <f>VLOOKUP(Pag_Inicio_Corr_mas_casos[[#This Row],[Corregimiento]],Hoja3!$A$2:$D$675,4,0)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252</v>
      </c>
      <c r="D50" s="42">
        <f>VLOOKUP(Pag_Inicio_Corr_mas_casos[[#This Row],[Corregimiento]],Hoja3!$A$2:$D$675,4,0)</f>
        <v>81007</v>
      </c>
      <c r="E50">
        <v>18</v>
      </c>
    </row>
    <row r="51" spans="1:5">
      <c r="A51" s="40">
        <v>43999</v>
      </c>
      <c r="B51" s="22">
        <v>43999</v>
      </c>
      <c r="C51" t="s">
        <v>255</v>
      </c>
      <c r="D51" s="42">
        <f>VLOOKUP(Pag_Inicio_Corr_mas_casos[[#This Row],[Corregimiento]],Hoja3!$A$2:$D$675,4,0)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280</v>
      </c>
      <c r="D52" s="42">
        <f>VLOOKUP(Pag_Inicio_Corr_mas_casos[[#This Row],[Corregimiento]],Hoja3!$A$2:$D$675,4,0)</f>
        <v>50316</v>
      </c>
      <c r="E52">
        <v>16</v>
      </c>
    </row>
    <row r="53" spans="1:5">
      <c r="A53" s="40">
        <v>43999</v>
      </c>
      <c r="B53" s="22">
        <v>43999</v>
      </c>
      <c r="C53" t="s">
        <v>248</v>
      </c>
      <c r="D53" s="42">
        <f>VLOOKUP(Pag_Inicio_Corr_mas_casos[[#This Row],[Corregimiento]],Hoja3!$A$2:$D$675,4,0)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270</v>
      </c>
      <c r="D54" s="42">
        <f>VLOOKUP(Pag_Inicio_Corr_mas_casos[[#This Row],[Corregimiento]],Hoja3!$A$2:$D$675,4,0)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281</v>
      </c>
      <c r="D55" s="42">
        <f>VLOOKUP(Pag_Inicio_Corr_mas_casos[[#This Row],[Corregimiento]],Hoja3!$A$2:$D$675,4,0)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282</v>
      </c>
      <c r="D56" s="42">
        <f>VLOOKUP(Pag_Inicio_Corr_mas_casos[[#This Row],[Corregimiento]],Hoja3!$A$2:$D$675,4,0)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250</v>
      </c>
      <c r="D57" s="42">
        <f>VLOOKUP(Pag_Inicio_Corr_mas_casos[[#This Row],[Corregimiento]],Hoja3!$A$2:$D$675,4,0)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262</v>
      </c>
      <c r="D58" s="42">
        <f>VLOOKUP(Pag_Inicio_Corr_mas_casos[[#This Row],[Corregimiento]],Hoja3!$A$2:$D$675,4,0)</f>
        <v>80812</v>
      </c>
      <c r="E58">
        <v>13</v>
      </c>
    </row>
    <row r="59" spans="1:5">
      <c r="A59" s="40">
        <v>43999</v>
      </c>
      <c r="B59" s="22">
        <v>43999</v>
      </c>
      <c r="C59" t="s">
        <v>259</v>
      </c>
      <c r="D59" s="42">
        <f>VLOOKUP(Pag_Inicio_Corr_mas_casos[[#This Row],[Corregimiento]],Hoja3!$A$2:$D$675,4,0)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253</v>
      </c>
      <c r="D60" s="42">
        <f>VLOOKUP(Pag_Inicio_Corr_mas_casos[[#This Row],[Corregimiento]],Hoja3!$A$2:$D$675,4,0)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272</v>
      </c>
      <c r="D61" s="42">
        <f>VLOOKUP(Pag_Inicio_Corr_mas_casos[[#This Row],[Corregimiento]],Hoja3!$A$2:$D$675,4,0)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283</v>
      </c>
      <c r="D62" s="42">
        <f>VLOOKUP(Pag_Inicio_Corr_mas_casos[[#This Row],[Corregimiento]],Hoja3!$A$2:$D$675,4,0)</f>
        <v>50208</v>
      </c>
      <c r="E62">
        <v>10</v>
      </c>
    </row>
    <row r="63" spans="1:5">
      <c r="A63" s="40">
        <v>43999</v>
      </c>
      <c r="B63" s="22">
        <v>43999</v>
      </c>
      <c r="C63" t="s">
        <v>258</v>
      </c>
      <c r="D63" s="42">
        <f>VLOOKUP(Pag_Inicio_Corr_mas_casos[[#This Row],[Corregimiento]],Hoja3!$A$2:$D$675,4,0)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261</v>
      </c>
      <c r="D64" s="42">
        <f>VLOOKUP(Pag_Inicio_Corr_mas_casos[[#This Row],[Corregimiento]],Hoja3!$A$2:$D$675,4,0)</f>
        <v>81006</v>
      </c>
      <c r="E64">
        <v>10</v>
      </c>
    </row>
    <row r="65" spans="1:5">
      <c r="A65" s="40">
        <v>43999</v>
      </c>
      <c r="B65" s="22">
        <v>43999</v>
      </c>
      <c r="C65" t="s">
        <v>284</v>
      </c>
      <c r="D65" s="42">
        <f>VLOOKUP(Pag_Inicio_Corr_mas_casos[[#This Row],[Corregimiento]],Hoja3!$A$2:$D$675,4,0)</f>
        <v>80803</v>
      </c>
      <c r="E65">
        <v>10</v>
      </c>
    </row>
    <row r="66" spans="1:5">
      <c r="A66" s="40">
        <v>44000</v>
      </c>
      <c r="B66" s="22">
        <v>44000</v>
      </c>
      <c r="C66" t="s">
        <v>255</v>
      </c>
      <c r="D66" s="42">
        <f>VLOOKUP(Pag_Inicio_Corr_mas_casos[[#This Row],[Corregimiento]],Hoja3!$A$2:$D$675,4,0)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251</v>
      </c>
      <c r="D67" s="42">
        <f>VLOOKUP(Pag_Inicio_Corr_mas_casos[[#This Row],[Corregimiento]],Hoja3!$A$2:$D$675,4,0)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272</v>
      </c>
      <c r="D68" s="42">
        <f>VLOOKUP(Pag_Inicio_Corr_mas_casos[[#This Row],[Corregimiento]],Hoja3!$A$2:$D$675,4,0)</f>
        <v>80813</v>
      </c>
      <c r="E68">
        <v>29</v>
      </c>
    </row>
    <row r="69" spans="1:5">
      <c r="A69" s="40">
        <v>44000</v>
      </c>
      <c r="B69" s="22">
        <v>44000</v>
      </c>
      <c r="C69" t="s">
        <v>259</v>
      </c>
      <c r="D69" s="42">
        <f>VLOOKUP(Pag_Inicio_Corr_mas_casos[[#This Row],[Corregimiento]],Hoja3!$A$2:$D$675,4,0)</f>
        <v>80819</v>
      </c>
      <c r="E69">
        <v>27</v>
      </c>
    </row>
    <row r="70" spans="1:5">
      <c r="A70" s="40">
        <v>44000</v>
      </c>
      <c r="B70" s="22">
        <v>44000</v>
      </c>
      <c r="C70" t="s">
        <v>246</v>
      </c>
      <c r="D70" s="42">
        <f>VLOOKUP(Pag_Inicio_Corr_mas_casos[[#This Row],[Corregimiento]],Hoja3!$A$2:$D$675,4,0)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249</v>
      </c>
      <c r="D71" s="42">
        <f>VLOOKUP(Pag_Inicio_Corr_mas_casos[[#This Row],[Corregimiento]],Hoja3!$A$2:$D$675,4,0)</f>
        <v>80802</v>
      </c>
      <c r="E71">
        <v>22</v>
      </c>
    </row>
    <row r="72" spans="1:5">
      <c r="A72" s="40">
        <v>44000</v>
      </c>
      <c r="B72" s="22">
        <v>44000</v>
      </c>
      <c r="C72" t="s">
        <v>248</v>
      </c>
      <c r="D72" s="42">
        <f>VLOOKUP(Pag_Inicio_Corr_mas_casos[[#This Row],[Corregimiento]],Hoja3!$A$2:$D$675,4,0)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276</v>
      </c>
      <c r="D73" s="42">
        <f>VLOOKUP(Pag_Inicio_Corr_mas_casos[[#This Row],[Corregimiento]],Hoja3!$A$2:$D$675,4,0)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252</v>
      </c>
      <c r="D74" s="42">
        <f>VLOOKUP(Pag_Inicio_Corr_mas_casos[[#This Row],[Corregimiento]],Hoja3!$A$2:$D$675,4,0)</f>
        <v>81007</v>
      </c>
      <c r="E74">
        <v>18</v>
      </c>
    </row>
    <row r="75" spans="1:5">
      <c r="A75" s="40">
        <v>44000</v>
      </c>
      <c r="B75" s="22">
        <v>44000</v>
      </c>
      <c r="C75" t="s">
        <v>257</v>
      </c>
      <c r="D75" s="42">
        <f>VLOOKUP(Pag_Inicio_Corr_mas_casos[[#This Row],[Corregimiento]],Hoja3!$A$2:$D$675,4,0)</f>
        <v>80823</v>
      </c>
      <c r="E75">
        <v>17</v>
      </c>
    </row>
    <row r="76" spans="1:5">
      <c r="A76" s="40">
        <v>44000</v>
      </c>
      <c r="B76" s="22">
        <v>44000</v>
      </c>
      <c r="C76" t="s">
        <v>256</v>
      </c>
      <c r="D76" s="42">
        <f>VLOOKUP(Pag_Inicio_Corr_mas_casos[[#This Row],[Corregimiento]],Hoja3!$A$2:$D$675,4,0)</f>
        <v>80822</v>
      </c>
      <c r="E76">
        <v>16</v>
      </c>
    </row>
    <row r="77" spans="1:5">
      <c r="A77" s="40">
        <v>44000</v>
      </c>
      <c r="B77" s="22">
        <v>44000</v>
      </c>
      <c r="C77" t="s">
        <v>247</v>
      </c>
      <c r="D77" s="42">
        <f>VLOOKUP(Pag_Inicio_Corr_mas_casos[[#This Row],[Corregimiento]],Hoja3!$A$2:$D$675,4,0)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253</v>
      </c>
      <c r="D78" s="42">
        <f>VLOOKUP(Pag_Inicio_Corr_mas_casos[[#This Row],[Corregimiento]],Hoja3!$A$2:$D$675,4,0)</f>
        <v>81008</v>
      </c>
      <c r="E78">
        <v>15</v>
      </c>
    </row>
    <row r="79" spans="1:5">
      <c r="A79" s="40">
        <v>44000</v>
      </c>
      <c r="B79" s="22">
        <v>44000</v>
      </c>
      <c r="C79" t="s">
        <v>285</v>
      </c>
      <c r="D79" s="42">
        <f>VLOOKUP(Pag_Inicio_Corr_mas_casos[[#This Row],[Corregimiento]],Hoja3!$A$2:$D$675,4,0)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271</v>
      </c>
      <c r="D80" s="42">
        <f>VLOOKUP(Pag_Inicio_Corr_mas_casos[[#This Row],[Corregimiento]],Hoja3!$A$2:$D$675,4,0)</f>
        <v>50207</v>
      </c>
      <c r="E80">
        <v>15</v>
      </c>
    </row>
    <row r="81" spans="1:7">
      <c r="A81" s="40">
        <v>44000</v>
      </c>
      <c r="B81" s="22">
        <v>44000</v>
      </c>
      <c r="C81" t="s">
        <v>274</v>
      </c>
      <c r="D81" s="42">
        <f>VLOOKUP(Pag_Inicio_Corr_mas_casos[[#This Row],[Corregimiento]],Hoja3!$A$2:$D$675,4,0)</f>
        <v>80501</v>
      </c>
      <c r="E81">
        <v>14</v>
      </c>
    </row>
    <row r="82" spans="1:7">
      <c r="A82" s="40">
        <v>44000</v>
      </c>
      <c r="B82" s="22">
        <v>44000</v>
      </c>
      <c r="C82" t="s">
        <v>286</v>
      </c>
      <c r="D82" s="42">
        <f>VLOOKUP(Pag_Inicio_Corr_mas_casos[[#This Row],[Corregimiento]],Hoja3!$A$2:$D$675,4,0)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261</v>
      </c>
      <c r="D83" s="42">
        <f>VLOOKUP(Pag_Inicio_Corr_mas_casos[[#This Row],[Corregimiento]],Hoja3!$A$2:$D$675,4,0)</f>
        <v>81006</v>
      </c>
      <c r="E83">
        <v>12</v>
      </c>
    </row>
    <row r="84" spans="1:7">
      <c r="A84" s="40">
        <v>44000</v>
      </c>
      <c r="B84" s="22">
        <v>44000</v>
      </c>
      <c r="C84" t="s">
        <v>277</v>
      </c>
      <c r="D84" s="42">
        <f>VLOOKUP(Pag_Inicio_Corr_mas_casos[[#This Row],[Corregimiento]],Hoja3!$A$2:$D$675,4,0)</f>
        <v>80815</v>
      </c>
      <c r="E84">
        <v>11</v>
      </c>
    </row>
    <row r="85" spans="1:7">
      <c r="A85" s="40">
        <v>44000</v>
      </c>
      <c r="B85" s="22">
        <v>44000</v>
      </c>
      <c r="C85" t="s">
        <v>254</v>
      </c>
      <c r="D85" s="42">
        <f>VLOOKUP(Pag_Inicio_Corr_mas_casos[[#This Row],[Corregimiento]],Hoja3!$A$2:$D$675,4,0)</f>
        <v>80816</v>
      </c>
      <c r="E85">
        <v>11</v>
      </c>
    </row>
    <row r="86" spans="1:7">
      <c r="A86" s="40">
        <v>44000</v>
      </c>
      <c r="B86" s="22">
        <v>44000</v>
      </c>
      <c r="C86" t="s">
        <v>287</v>
      </c>
      <c r="D86" s="42">
        <f>VLOOKUP(Pag_Inicio_Corr_mas_casos[[#This Row],[Corregimiento]],Hoja3!$A$2:$D$675,4,0)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280</v>
      </c>
      <c r="D87" s="42">
        <f>VLOOKUP(Pag_Inicio_Corr_mas_casos[[#This Row],[Corregimiento]],Hoja3!$A$2:$D$675,4,0)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288</v>
      </c>
      <c r="D88" s="44">
        <f>VLOOKUP(Pag_Inicio_Corr_mas_casos[[#This Row],[Corregimiento]],Hoja3!$A$2:$D$675,4,0)</f>
        <v>40201</v>
      </c>
      <c r="E88">
        <v>10</v>
      </c>
      <c r="G88" t="s">
        <v>289</v>
      </c>
    </row>
    <row r="89" spans="1:7">
      <c r="A89" s="40">
        <v>44000</v>
      </c>
      <c r="B89" s="22">
        <v>44000</v>
      </c>
      <c r="C89" t="s">
        <v>290</v>
      </c>
      <c r="D89" s="42">
        <f>VLOOKUP(Pag_Inicio_Corr_mas_casos[[#This Row],[Corregimiento]],Hoja3!$A$2:$D$675,4,0)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252</v>
      </c>
      <c r="D90" s="42">
        <f>VLOOKUP(Pag_Inicio_Corr_mas_casos[[#This Row],[Corregimiento]],Hoja3!$A$2:$D$675,4,0)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262</v>
      </c>
      <c r="D91" s="42">
        <f>VLOOKUP(Pag_Inicio_Corr_mas_casos[[#This Row],[Corregimiento]],Hoja3!$A$2:$D$675,4,0)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261</v>
      </c>
      <c r="D92" s="42">
        <f>VLOOKUP(Pag_Inicio_Corr_mas_casos[[#This Row],[Corregimiento]],Hoja3!$A$2:$D$675,4,0)</f>
        <v>81006</v>
      </c>
      <c r="E92">
        <v>36</v>
      </c>
    </row>
    <row r="93" spans="1:7">
      <c r="A93" s="40">
        <v>44001</v>
      </c>
      <c r="B93" s="22">
        <v>44001</v>
      </c>
      <c r="C93" t="s">
        <v>259</v>
      </c>
      <c r="D93" s="42">
        <f>VLOOKUP(Pag_Inicio_Corr_mas_casos[[#This Row],[Corregimiento]],Hoja3!$A$2:$D$675,4,0)</f>
        <v>80819</v>
      </c>
      <c r="E93">
        <v>35</v>
      </c>
    </row>
    <row r="94" spans="1:7">
      <c r="A94" s="40">
        <v>44001</v>
      </c>
      <c r="B94" s="22">
        <v>44001</v>
      </c>
      <c r="C94" t="s">
        <v>247</v>
      </c>
      <c r="D94" s="42">
        <f>VLOOKUP(Pag_Inicio_Corr_mas_casos[[#This Row],[Corregimiento]],Hoja3!$A$2:$D$675,4,0)</f>
        <v>81002</v>
      </c>
      <c r="E94">
        <v>34</v>
      </c>
    </row>
    <row r="95" spans="1:7">
      <c r="A95" s="40">
        <v>44001</v>
      </c>
      <c r="B95" s="22">
        <v>44001</v>
      </c>
      <c r="C95" t="s">
        <v>249</v>
      </c>
      <c r="D95" s="42">
        <f>VLOOKUP(Pag_Inicio_Corr_mas_casos[[#This Row],[Corregimiento]],Hoja3!$A$2:$D$675,4,0)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251</v>
      </c>
      <c r="D96" s="42">
        <f>VLOOKUP(Pag_Inicio_Corr_mas_casos[[#This Row],[Corregimiento]],Hoja3!$A$2:$D$675,4,0)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272</v>
      </c>
      <c r="D97" s="42">
        <f>VLOOKUP(Pag_Inicio_Corr_mas_casos[[#This Row],[Corregimiento]],Hoja3!$A$2:$D$675,4,0)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253</v>
      </c>
      <c r="D98" s="42">
        <f>VLOOKUP(Pag_Inicio_Corr_mas_casos[[#This Row],[Corregimiento]],Hoja3!$A$2:$D$675,4,0)</f>
        <v>81008</v>
      </c>
      <c r="E98">
        <v>30</v>
      </c>
    </row>
    <row r="99" spans="1:5">
      <c r="A99" s="40">
        <v>44001</v>
      </c>
      <c r="B99" s="22">
        <v>44001</v>
      </c>
      <c r="C99" t="s">
        <v>246</v>
      </c>
      <c r="D99" s="42">
        <f>VLOOKUP(Pag_Inicio_Corr_mas_casos[[#This Row],[Corregimiento]],Hoja3!$A$2:$D$675,4,0)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255</v>
      </c>
      <c r="D100" s="42">
        <f>VLOOKUP(Pag_Inicio_Corr_mas_casos[[#This Row],[Corregimiento]],Hoja3!$A$2:$D$675,4,0)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277</v>
      </c>
      <c r="D101" s="42">
        <f>VLOOKUP(Pag_Inicio_Corr_mas_casos[[#This Row],[Corregimiento]],Hoja3!$A$2:$D$675,4,0)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267</v>
      </c>
      <c r="D102" s="42">
        <f>VLOOKUP(Pag_Inicio_Corr_mas_casos[[#This Row],[Corregimiento]],Hoja3!$A$2:$D$675,4,0)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258</v>
      </c>
      <c r="D103" s="42">
        <f>VLOOKUP(Pag_Inicio_Corr_mas_casos[[#This Row],[Corregimiento]],Hoja3!$A$2:$D$675,4,0)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254</v>
      </c>
      <c r="D104" s="42">
        <f>VLOOKUP(Pag_Inicio_Corr_mas_casos[[#This Row],[Corregimiento]],Hoja3!$A$2:$D$675,4,0)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248</v>
      </c>
      <c r="D105" s="42">
        <f>VLOOKUP(Pag_Inicio_Corr_mas_casos[[#This Row],[Corregimiento]],Hoja3!$A$2:$D$675,4,0)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256</v>
      </c>
      <c r="D106" s="42">
        <f>VLOOKUP(Pag_Inicio_Corr_mas_casos[[#This Row],[Corregimiento]],Hoja3!$A$2:$D$675,4,0)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257</v>
      </c>
      <c r="D107" s="42">
        <f>VLOOKUP(Pag_Inicio_Corr_mas_casos[[#This Row],[Corregimiento]],Hoja3!$A$2:$D$675,4,0)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268</v>
      </c>
      <c r="D108" s="42">
        <f>VLOOKUP(Pag_Inicio_Corr_mas_casos[[#This Row],[Corregimiento]],Hoja3!$A$2:$D$675,4,0)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270</v>
      </c>
      <c r="D109" s="42">
        <f>VLOOKUP(Pag_Inicio_Corr_mas_casos[[#This Row],[Corregimiento]],Hoja3!$A$2:$D$675,4,0)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291</v>
      </c>
      <c r="D110" s="42">
        <f>VLOOKUP(Pag_Inicio_Corr_mas_casos[[#This Row],[Corregimiento]],Hoja3!$A$2:$D$675,4,0)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287</v>
      </c>
      <c r="D111" s="42">
        <f>VLOOKUP(Pag_Inicio_Corr_mas_casos[[#This Row],[Corregimiento]],Hoja3!$A$2:$D$675,4,0)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292</v>
      </c>
      <c r="D112" s="42">
        <f>VLOOKUP(Pag_Inicio_Corr_mas_casos[[#This Row],[Corregimiento]],Hoja3!$A$2:$D$675,4,0)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293</v>
      </c>
      <c r="D113" s="42">
        <f>VLOOKUP(Pag_Inicio_Corr_mas_casos[[#This Row],[Corregimiento]],Hoja3!$A$2:$D$675,4,0)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294</v>
      </c>
      <c r="D114" s="42">
        <f>VLOOKUP(Pag_Inicio_Corr_mas_casos[[#This Row],[Corregimiento]],Hoja3!$A$2:$D$675,4,0)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265</v>
      </c>
      <c r="D115" s="42">
        <f>VLOOKUP(Pag_Inicio_Corr_mas_casos[[#This Row],[Corregimiento]],Hoja3!$A$2:$D$675,4,0)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279</v>
      </c>
      <c r="D116" s="42">
        <f>VLOOKUP(Pag_Inicio_Corr_mas_casos[[#This Row],[Corregimiento]],Hoja3!$A$2:$D$675,4,0)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295</v>
      </c>
      <c r="D117" s="42">
        <f>VLOOKUP(Pag_Inicio_Corr_mas_casos[[#This Row],[Corregimiento]],Hoja3!$A$2:$D$675,4,0)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255</v>
      </c>
      <c r="D118" s="42">
        <f>VLOOKUP(Pag_Inicio_Corr_mas_casos[[#This Row],[Corregimiento]],Hoja3!$A$2:$D$675,4,0)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247</v>
      </c>
      <c r="D119" s="42">
        <f>VLOOKUP(Pag_Inicio_Corr_mas_casos[[#This Row],[Corregimiento]],Hoja3!$A$2:$D$675,4,0)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261</v>
      </c>
      <c r="D120" s="42">
        <f>VLOOKUP(Pag_Inicio_Corr_mas_casos[[#This Row],[Corregimiento]],Hoja3!$A$2:$D$675,4,0)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248</v>
      </c>
      <c r="D121" s="42">
        <f>VLOOKUP(Pag_Inicio_Corr_mas_casos[[#This Row],[Corregimiento]],Hoja3!$A$2:$D$675,4,0)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251</v>
      </c>
      <c r="D122" s="42">
        <f>VLOOKUP(Pag_Inicio_Corr_mas_casos[[#This Row],[Corregimiento]],Hoja3!$A$2:$D$675,4,0)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252</v>
      </c>
      <c r="D123" s="42">
        <f>VLOOKUP(Pag_Inicio_Corr_mas_casos[[#This Row],[Corregimiento]],Hoja3!$A$2:$D$675,4,0)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246</v>
      </c>
      <c r="D124" s="42">
        <f>VLOOKUP(Pag_Inicio_Corr_mas_casos[[#This Row],[Corregimiento]],Hoja3!$A$2:$D$675,4,0)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253</v>
      </c>
      <c r="D125" s="42">
        <f>VLOOKUP(Pag_Inicio_Corr_mas_casos[[#This Row],[Corregimiento]],Hoja3!$A$2:$D$675,4,0)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270</v>
      </c>
      <c r="D126" s="42">
        <f>VLOOKUP(Pag_Inicio_Corr_mas_casos[[#This Row],[Corregimiento]],Hoja3!$A$2:$D$675,4,0)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254</v>
      </c>
      <c r="D127" s="42">
        <f>VLOOKUP(Pag_Inicio_Corr_mas_casos[[#This Row],[Corregimiento]],Hoja3!$A$2:$D$675,4,0)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276</v>
      </c>
      <c r="D128" s="42">
        <f>VLOOKUP(Pag_Inicio_Corr_mas_casos[[#This Row],[Corregimiento]],Hoja3!$A$2:$D$675,4,0)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259</v>
      </c>
      <c r="D129" s="42">
        <f>VLOOKUP(Pag_Inicio_Corr_mas_casos[[#This Row],[Corregimiento]],Hoja3!$A$2:$D$675,4,0)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272</v>
      </c>
      <c r="D130" s="42">
        <f>VLOOKUP(Pag_Inicio_Corr_mas_casos[[#This Row],[Corregimiento]],Hoja3!$A$2:$D$675,4,0)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249</v>
      </c>
      <c r="D131" s="42">
        <f>VLOOKUP(Pag_Inicio_Corr_mas_casos[[#This Row],[Corregimiento]],Hoja3!$A$2:$D$675,4,0)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287</v>
      </c>
      <c r="D132" s="42">
        <f>VLOOKUP(Pag_Inicio_Corr_mas_casos[[#This Row],[Corregimiento]],Hoja3!$A$2:$D$675,4,0)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258</v>
      </c>
      <c r="D133" s="42">
        <f>VLOOKUP(Pag_Inicio_Corr_mas_casos[[#This Row],[Corregimiento]],Hoja3!$A$2:$D$675,4,0)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267</v>
      </c>
      <c r="D134" s="42">
        <f>VLOOKUP(Pag_Inicio_Corr_mas_casos[[#This Row],[Corregimiento]],Hoja3!$A$2:$D$675,4,0)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256</v>
      </c>
      <c r="D135" s="42">
        <f>VLOOKUP(Pag_Inicio_Corr_mas_casos[[#This Row],[Corregimiento]],Hoja3!$A$2:$D$675,4,0)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252</v>
      </c>
      <c r="D136" s="42">
        <f>VLOOKUP(Pag_Inicio_Corr_mas_casos[[#This Row],[Corregimiento]],Hoja3!$A$2:$D$675,4,0)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257</v>
      </c>
      <c r="D137" s="42">
        <f>VLOOKUP(Pag_Inicio_Corr_mas_casos[[#This Row],[Corregimiento]],Hoja3!$A$2:$D$675,4,0)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296</v>
      </c>
      <c r="D138" s="42">
        <f>VLOOKUP(Pag_Inicio_Corr_mas_casos[[#This Row],[Corregimiento]],Hoja3!$A$2:$D$675,4,0)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265</v>
      </c>
      <c r="D139" s="42">
        <f>VLOOKUP(Pag_Inicio_Corr_mas_casos[[#This Row],[Corregimiento]],Hoja3!$A$2:$D$675,4,0)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277</v>
      </c>
      <c r="D140" s="42">
        <f>VLOOKUP(Pag_Inicio_Corr_mas_casos[[#This Row],[Corregimiento]],Hoja3!$A$2:$D$675,4,0)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292</v>
      </c>
      <c r="D141" s="42">
        <f>VLOOKUP(Pag_Inicio_Corr_mas_casos[[#This Row],[Corregimiento]],Hoja3!$A$2:$D$675,4,0)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262</v>
      </c>
      <c r="D142" s="42">
        <f>VLOOKUP(Pag_Inicio_Corr_mas_casos[[#This Row],[Corregimiento]],Hoja3!$A$2:$D$675,4,0)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281</v>
      </c>
      <c r="D143" s="42">
        <f>VLOOKUP(Pag_Inicio_Corr_mas_casos[[#This Row],[Corregimiento]],Hoja3!$A$2:$D$675,4,0)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291</v>
      </c>
      <c r="D144" s="42">
        <f>VLOOKUP(Pag_Inicio_Corr_mas_casos[[#This Row],[Corregimiento]],Hoja3!$A$2:$D$675,4,0)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279</v>
      </c>
      <c r="D145" s="42">
        <f>VLOOKUP(Pag_Inicio_Corr_mas_casos[[#This Row],[Corregimiento]],Hoja3!$A$2:$D$675,4,0)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297</v>
      </c>
      <c r="D146" s="42">
        <f>VLOOKUP(Pag_Inicio_Corr_mas_casos[[#This Row],[Corregimiento]],Hoja3!$A$2:$D$675,4,0)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255</v>
      </c>
      <c r="D147" s="42">
        <f>VLOOKUP(Pag_Inicio_Corr_mas_casos[[#This Row],[Corregimiento]],Hoja3!$A$2:$D$675,4,0)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246</v>
      </c>
      <c r="D148" s="42">
        <f>VLOOKUP(Pag_Inicio_Corr_mas_casos[[#This Row],[Corregimiento]],Hoja3!$A$2:$D$675,4,0)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252</v>
      </c>
      <c r="D149" s="42">
        <f>VLOOKUP(Pag_Inicio_Corr_mas_casos[[#This Row],[Corregimiento]],Hoja3!$A$2:$D$675,4,0)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247</v>
      </c>
      <c r="D150" s="42">
        <f>VLOOKUP(Pag_Inicio_Corr_mas_casos[[#This Row],[Corregimiento]],Hoja3!$A$2:$D$675,4,0)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251</v>
      </c>
      <c r="D151" s="42">
        <f>VLOOKUP(Pag_Inicio_Corr_mas_casos[[#This Row],[Corregimiento]],Hoja3!$A$2:$D$675,4,0)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259</v>
      </c>
      <c r="D152" s="42">
        <f>VLOOKUP(Pag_Inicio_Corr_mas_casos[[#This Row],[Corregimiento]],Hoja3!$A$2:$D$675,4,0)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248</v>
      </c>
      <c r="D153" s="42">
        <f>VLOOKUP(Pag_Inicio_Corr_mas_casos[[#This Row],[Corregimiento]],Hoja3!$A$2:$D$675,4,0)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279</v>
      </c>
      <c r="D154" s="42">
        <f>VLOOKUP(Pag_Inicio_Corr_mas_casos[[#This Row],[Corregimiento]],Hoja3!$A$2:$D$675,4,0)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253</v>
      </c>
      <c r="D155" s="42">
        <f>VLOOKUP(Pag_Inicio_Corr_mas_casos[[#This Row],[Corregimiento]],Hoja3!$A$2:$D$675,4,0)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257</v>
      </c>
      <c r="D156" s="42">
        <f>VLOOKUP(Pag_Inicio_Corr_mas_casos[[#This Row],[Corregimiento]],Hoja3!$A$2:$D$675,4,0)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298</v>
      </c>
      <c r="D157" s="42">
        <f>VLOOKUP(Pag_Inicio_Corr_mas_casos[[#This Row],[Corregimiento]],Hoja3!$A$2:$D$675,4,0)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262</v>
      </c>
      <c r="D158" s="42">
        <f>VLOOKUP(Pag_Inicio_Corr_mas_casos[[#This Row],[Corregimiento]],Hoja3!$A$2:$D$675,4,0)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249</v>
      </c>
      <c r="D159" s="42">
        <f>VLOOKUP(Pag_Inicio_Corr_mas_casos[[#This Row],[Corregimiento]],Hoja3!$A$2:$D$675,4,0)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272</v>
      </c>
      <c r="D160" s="42">
        <f>VLOOKUP(Pag_Inicio_Corr_mas_casos[[#This Row],[Corregimiento]],Hoja3!$A$2:$D$675,4,0)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274</v>
      </c>
      <c r="D161" s="42">
        <f>VLOOKUP(Pag_Inicio_Corr_mas_casos[[#This Row],[Corregimiento]],Hoja3!$A$2:$D$675,4,0)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261</v>
      </c>
      <c r="D162" s="42">
        <f>VLOOKUP(Pag_Inicio_Corr_mas_casos[[#This Row],[Corregimiento]],Hoja3!$A$2:$D$675,4,0)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277</v>
      </c>
      <c r="D163" s="42">
        <f>VLOOKUP(Pag_Inicio_Corr_mas_casos[[#This Row],[Corregimiento]],Hoja3!$A$2:$D$675,4,0)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268</v>
      </c>
      <c r="D164" s="42">
        <f>VLOOKUP(Pag_Inicio_Corr_mas_casos[[#This Row],[Corregimiento]],Hoja3!$A$2:$D$675,4,0)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265</v>
      </c>
      <c r="D165" s="42">
        <f>VLOOKUP(Pag_Inicio_Corr_mas_casos[[#This Row],[Corregimiento]],Hoja3!$A$2:$D$675,4,0)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293</v>
      </c>
      <c r="D166" s="42">
        <f>VLOOKUP(Pag_Inicio_Corr_mas_casos[[#This Row],[Corregimiento]],Hoja3!$A$2:$D$675,4,0)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269</v>
      </c>
      <c r="D167" s="42">
        <f>VLOOKUP(Pag_Inicio_Corr_mas_casos[[#This Row],[Corregimiento]],Hoja3!$A$2:$D$675,4,0)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246</v>
      </c>
      <c r="D168" s="42">
        <f>VLOOKUP(Pag_Inicio_Corr_mas_casos[[#This Row],[Corregimiento]],Hoja3!$A$2:$D$675,4,0)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251</v>
      </c>
      <c r="D169" s="42">
        <f>VLOOKUP(Pag_Inicio_Corr_mas_casos[[#This Row],[Corregimiento]],Hoja3!$A$2:$D$675,4,0)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283</v>
      </c>
      <c r="D170" s="42">
        <f>VLOOKUP(Pag_Inicio_Corr_mas_casos[[#This Row],[Corregimiento]],Hoja3!$A$2:$D$675,4,0)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252</v>
      </c>
      <c r="D171" s="42">
        <f>VLOOKUP(Pag_Inicio_Corr_mas_casos[[#This Row],[Corregimiento]],Hoja3!$A$2:$D$675,4,0)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259</v>
      </c>
      <c r="D172" s="42">
        <f>VLOOKUP(Pag_Inicio_Corr_mas_casos[[#This Row],[Corregimiento]],Hoja3!$A$2:$D$675,4,0)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256</v>
      </c>
      <c r="D173" s="42">
        <f>VLOOKUP(Pag_Inicio_Corr_mas_casos[[#This Row],[Corregimiento]],Hoja3!$A$2:$D$675,4,0)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249</v>
      </c>
      <c r="D174" s="42">
        <f>VLOOKUP(Pag_Inicio_Corr_mas_casos[[#This Row],[Corregimiento]],Hoja3!$A$2:$D$675,4,0)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247</v>
      </c>
      <c r="D175" s="42">
        <f>VLOOKUP(Pag_Inicio_Corr_mas_casos[[#This Row],[Corregimiento]],Hoja3!$A$2:$D$675,4,0)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253</v>
      </c>
      <c r="D176" s="42">
        <f>VLOOKUP(Pag_Inicio_Corr_mas_casos[[#This Row],[Corregimiento]],Hoja3!$A$2:$D$675,4,0)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255</v>
      </c>
      <c r="D177" s="42">
        <f>VLOOKUP(Pag_Inicio_Corr_mas_casos[[#This Row],[Corregimiento]],Hoja3!$A$2:$D$675,4,0)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262</v>
      </c>
      <c r="D178" s="42">
        <f>VLOOKUP(Pag_Inicio_Corr_mas_casos[[#This Row],[Corregimiento]],Hoja3!$A$2:$D$675,4,0)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287</v>
      </c>
      <c r="D179" s="42">
        <f>VLOOKUP(Pag_Inicio_Corr_mas_casos[[#This Row],[Corregimiento]],Hoja3!$A$2:$D$675,4,0)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272</v>
      </c>
      <c r="D180" s="42">
        <f>VLOOKUP(Pag_Inicio_Corr_mas_casos[[#This Row],[Corregimiento]],Hoja3!$A$2:$D$675,4,0)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273</v>
      </c>
      <c r="D181" s="42">
        <f>VLOOKUP(Pag_Inicio_Corr_mas_casos[[#This Row],[Corregimiento]],Hoja3!$A$2:$D$675,4,0)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258</v>
      </c>
      <c r="D182" s="42">
        <f>VLOOKUP(Pag_Inicio_Corr_mas_casos[[#This Row],[Corregimiento]],Hoja3!$A$2:$D$675,4,0)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248</v>
      </c>
      <c r="D183" s="42">
        <f>VLOOKUP(Pag_Inicio_Corr_mas_casos[[#This Row],[Corregimiento]],Hoja3!$A$2:$D$675,4,0)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263</v>
      </c>
      <c r="D184" s="42">
        <f>VLOOKUP(Pag_Inicio_Corr_mas_casos[[#This Row],[Corregimiento]],Hoja3!$A$2:$D$675,4,0)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298</v>
      </c>
      <c r="D185" s="42">
        <f>VLOOKUP(Pag_Inicio_Corr_mas_casos[[#This Row],[Corregimiento]],Hoja3!$A$2:$D$675,4,0)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254</v>
      </c>
      <c r="D186" s="42">
        <f>VLOOKUP(Pag_Inicio_Corr_mas_casos[[#This Row],[Corregimiento]],Hoja3!$A$2:$D$675,4,0)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250</v>
      </c>
      <c r="D187" s="42">
        <f>VLOOKUP(Pag_Inicio_Corr_mas_casos[[#This Row],[Corregimiento]],Hoja3!$A$2:$D$675,4,0)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279</v>
      </c>
      <c r="D188" s="42">
        <f>VLOOKUP(Pag_Inicio_Corr_mas_casos[[#This Row],[Corregimiento]],Hoja3!$A$2:$D$675,4,0)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267</v>
      </c>
      <c r="D189" s="42">
        <f>VLOOKUP(Pag_Inicio_Corr_mas_casos[[#This Row],[Corregimiento]],Hoja3!$A$2:$D$675,4,0)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265</v>
      </c>
      <c r="D190" s="42">
        <f>VLOOKUP(Pag_Inicio_Corr_mas_casos[[#This Row],[Corregimiento]],Hoja3!$A$2:$D$675,4,0)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257</v>
      </c>
      <c r="D191" s="42">
        <f>VLOOKUP(Pag_Inicio_Corr_mas_casos[[#This Row],[Corregimiento]],Hoja3!$A$2:$D$675,4,0)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296</v>
      </c>
      <c r="D192" s="42">
        <f>VLOOKUP(Pag_Inicio_Corr_mas_casos[[#This Row],[Corregimiento]],Hoja3!$A$2:$D$675,4,0)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282</v>
      </c>
      <c r="D193" s="42">
        <f>VLOOKUP(Pag_Inicio_Corr_mas_casos[[#This Row],[Corregimiento]],Hoja3!$A$2:$D$675,4,0)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261</v>
      </c>
      <c r="D194" s="42">
        <f>VLOOKUP(Pag_Inicio_Corr_mas_casos[[#This Row],[Corregimiento]],Hoja3!$A$2:$D$675,4,0)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276</v>
      </c>
      <c r="D195" s="42">
        <f>VLOOKUP(Pag_Inicio_Corr_mas_casos[[#This Row],[Corregimiento]],Hoja3!$A$2:$D$675,4,0)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291</v>
      </c>
      <c r="D196" s="42">
        <f>VLOOKUP(Pag_Inicio_Corr_mas_casos[[#This Row],[Corregimiento]],Hoja3!$A$2:$D$675,4,0)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299</v>
      </c>
      <c r="D197" s="42">
        <f>VLOOKUP(Pag_Inicio_Corr_mas_casos[[#This Row],[Corregimiento]],Hoja3!$A$2:$D$675,4,0)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277</v>
      </c>
      <c r="D198" s="42">
        <f>VLOOKUP(Pag_Inicio_Corr_mas_casos[[#This Row],[Corregimiento]],Hoja3!$A$2:$D$675,4,0)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260</v>
      </c>
      <c r="D199" s="42">
        <f>VLOOKUP(Pag_Inicio_Corr_mas_casos[[#This Row],[Corregimiento]],Hoja3!$A$2:$D$675,4,0)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300</v>
      </c>
      <c r="D200" s="42">
        <f>VLOOKUP(Pag_Inicio_Corr_mas_casos[[#This Row],[Corregimiento]],Hoja3!$A$2:$D$675,4,0)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274</v>
      </c>
      <c r="D201" s="42">
        <f>VLOOKUP(Pag_Inicio_Corr_mas_casos[[#This Row],[Corregimiento]],Hoja3!$A$2:$D$675,4,0)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292</v>
      </c>
      <c r="D202" s="42">
        <f>VLOOKUP(Pag_Inicio_Corr_mas_casos[[#This Row],[Corregimiento]],Hoja3!$A$2:$D$675,4,0)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301</v>
      </c>
      <c r="D203" s="42">
        <f>VLOOKUP(Pag_Inicio_Corr_mas_casos[[#This Row],[Corregimiento]],Hoja3!$A$2:$D$675,4,0)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295</v>
      </c>
      <c r="D204" s="42">
        <f>VLOOKUP(Pag_Inicio_Corr_mas_casos[[#This Row],[Corregimiento]],Hoja3!$A$2:$D$675,4,0)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270</v>
      </c>
      <c r="D205" s="42">
        <f>VLOOKUP(Pag_Inicio_Corr_mas_casos[[#This Row],[Corregimiento]],Hoja3!$A$2:$D$675,4,0)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302</v>
      </c>
      <c r="D206" s="42">
        <f>VLOOKUP(Pag_Inicio_Corr_mas_casos[[#This Row],[Corregimiento]],Hoja3!$A$2:$D$675,4,0)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239</v>
      </c>
      <c r="D207" s="42">
        <f>VLOOKUP(Pag_Inicio_Corr_mas_casos[[#This Row],[Corregimiento]],Hoja3!$A$2:$D$675,4,0)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303</v>
      </c>
      <c r="D208" s="42">
        <f>VLOOKUP(Pag_Inicio_Corr_mas_casos[[#This Row],[Corregimiento]],Hoja3!$A$2:$D$675,4,0)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246</v>
      </c>
      <c r="D209" s="42">
        <f>VLOOKUP(Pag_Inicio_Corr_mas_casos[[#This Row],[Corregimiento]],Hoja3!$A$2:$D$675,4,0)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259</v>
      </c>
      <c r="D210" s="42">
        <f>VLOOKUP(Pag_Inicio_Corr_mas_casos[[#This Row],[Corregimiento]],Hoja3!$A$2:$D$675,4,0)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250</v>
      </c>
      <c r="D211" s="42">
        <f>VLOOKUP(Pag_Inicio_Corr_mas_casos[[#This Row],[Corregimiento]],Hoja3!$A$2:$D$675,4,0)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253</v>
      </c>
      <c r="D212" s="42">
        <f>VLOOKUP(Pag_Inicio_Corr_mas_casos[[#This Row],[Corregimiento]],Hoja3!$A$2:$D$675,4,0)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252</v>
      </c>
      <c r="D213" s="42">
        <f>VLOOKUP(Pag_Inicio_Corr_mas_casos[[#This Row],[Corregimiento]],Hoja3!$A$2:$D$675,4,0)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247</v>
      </c>
      <c r="D214" s="42">
        <f>VLOOKUP(Pag_Inicio_Corr_mas_casos[[#This Row],[Corregimiento]],Hoja3!$A$2:$D$675,4,0)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255</v>
      </c>
      <c r="D215" s="42">
        <f>VLOOKUP(Pag_Inicio_Corr_mas_casos[[#This Row],[Corregimiento]],Hoja3!$A$2:$D$675,4,0)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251</v>
      </c>
      <c r="D216" s="42">
        <f>VLOOKUP(Pag_Inicio_Corr_mas_casos[[#This Row],[Corregimiento]],Hoja3!$A$2:$D$675,4,0)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249</v>
      </c>
      <c r="D217" s="42">
        <f>VLOOKUP(Pag_Inicio_Corr_mas_casos[[#This Row],[Corregimiento]],Hoja3!$A$2:$D$675,4,0)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257</v>
      </c>
      <c r="D218" s="42">
        <f>VLOOKUP(Pag_Inicio_Corr_mas_casos[[#This Row],[Corregimiento]],Hoja3!$A$2:$D$675,4,0)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304</v>
      </c>
      <c r="D219" s="42">
        <f>VLOOKUP(Pag_Inicio_Corr_mas_casos[[#This Row],[Corregimiento]],Hoja3!$A$2:$D$675,4,0)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275</v>
      </c>
      <c r="D220" s="42">
        <f>VLOOKUP(Pag_Inicio_Corr_mas_casos[[#This Row],[Corregimiento]],Hoja3!$A$2:$D$675,4,0)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262</v>
      </c>
      <c r="D221" s="42">
        <f>VLOOKUP(Pag_Inicio_Corr_mas_casos[[#This Row],[Corregimiento]],Hoja3!$A$2:$D$675,4,0)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296</v>
      </c>
      <c r="D222" s="42">
        <f>VLOOKUP(Pag_Inicio_Corr_mas_casos[[#This Row],[Corregimiento]],Hoja3!$A$2:$D$675,4,0)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301</v>
      </c>
      <c r="D223" s="42">
        <f>VLOOKUP(Pag_Inicio_Corr_mas_casos[[#This Row],[Corregimiento]],Hoja3!$A$2:$D$675,4,0)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303</v>
      </c>
      <c r="D224" s="42">
        <f>VLOOKUP(Pag_Inicio_Corr_mas_casos[[#This Row],[Corregimiento]],Hoja3!$A$2:$D$675,4,0)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276</v>
      </c>
      <c r="D225" s="42">
        <f>VLOOKUP(Pag_Inicio_Corr_mas_casos[[#This Row],[Corregimiento]],Hoja3!$A$2:$D$675,4,0)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292</v>
      </c>
      <c r="D226" s="42">
        <f>VLOOKUP(Pag_Inicio_Corr_mas_casos[[#This Row],[Corregimiento]],Hoja3!$A$2:$D$675,4,0)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260</v>
      </c>
      <c r="D227" s="42">
        <f>VLOOKUP(Pag_Inicio_Corr_mas_casos[[#This Row],[Corregimiento]],Hoja3!$A$2:$D$675,4,0)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268</v>
      </c>
      <c r="D228" s="42">
        <f>VLOOKUP(Pag_Inicio_Corr_mas_casos[[#This Row],[Corregimiento]],Hoja3!$A$2:$D$675,4,0)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287</v>
      </c>
      <c r="D229" s="42">
        <f>VLOOKUP(Pag_Inicio_Corr_mas_casos[[#This Row],[Corregimiento]],Hoja3!$A$2:$D$675,4,0)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270</v>
      </c>
      <c r="D230" s="42">
        <f>VLOOKUP(Pag_Inicio_Corr_mas_casos[[#This Row],[Corregimiento]],Hoja3!$A$2:$D$675,4,0)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246</v>
      </c>
      <c r="D231" s="42">
        <f>VLOOKUP(Pag_Inicio_Corr_mas_casos[[#This Row],[Corregimiento]],Hoja3!$A$2:$D$675,4,0)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247</v>
      </c>
      <c r="D232" s="42">
        <f>VLOOKUP(Pag_Inicio_Corr_mas_casos[[#This Row],[Corregimiento]],Hoja3!$A$2:$D$675,4,0)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248</v>
      </c>
      <c r="D233" s="42">
        <f>VLOOKUP(Pag_Inicio_Corr_mas_casos[[#This Row],[Corregimiento]],Hoja3!$A$2:$D$675,4,0)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258</v>
      </c>
      <c r="D234" s="42">
        <f>VLOOKUP(Pag_Inicio_Corr_mas_casos[[#This Row],[Corregimiento]],Hoja3!$A$2:$D$675,4,0)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250</v>
      </c>
      <c r="D235" s="42">
        <f>VLOOKUP(Pag_Inicio_Corr_mas_casos[[#This Row],[Corregimiento]],Hoja3!$A$2:$D$675,4,0)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249</v>
      </c>
      <c r="D236" s="42">
        <f>VLOOKUP(Pag_Inicio_Corr_mas_casos[[#This Row],[Corregimiento]],Hoja3!$A$2:$D$675,4,0)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291</v>
      </c>
      <c r="D237" s="42">
        <f>VLOOKUP(Pag_Inicio_Corr_mas_casos[[#This Row],[Corregimiento]],Hoja3!$A$2:$D$675,4,0)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267</v>
      </c>
      <c r="D238" s="42">
        <f>VLOOKUP(Pag_Inicio_Corr_mas_casos[[#This Row],[Corregimiento]],Hoja3!$A$2:$D$675,4,0)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259</v>
      </c>
      <c r="D239" s="42">
        <f>VLOOKUP(Pag_Inicio_Corr_mas_casos[[#This Row],[Corregimiento]],Hoja3!$A$2:$D$675,4,0)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281</v>
      </c>
      <c r="D240" s="42">
        <f>VLOOKUP(Pag_Inicio_Corr_mas_casos[[#This Row],[Corregimiento]],Hoja3!$A$2:$D$675,4,0)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262</v>
      </c>
      <c r="D241" s="42">
        <f>VLOOKUP(Pag_Inicio_Corr_mas_casos[[#This Row],[Corregimiento]],Hoja3!$A$2:$D$675,4,0)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261</v>
      </c>
      <c r="D242" s="42">
        <f>VLOOKUP(Pag_Inicio_Corr_mas_casos[[#This Row],[Corregimiento]],Hoja3!$A$2:$D$675,4,0)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268</v>
      </c>
      <c r="D243" s="42">
        <f>VLOOKUP(Pag_Inicio_Corr_mas_casos[[#This Row],[Corregimiento]],Hoja3!$A$2:$D$675,4,0)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264</v>
      </c>
      <c r="D244" s="42">
        <f>VLOOKUP(Pag_Inicio_Corr_mas_casos[[#This Row],[Corregimiento]],Hoja3!$A$2:$D$675,4,0)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290</v>
      </c>
      <c r="D245" s="42">
        <f>VLOOKUP(Pag_Inicio_Corr_mas_casos[[#This Row],[Corregimiento]],Hoja3!$A$2:$D$675,4,0)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251</v>
      </c>
      <c r="D246" s="42">
        <f>VLOOKUP(Pag_Inicio_Corr_mas_casos[[#This Row],[Corregimiento]],Hoja3!$A$2:$D$675,4,0)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294</v>
      </c>
      <c r="D247" s="42">
        <f>VLOOKUP(Pag_Inicio_Corr_mas_casos[[#This Row],[Corregimiento]],Hoja3!$A$2:$D$675,4,0)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255</v>
      </c>
      <c r="D248" s="42">
        <f>VLOOKUP(Pag_Inicio_Corr_mas_casos[[#This Row],[Corregimiento]],Hoja3!$A$2:$D$675,4,0)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280</v>
      </c>
      <c r="D249" s="42">
        <f>VLOOKUP(Pag_Inicio_Corr_mas_casos[[#This Row],[Corregimiento]],Hoja3!$A$2:$D$675,4,0)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260</v>
      </c>
      <c r="D250" s="42">
        <f>VLOOKUP(Pag_Inicio_Corr_mas_casos[[#This Row],[Corregimiento]],Hoja3!$A$2:$D$675,4,0)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304</v>
      </c>
      <c r="D251" s="42">
        <f>VLOOKUP(Pag_Inicio_Corr_mas_casos[[#This Row],[Corregimiento]],Hoja3!$A$2:$D$675,4,0)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287</v>
      </c>
      <c r="D252" s="42">
        <f>VLOOKUP(Pag_Inicio_Corr_mas_casos[[#This Row],[Corregimiento]],Hoja3!$A$2:$D$675,4,0)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272</v>
      </c>
      <c r="D253" s="42">
        <f>VLOOKUP(Pag_Inicio_Corr_mas_casos[[#This Row],[Corregimiento]],Hoja3!$A$2:$D$675,4,0)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259</v>
      </c>
      <c r="D254" s="42">
        <f>VLOOKUP(Pag_Inicio_Corr_mas_casos[[#This Row],[Corregimiento]],Hoja3!$A$2:$D$675,4,0)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262</v>
      </c>
      <c r="D255" s="42">
        <f>VLOOKUP(Pag_Inicio_Corr_mas_casos[[#This Row],[Corregimiento]],Hoja3!$A$2:$D$675,4,0)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251</v>
      </c>
      <c r="D256" s="42">
        <f>VLOOKUP(Pag_Inicio_Corr_mas_casos[[#This Row],[Corregimiento]],Hoja3!$A$2:$D$675,4,0)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247</v>
      </c>
      <c r="D257" s="42">
        <f>VLOOKUP(Pag_Inicio_Corr_mas_casos[[#This Row],[Corregimiento]],Hoja3!$A$2:$D$675,4,0)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272</v>
      </c>
      <c r="D258" s="42">
        <f>VLOOKUP(Pag_Inicio_Corr_mas_casos[[#This Row],[Corregimiento]],Hoja3!$A$2:$D$675,4,0)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246</v>
      </c>
      <c r="D259" s="42">
        <f>VLOOKUP(Pag_Inicio_Corr_mas_casos[[#This Row],[Corregimiento]],Hoja3!$A$2:$D$675,4,0)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287</v>
      </c>
      <c r="D260" s="42">
        <f>VLOOKUP(Pag_Inicio_Corr_mas_casos[[#This Row],[Corregimiento]],Hoja3!$A$2:$D$675,4,0)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299</v>
      </c>
      <c r="D261" s="42">
        <f>VLOOKUP(Pag_Inicio_Corr_mas_casos[[#This Row],[Corregimiento]],Hoja3!$A$2:$D$675,4,0)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270</v>
      </c>
      <c r="D262" s="42">
        <f>VLOOKUP(Pag_Inicio_Corr_mas_casos[[#This Row],[Corregimiento]],Hoja3!$A$2:$D$675,4,0)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277</v>
      </c>
      <c r="D263" s="42">
        <f>VLOOKUP(Pag_Inicio_Corr_mas_casos[[#This Row],[Corregimiento]],Hoja3!$A$2:$D$675,4,0)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257</v>
      </c>
      <c r="D264" s="42">
        <f>VLOOKUP(Pag_Inicio_Corr_mas_casos[[#This Row],[Corregimiento]],Hoja3!$A$2:$D$675,4,0)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254</v>
      </c>
      <c r="D265" s="42">
        <f>VLOOKUP(Pag_Inicio_Corr_mas_casos[[#This Row],[Corregimiento]],Hoja3!$A$2:$D$675,4,0)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255</v>
      </c>
      <c r="D266" s="42">
        <f>VLOOKUP(Pag_Inicio_Corr_mas_casos[[#This Row],[Corregimiento]],Hoja3!$A$2:$D$675,4,0)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267</v>
      </c>
      <c r="D267" s="42">
        <f>VLOOKUP(Pag_Inicio_Corr_mas_casos[[#This Row],[Corregimiento]],Hoja3!$A$2:$D$675,4,0)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291</v>
      </c>
      <c r="D268" s="42">
        <f>VLOOKUP(Pag_Inicio_Corr_mas_casos[[#This Row],[Corregimiento]],Hoja3!$A$2:$D$675,4,0)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248</v>
      </c>
      <c r="D269" s="42">
        <f>VLOOKUP(Pag_Inicio_Corr_mas_casos[[#This Row],[Corregimiento]],Hoja3!$A$2:$D$675,4,0)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252</v>
      </c>
      <c r="D270" s="42">
        <f>VLOOKUP(Pag_Inicio_Corr_mas_casos[[#This Row],[Corregimiento]],Hoja3!$A$2:$D$675,4,0)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250</v>
      </c>
      <c r="D271" s="42">
        <f>VLOOKUP(Pag_Inicio_Corr_mas_casos[[#This Row],[Corregimiento]],Hoja3!$A$2:$D$675,4,0)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265</v>
      </c>
      <c r="D272" s="42">
        <f>VLOOKUP(Pag_Inicio_Corr_mas_casos[[#This Row],[Corregimiento]],Hoja3!$A$2:$D$675,4,0)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274</v>
      </c>
      <c r="D273" s="42">
        <f>VLOOKUP(Pag_Inicio_Corr_mas_casos[[#This Row],[Corregimiento]],Hoja3!$A$2:$D$675,4,0)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256</v>
      </c>
      <c r="D274" s="42">
        <f>VLOOKUP(Pag_Inicio_Corr_mas_casos[[#This Row],[Corregimiento]],Hoja3!$A$2:$D$675,4,0)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258</v>
      </c>
      <c r="D275" s="42">
        <f>VLOOKUP(Pag_Inicio_Corr_mas_casos[[#This Row],[Corregimiento]],Hoja3!$A$2:$D$675,4,0)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298</v>
      </c>
      <c r="D276" s="42">
        <f>VLOOKUP(Pag_Inicio_Corr_mas_casos[[#This Row],[Corregimiento]],Hoja3!$A$2:$D$675,4,0)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253</v>
      </c>
      <c r="D277" s="42">
        <f>VLOOKUP(Pag_Inicio_Corr_mas_casos[[#This Row],[Corregimiento]],Hoja3!$A$2:$D$675,4,0)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279</v>
      </c>
      <c r="D278" s="42">
        <f>VLOOKUP(Pag_Inicio_Corr_mas_casos[[#This Row],[Corregimiento]],Hoja3!$A$2:$D$675,4,0)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263</v>
      </c>
      <c r="D279" s="42">
        <f>VLOOKUP(Pag_Inicio_Corr_mas_casos[[#This Row],[Corregimiento]],Hoja3!$A$2:$D$675,4,0)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249</v>
      </c>
      <c r="D280" s="42">
        <f>VLOOKUP(Pag_Inicio_Corr_mas_casos[[#This Row],[Corregimiento]],Hoja3!$A$2:$D$675,4,0)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276</v>
      </c>
      <c r="D281" s="42">
        <f>VLOOKUP(Pag_Inicio_Corr_mas_casos[[#This Row],[Corregimiento]],Hoja3!$A$2:$D$675,4,0)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261</v>
      </c>
      <c r="D282" s="42">
        <f>VLOOKUP(Pag_Inicio_Corr_mas_casos[[#This Row],[Corregimiento]],Hoja3!$A$2:$D$675,4,0)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275</v>
      </c>
      <c r="D283" s="42">
        <f>VLOOKUP(Pag_Inicio_Corr_mas_casos[[#This Row],[Corregimiento]],Hoja3!$A$2:$D$675,4,0)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282</v>
      </c>
      <c r="D284" s="42">
        <f>VLOOKUP(Pag_Inicio_Corr_mas_casos[[#This Row],[Corregimiento]],Hoja3!$A$2:$D$675,4,0)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281</v>
      </c>
      <c r="D285" s="42">
        <f>VLOOKUP(Pag_Inicio_Corr_mas_casos[[#This Row],[Corregimiento]],Hoja3!$A$2:$D$675,4,0)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293</v>
      </c>
      <c r="D286" s="42">
        <f>VLOOKUP(Pag_Inicio_Corr_mas_casos[[#This Row],[Corregimiento]],Hoja3!$A$2:$D$675,4,0)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292</v>
      </c>
      <c r="D287" s="42">
        <f>VLOOKUP(Pag_Inicio_Corr_mas_casos[[#This Row],[Corregimiento]],Hoja3!$A$2:$D$675,4,0)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284</v>
      </c>
      <c r="D288" s="42">
        <f>VLOOKUP(Pag_Inicio_Corr_mas_casos[[#This Row],[Corregimiento]],Hoja3!$A$2:$D$675,4,0)</f>
        <v>80803</v>
      </c>
      <c r="E288">
        <v>33</v>
      </c>
    </row>
    <row r="289" spans="1:5">
      <c r="A289" s="40">
        <v>44007</v>
      </c>
      <c r="B289" s="22">
        <v>44007</v>
      </c>
      <c r="C289" s="7" t="s">
        <v>305</v>
      </c>
      <c r="D289" s="44" t="e">
        <f>VLOOKUP(Pag_Inicio_Corr_mas_casos[[#This Row],[Corregimiento]],Hoja3!$A$2:$D$675,4,0)</f>
        <v>#N/A</v>
      </c>
      <c r="E289">
        <v>29</v>
      </c>
    </row>
    <row r="290" spans="1:5">
      <c r="A290" s="40">
        <v>44007</v>
      </c>
      <c r="B290" s="22">
        <v>44007</v>
      </c>
      <c r="C290" s="26" t="s">
        <v>306</v>
      </c>
      <c r="D290" s="45">
        <f>VLOOKUP(Pag_Inicio_Corr_mas_casos[[#This Row],[Corregimiento]],Hoja3!$A$2:$D$675,4,0)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283</v>
      </c>
      <c r="D291" s="42">
        <f>VLOOKUP(Pag_Inicio_Corr_mas_casos[[#This Row],[Corregimiento]],Hoja3!$A$2:$D$675,4,0)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286</v>
      </c>
      <c r="D292" s="42">
        <f>VLOOKUP(Pag_Inicio_Corr_mas_casos[[#This Row],[Corregimiento]],Hoja3!$A$2:$D$675,4,0)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260</v>
      </c>
      <c r="D293" s="42">
        <f>VLOOKUP(Pag_Inicio_Corr_mas_casos[[#This Row],[Corregimiento]],Hoja3!$A$2:$D$675,4,0)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295</v>
      </c>
      <c r="D294" s="42">
        <f>VLOOKUP(Pag_Inicio_Corr_mas_casos[[#This Row],[Corregimiento]],Hoja3!$A$2:$D$675,4,0)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296</v>
      </c>
      <c r="D295" s="42">
        <f>VLOOKUP(Pag_Inicio_Corr_mas_casos[[#This Row],[Corregimiento]],Hoja3!$A$2:$D$675,4,0)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264</v>
      </c>
      <c r="D296" s="42">
        <f>VLOOKUP(Pag_Inicio_Corr_mas_casos[[#This Row],[Corregimiento]],Hoja3!$A$2:$D$675,4,0)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307</v>
      </c>
      <c r="D297" s="42">
        <f>VLOOKUP(Pag_Inicio_Corr_mas_casos[[#This Row],[Corregimiento]],Hoja3!$A$2:$D$675,4,0)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308</v>
      </c>
      <c r="D298" s="42">
        <f>VLOOKUP(Pag_Inicio_Corr_mas_casos[[#This Row],[Corregimiento]],Hoja3!$A$2:$D$675,4,0)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303</v>
      </c>
      <c r="D299" s="42">
        <f>VLOOKUP(Pag_Inicio_Corr_mas_casos[[#This Row],[Corregimiento]],Hoja3!$A$2:$D$675,4,0)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268</v>
      </c>
      <c r="D300" s="42">
        <f>VLOOKUP(Pag_Inicio_Corr_mas_casos[[#This Row],[Corregimiento]],Hoja3!$A$2:$D$675,4,0)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301</v>
      </c>
      <c r="D301" s="42">
        <f>VLOOKUP(Pag_Inicio_Corr_mas_casos[[#This Row],[Corregimiento]],Hoja3!$A$2:$D$675,4,0)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309</v>
      </c>
      <c r="D302" s="42">
        <f>VLOOKUP(Pag_Inicio_Corr_mas_casos[[#This Row],[Corregimiento]],Hoja3!$A$2:$D$675,4,0)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310</v>
      </c>
      <c r="D303" s="42">
        <f>VLOOKUP(Pag_Inicio_Corr_mas_casos[[#This Row],[Corregimiento]],Hoja3!$A$2:$D$675,4,0)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239</v>
      </c>
      <c r="D304" s="42">
        <f>VLOOKUP(Pag_Inicio_Corr_mas_casos[[#This Row],[Corregimiento]],Hoja3!$A$2:$D$675,4,0)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311</v>
      </c>
      <c r="D305" s="42">
        <f>VLOOKUP(Pag_Inicio_Corr_mas_casos[[#This Row],[Corregimiento]],Hoja3!$A$2:$D$675,4,0)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312</v>
      </c>
      <c r="D306" s="42">
        <f>VLOOKUP(Pag_Inicio_Corr_mas_casos[[#This Row],[Corregimiento]],Hoja3!$A$2:$D$675,4,0)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313</v>
      </c>
      <c r="D307" s="42">
        <f>VLOOKUP(Pag_Inicio_Corr_mas_casos[[#This Row],[Corregimiento]],Hoja3!$A$2:$D$675,4,0)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285</v>
      </c>
      <c r="D308" s="42">
        <f>VLOOKUP(Pag_Inicio_Corr_mas_casos[[#This Row],[Corregimiento]],Hoja3!$A$2:$D$675,4,0)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314</v>
      </c>
      <c r="D309" s="42">
        <f>VLOOKUP(Pag_Inicio_Corr_mas_casos[[#This Row],[Corregimiento]],Hoja3!$A$2:$D$675,4,0)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315</v>
      </c>
      <c r="D310" s="42">
        <f>VLOOKUP(Pag_Inicio_Corr_mas_casos[[#This Row],[Corregimiento]],Hoja3!$A$2:$D$675,4,0)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316</v>
      </c>
      <c r="D311" s="42">
        <f>VLOOKUP(Pag_Inicio_Corr_mas_casos[[#This Row],[Corregimiento]],Hoja3!$A$2:$D$675,4,0)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317</v>
      </c>
      <c r="D312" s="42">
        <f>VLOOKUP(Pag_Inicio_Corr_mas_casos[[#This Row],[Corregimiento]],Hoja3!$A$2:$D$675,4,0)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266</v>
      </c>
      <c r="D313" s="42">
        <f>VLOOKUP(Pag_Inicio_Corr_mas_casos[[#This Row],[Corregimiento]],Hoja3!$A$2:$D$675,4,0)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273</v>
      </c>
      <c r="D314" s="42">
        <f>VLOOKUP(Pag_Inicio_Corr_mas_casos[[#This Row],[Corregimiento]],Hoja3!$A$2:$D$675,4,0)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318</v>
      </c>
      <c r="D315" s="42">
        <f>VLOOKUP(Pag_Inicio_Corr_mas_casos[[#This Row],[Corregimiento]],Hoja3!$A$2:$D$675,4,0)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259</v>
      </c>
      <c r="D316" s="42">
        <f>VLOOKUP(Pag_Inicio_Corr_mas_casos[[#This Row],[Corregimiento]],Hoja3!$A$2:$D$675,4,0)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270</v>
      </c>
      <c r="D317" s="42">
        <f>VLOOKUP(Pag_Inicio_Corr_mas_casos[[#This Row],[Corregimiento]],Hoja3!$A$2:$D$675,4,0)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251</v>
      </c>
      <c r="D318" s="42">
        <f>VLOOKUP(Pag_Inicio_Corr_mas_casos[[#This Row],[Corregimiento]],Hoja3!$A$2:$D$675,4,0)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254</v>
      </c>
      <c r="D319" s="42">
        <f>VLOOKUP(Pag_Inicio_Corr_mas_casos[[#This Row],[Corregimiento]],Hoja3!$A$2:$D$675,4,0)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255</v>
      </c>
      <c r="D320" s="42">
        <f>VLOOKUP(Pag_Inicio_Corr_mas_casos[[#This Row],[Corregimiento]],Hoja3!$A$2:$D$675,4,0)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272</v>
      </c>
      <c r="D321" s="42">
        <f>VLOOKUP(Pag_Inicio_Corr_mas_casos[[#This Row],[Corregimiento]],Hoja3!$A$2:$D$675,4,0)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247</v>
      </c>
      <c r="D322" s="42">
        <f>VLOOKUP(Pag_Inicio_Corr_mas_casos[[#This Row],[Corregimiento]],Hoja3!$A$2:$D$675,4,0)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249</v>
      </c>
      <c r="D323" s="42">
        <f>VLOOKUP(Pag_Inicio_Corr_mas_casos[[#This Row],[Corregimiento]],Hoja3!$A$2:$D$675,4,0)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288</v>
      </c>
      <c r="D324" s="42">
        <f>VLOOKUP(Pag_Inicio_Corr_mas_casos[[#This Row],[Corregimiento]],Hoja3!$A$2:$D$675,4,0)</f>
        <v>40201</v>
      </c>
      <c r="E324">
        <v>25</v>
      </c>
      <c r="G324" t="s">
        <v>289</v>
      </c>
    </row>
    <row r="325" spans="1:7">
      <c r="A325" s="40">
        <v>44008</v>
      </c>
      <c r="B325" s="22">
        <v>44008</v>
      </c>
      <c r="C325" t="s">
        <v>277</v>
      </c>
      <c r="D325" s="42">
        <f>VLOOKUP(Pag_Inicio_Corr_mas_casos[[#This Row],[Corregimiento]],Hoja3!$A$2:$D$675,4,0)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252</v>
      </c>
      <c r="D326" s="42">
        <f>VLOOKUP(Pag_Inicio_Corr_mas_casos[[#This Row],[Corregimiento]],Hoja3!$A$2:$D$675,4,0)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264</v>
      </c>
      <c r="D327" s="42">
        <f>VLOOKUP(Pag_Inicio_Corr_mas_casos[[#This Row],[Corregimiento]],Hoja3!$A$2:$D$675,4,0)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262</v>
      </c>
      <c r="D328" s="42">
        <f>VLOOKUP(Pag_Inicio_Corr_mas_casos[[#This Row],[Corregimiento]],Hoja3!$A$2:$D$675,4,0)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308</v>
      </c>
      <c r="D329" s="42">
        <f>VLOOKUP(Pag_Inicio_Corr_mas_casos[[#This Row],[Corregimiento]],Hoja3!$A$2:$D$675,4,0)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276</v>
      </c>
      <c r="D330" s="42">
        <f>VLOOKUP(Pag_Inicio_Corr_mas_casos[[#This Row],[Corregimiento]],Hoja3!$A$2:$D$675,4,0)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253</v>
      </c>
      <c r="D331" s="42">
        <f>VLOOKUP(Pag_Inicio_Corr_mas_casos[[#This Row],[Corregimiento]],Hoja3!$A$2:$D$675,4,0)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257</v>
      </c>
      <c r="D332" s="42">
        <f>VLOOKUP(Pag_Inicio_Corr_mas_casos[[#This Row],[Corregimiento]],Hoja3!$A$2:$D$675,4,0)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269</v>
      </c>
      <c r="D333" s="42">
        <f>VLOOKUP(Pag_Inicio_Corr_mas_casos[[#This Row],[Corregimiento]],Hoja3!$A$2:$D$675,4,0)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248</v>
      </c>
      <c r="D334" s="42">
        <f>VLOOKUP(Pag_Inicio_Corr_mas_casos[[#This Row],[Corregimiento]],Hoja3!$A$2:$D$675,4,0)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282</v>
      </c>
      <c r="D335" s="42">
        <f>VLOOKUP(Pag_Inicio_Corr_mas_casos[[#This Row],[Corregimiento]],Hoja3!$A$2:$D$675,4,0)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281</v>
      </c>
      <c r="D336" s="42">
        <f>VLOOKUP(Pag_Inicio_Corr_mas_casos[[#This Row],[Corregimiento]],Hoja3!$A$2:$D$675,4,0)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258</v>
      </c>
      <c r="D337" s="42">
        <f>VLOOKUP(Pag_Inicio_Corr_mas_casos[[#This Row],[Corregimiento]],Hoja3!$A$2:$D$675,4,0)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290</v>
      </c>
      <c r="D338" s="42">
        <f>VLOOKUP(Pag_Inicio_Corr_mas_casos[[#This Row],[Corregimiento]],Hoja3!$A$2:$D$675,4,0)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279</v>
      </c>
      <c r="D339" s="42">
        <f>VLOOKUP(Pag_Inicio_Corr_mas_casos[[#This Row],[Corregimiento]],Hoja3!$A$2:$D$675,4,0)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261</v>
      </c>
      <c r="D340" s="42">
        <f>VLOOKUP(Pag_Inicio_Corr_mas_casos[[#This Row],[Corregimiento]],Hoja3!$A$2:$D$675,4,0)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246</v>
      </c>
      <c r="D341" s="42">
        <f>VLOOKUP(Pag_Inicio_Corr_mas_casos[[#This Row],[Corregimiento]],Hoja3!$A$2:$D$675,4,0)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274</v>
      </c>
      <c r="D342" s="42">
        <f>VLOOKUP(Pag_Inicio_Corr_mas_casos[[#This Row],[Corregimiento]],Hoja3!$A$2:$D$675,4,0)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250</v>
      </c>
      <c r="D343" s="42">
        <f>VLOOKUP(Pag_Inicio_Corr_mas_casos[[#This Row],[Corregimiento]],Hoja3!$A$2:$D$675,4,0)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267</v>
      </c>
      <c r="D344" s="42">
        <f>VLOOKUP(Pag_Inicio_Corr_mas_casos[[#This Row],[Corregimiento]],Hoja3!$A$2:$D$675,4,0)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279</v>
      </c>
      <c r="D345" s="42">
        <f>VLOOKUP(Pag_Inicio_Corr_mas_casos[[#This Row],[Corregimiento]],Hoja3!$A$2:$D$675,4,0)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270</v>
      </c>
      <c r="D346" s="42">
        <f>VLOOKUP(Pag_Inicio_Corr_mas_casos[[#This Row],[Corregimiento]],Hoja3!$A$2:$D$675,4,0)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262</v>
      </c>
      <c r="D347" s="42">
        <f>VLOOKUP(Pag_Inicio_Corr_mas_casos[[#This Row],[Corregimiento]],Hoja3!$A$2:$D$675,4,0)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246</v>
      </c>
      <c r="D348" s="42">
        <f>VLOOKUP(Pag_Inicio_Corr_mas_casos[[#This Row],[Corregimiento]],Hoja3!$A$2:$D$675,4,0)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251</v>
      </c>
      <c r="D349" s="42">
        <f>VLOOKUP(Pag_Inicio_Corr_mas_casos[[#This Row],[Corregimiento]],Hoja3!$A$2:$D$675,4,0)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287</v>
      </c>
      <c r="D350" s="42">
        <f>VLOOKUP(Pag_Inicio_Corr_mas_casos[[#This Row],[Corregimiento]],Hoja3!$A$2:$D$675,4,0)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260</v>
      </c>
      <c r="D351" s="42">
        <f>VLOOKUP(Pag_Inicio_Corr_mas_casos[[#This Row],[Corregimiento]],Hoja3!$A$2:$D$675,4,0)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298</v>
      </c>
      <c r="D352" s="42">
        <f>VLOOKUP(Pag_Inicio_Corr_mas_casos[[#This Row],[Corregimiento]],Hoja3!$A$2:$D$675,4,0)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259</v>
      </c>
      <c r="D353" s="42">
        <f>VLOOKUP(Pag_Inicio_Corr_mas_casos[[#This Row],[Corregimiento]],Hoja3!$A$2:$D$675,4,0)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247</v>
      </c>
      <c r="D354" s="42">
        <f>VLOOKUP(Pag_Inicio_Corr_mas_casos[[#This Row],[Corregimiento]],Hoja3!$A$2:$D$675,4,0)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253</v>
      </c>
      <c r="D355" s="42">
        <f>VLOOKUP(Pag_Inicio_Corr_mas_casos[[#This Row],[Corregimiento]],Hoja3!$A$2:$D$675,4,0)</f>
        <v>81008</v>
      </c>
      <c r="E355">
        <v>58</v>
      </c>
    </row>
    <row r="356" spans="1:5">
      <c r="A356" s="40">
        <v>44009</v>
      </c>
      <c r="B356" s="22">
        <v>44009</v>
      </c>
      <c r="C356" s="7" t="s">
        <v>319</v>
      </c>
      <c r="D356" s="42" t="e">
        <f>VLOOKUP(Pag_Inicio_Corr_mas_casos[[#This Row],[Corregimiento]],Hoja3!$A$2:$D$675,4,0)</f>
        <v>#N/A</v>
      </c>
      <c r="E356">
        <v>54</v>
      </c>
    </row>
    <row r="357" spans="1:5">
      <c r="A357" s="40">
        <v>44009</v>
      </c>
      <c r="B357" s="22">
        <v>44009</v>
      </c>
      <c r="C357" t="s">
        <v>258</v>
      </c>
      <c r="D357" s="42">
        <f>VLOOKUP(Pag_Inicio_Corr_mas_casos[[#This Row],[Corregimiento]],Hoja3!$A$2:$D$675,4,0)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255</v>
      </c>
      <c r="D358" s="42">
        <f>VLOOKUP(Pag_Inicio_Corr_mas_casos[[#This Row],[Corregimiento]],Hoja3!$A$2:$D$675,4,0)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257</v>
      </c>
      <c r="D359" s="42">
        <f>VLOOKUP(Pag_Inicio_Corr_mas_casos[[#This Row],[Corregimiento]],Hoja3!$A$2:$D$675,4,0)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282</v>
      </c>
      <c r="D360" s="42">
        <f>VLOOKUP(Pag_Inicio_Corr_mas_casos[[#This Row],[Corregimiento]],Hoja3!$A$2:$D$675,4,0)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263</v>
      </c>
      <c r="D361" s="42">
        <f>VLOOKUP(Pag_Inicio_Corr_mas_casos[[#This Row],[Corregimiento]],Hoja3!$A$2:$D$675,4,0)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308</v>
      </c>
      <c r="D362" s="42">
        <f>VLOOKUP(Pag_Inicio_Corr_mas_casos[[#This Row],[Corregimiento]],Hoja3!$A$2:$D$675,4,0)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252</v>
      </c>
      <c r="D363" s="42">
        <f>VLOOKUP(Pag_Inicio_Corr_mas_casos[[#This Row],[Corregimiento]],Hoja3!$A$2:$D$675,4,0)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265</v>
      </c>
      <c r="D364" s="42">
        <f>VLOOKUP(Pag_Inicio_Corr_mas_casos[[#This Row],[Corregimiento]],Hoja3!$A$2:$D$675,4,0)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293</v>
      </c>
      <c r="D365" s="42">
        <f>VLOOKUP(Pag_Inicio_Corr_mas_casos[[#This Row],[Corregimiento]],Hoja3!$A$2:$D$675,4,0)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267</v>
      </c>
      <c r="D366" s="42">
        <f>VLOOKUP(Pag_Inicio_Corr_mas_casos[[#This Row],[Corregimiento]],Hoja3!$A$2:$D$675,4,0)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248</v>
      </c>
      <c r="D367" s="42">
        <f>VLOOKUP(Pag_Inicio_Corr_mas_casos[[#This Row],[Corregimiento]],Hoja3!$A$2:$D$675,4,0)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264</v>
      </c>
      <c r="D368" s="42">
        <f>VLOOKUP(Pag_Inicio_Corr_mas_casos[[#This Row],[Corregimiento]],Hoja3!$A$2:$D$675,4,0)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261</v>
      </c>
      <c r="D369" s="42">
        <f>VLOOKUP(Pag_Inicio_Corr_mas_casos[[#This Row],[Corregimiento]],Hoja3!$A$2:$D$675,4,0)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276</v>
      </c>
      <c r="D370" s="42">
        <f>VLOOKUP(Pag_Inicio_Corr_mas_casos[[#This Row],[Corregimiento]],Hoja3!$A$2:$D$675,4,0)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272</v>
      </c>
      <c r="D371" s="42">
        <f>VLOOKUP(Pag_Inicio_Corr_mas_casos[[#This Row],[Corregimiento]],Hoja3!$A$2:$D$675,4,0)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281</v>
      </c>
      <c r="D372" s="42">
        <f>VLOOKUP(Pag_Inicio_Corr_mas_casos[[#This Row],[Corregimiento]],Hoja3!$A$2:$D$675,4,0)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292</v>
      </c>
      <c r="D373" s="42">
        <f>VLOOKUP(Pag_Inicio_Corr_mas_casos[[#This Row],[Corregimiento]],Hoja3!$A$2:$D$675,4,0)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291</v>
      </c>
      <c r="D374" s="42">
        <f>VLOOKUP(Pag_Inicio_Corr_mas_casos[[#This Row],[Corregimiento]],Hoja3!$A$2:$D$675,4,0)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296</v>
      </c>
      <c r="D375" s="42">
        <f>VLOOKUP(Pag_Inicio_Corr_mas_casos[[#This Row],[Corregimiento]],Hoja3!$A$2:$D$675,4,0)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254</v>
      </c>
      <c r="D376" s="42">
        <f>VLOOKUP(Pag_Inicio_Corr_mas_casos[[#This Row],[Corregimiento]],Hoja3!$A$2:$D$675,4,0)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272</v>
      </c>
      <c r="D377" s="42">
        <f>VLOOKUP(Pag_Inicio_Corr_mas_casos[[#This Row],[Corregimiento]],Hoja3!$A$2:$D$675,4,0)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256</v>
      </c>
      <c r="D378" s="42">
        <f>VLOOKUP(Pag_Inicio_Corr_mas_casos[[#This Row],[Corregimiento]],Hoja3!$A$2:$D$675,4,0)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320</v>
      </c>
      <c r="D379" s="42">
        <f>VLOOKUP(Pag_Inicio_Corr_mas_casos[[#This Row],[Corregimiento]],Hoja3!$A$2:$D$675,4,0)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249</v>
      </c>
      <c r="D380" s="42">
        <f>VLOOKUP(Pag_Inicio_Corr_mas_casos[[#This Row],[Corregimiento]],Hoja3!$A$2:$D$675,4,0)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295</v>
      </c>
      <c r="D381" s="42">
        <f>VLOOKUP(Pag_Inicio_Corr_mas_casos[[#This Row],[Corregimiento]],Hoja3!$A$2:$D$675,4,0)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277</v>
      </c>
      <c r="D382" s="42">
        <f>VLOOKUP(Pag_Inicio_Corr_mas_casos[[#This Row],[Corregimiento]],Hoja3!$A$2:$D$675,4,0)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284</v>
      </c>
      <c r="D383" s="42">
        <f>VLOOKUP(Pag_Inicio_Corr_mas_casos[[#This Row],[Corregimiento]],Hoja3!$A$2:$D$675,4,0)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288</v>
      </c>
      <c r="D384" s="42">
        <f>VLOOKUP(Pag_Inicio_Corr_mas_casos[[#This Row],[Corregimiento]],Hoja3!$A$2:$D$675,4,0)</f>
        <v>40201</v>
      </c>
      <c r="E384">
        <v>16</v>
      </c>
      <c r="G384" t="s">
        <v>289</v>
      </c>
    </row>
    <row r="385" spans="1:5">
      <c r="A385" s="40">
        <v>44009</v>
      </c>
      <c r="B385" s="22">
        <v>44009</v>
      </c>
      <c r="C385" s="26" t="s">
        <v>321</v>
      </c>
      <c r="D385" s="42">
        <f>VLOOKUP(Pag_Inicio_Corr_mas_casos[[#This Row],[Corregimiento]],Hoja3!$A$2:$D$675,4,0)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322</v>
      </c>
      <c r="D386" s="42">
        <f>VLOOKUP(Pag_Inicio_Corr_mas_casos[[#This Row],[Corregimiento]],Hoja3!$A$2:$D$675,4,0)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299</v>
      </c>
      <c r="D387" s="42">
        <f>VLOOKUP(Pag_Inicio_Corr_mas_casos[[#This Row],[Corregimiento]],Hoja3!$A$2:$D$675,4,0)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273</v>
      </c>
      <c r="D388" s="42">
        <f>VLOOKUP(Pag_Inicio_Corr_mas_casos[[#This Row],[Corregimiento]],Hoja3!$A$2:$D$675,4,0)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318</v>
      </c>
      <c r="D389" s="42">
        <f>VLOOKUP(Pag_Inicio_Corr_mas_casos[[#This Row],[Corregimiento]],Hoja3!$A$2:$D$675,4,0)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310</v>
      </c>
      <c r="D390" s="42">
        <f>VLOOKUP(Pag_Inicio_Corr_mas_casos[[#This Row],[Corregimiento]],Hoja3!$A$2:$D$675,4,0)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315</v>
      </c>
      <c r="D391" s="42">
        <f>VLOOKUP(Pag_Inicio_Corr_mas_casos[[#This Row],[Corregimiento]],Hoja3!$A$2:$D$675,4,0)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317</v>
      </c>
      <c r="D392" s="42">
        <f>VLOOKUP(Pag_Inicio_Corr_mas_casos[[#This Row],[Corregimiento]],Hoja3!$A$2:$D$675,4,0)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290</v>
      </c>
      <c r="D393" s="42">
        <f>VLOOKUP(Pag_Inicio_Corr_mas_casos[[#This Row],[Corregimiento]],Hoja3!$A$2:$D$675,4,0)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268</v>
      </c>
      <c r="D394" s="42">
        <f>VLOOKUP(Pag_Inicio_Corr_mas_casos[[#This Row],[Corregimiento]],Hoja3!$A$2:$D$675,4,0)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323</v>
      </c>
      <c r="D395" s="42">
        <f>VLOOKUP(Pag_Inicio_Corr_mas_casos[[#This Row],[Corregimiento]],Hoja3!$A$2:$D$675,4,0)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285</v>
      </c>
      <c r="D396" s="42">
        <f>VLOOKUP(Pag_Inicio_Corr_mas_casos[[#This Row],[Corregimiento]],Hoja3!$A$2:$D$675,4,0)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239</v>
      </c>
      <c r="D397" s="42">
        <f>VLOOKUP(Pag_Inicio_Corr_mas_casos[[#This Row],[Corregimiento]],Hoja3!$A$2:$D$675,4,0)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275</v>
      </c>
      <c r="D398" s="42">
        <f>VLOOKUP(Pag_Inicio_Corr_mas_casos[[#This Row],[Corregimiento]],Hoja3!$A$2:$D$675,4,0)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309</v>
      </c>
      <c r="D399" s="42">
        <f>VLOOKUP(Pag_Inicio_Corr_mas_casos[[#This Row],[Corregimiento]],Hoja3!$A$2:$D$675,4,0)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253</v>
      </c>
      <c r="D400" s="42">
        <f>VLOOKUP(Pag_Inicio_Corr_mas_casos[[#This Row],[Corregimiento]],Hoja3!$A$2:$D$675,4,0)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270</v>
      </c>
      <c r="D401" s="42">
        <f>VLOOKUP(Pag_Inicio_Corr_mas_casos[[#This Row],[Corregimiento]],Hoja3!$A$2:$D$675,4,0)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256</v>
      </c>
      <c r="D402" s="42">
        <f>VLOOKUP(Pag_Inicio_Corr_mas_casos[[#This Row],[Corregimiento]],Hoja3!$A$2:$D$675,4,0)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247</v>
      </c>
      <c r="D403" s="42">
        <f>VLOOKUP(Pag_Inicio_Corr_mas_casos[[#This Row],[Corregimiento]],Hoja3!$A$2:$D$675,4,0)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259</v>
      </c>
      <c r="D404" s="42">
        <f>VLOOKUP(Pag_Inicio_Corr_mas_casos[[#This Row],[Corregimiento]],Hoja3!$A$2:$D$675,4,0)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251</v>
      </c>
      <c r="D405" s="42">
        <f>VLOOKUP(Pag_Inicio_Corr_mas_casos[[#This Row],[Corregimiento]],Hoja3!$A$2:$D$675,4,0)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254</v>
      </c>
      <c r="D406" s="42">
        <f>VLOOKUP(Pag_Inicio_Corr_mas_casos[[#This Row],[Corregimiento]],Hoja3!$A$2:$D$675,4,0)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255</v>
      </c>
      <c r="D407" s="42">
        <f>VLOOKUP(Pag_Inicio_Corr_mas_casos[[#This Row],[Corregimiento]],Hoja3!$A$2:$D$675,4,0)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272</v>
      </c>
      <c r="D408" s="42">
        <f>VLOOKUP(Pag_Inicio_Corr_mas_casos[[#This Row],[Corregimiento]],Hoja3!$A$2:$D$675,4,0)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246</v>
      </c>
      <c r="D409" s="42">
        <f>VLOOKUP(Pag_Inicio_Corr_mas_casos[[#This Row],[Corregimiento]],Hoja3!$A$2:$D$675,4,0)</f>
        <v>130101</v>
      </c>
      <c r="E409">
        <v>19</v>
      </c>
    </row>
    <row r="410" spans="1:5">
      <c r="A410" s="40">
        <v>44010</v>
      </c>
      <c r="B410" s="22">
        <v>44010</v>
      </c>
      <c r="C410" s="7" t="s">
        <v>319</v>
      </c>
      <c r="D410" s="42" t="e">
        <f>VLOOKUP(Pag_Inicio_Corr_mas_casos[[#This Row],[Corregimiento]],Hoja3!$A$2:$D$675,4,0)</f>
        <v>#N/A</v>
      </c>
      <c r="E410">
        <v>19</v>
      </c>
    </row>
    <row r="411" spans="1:5">
      <c r="A411" s="40">
        <v>44010</v>
      </c>
      <c r="B411" s="22">
        <v>44010</v>
      </c>
      <c r="C411" t="s">
        <v>248</v>
      </c>
      <c r="D411" s="42">
        <f>VLOOKUP(Pag_Inicio_Corr_mas_casos[[#This Row],[Corregimiento]],Hoja3!$A$2:$D$675,4,0)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267</v>
      </c>
      <c r="D412" s="42">
        <f>VLOOKUP(Pag_Inicio_Corr_mas_casos[[#This Row],[Corregimiento]],Hoja3!$A$2:$D$675,4,0)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265</v>
      </c>
      <c r="D413" s="42">
        <f>VLOOKUP(Pag_Inicio_Corr_mas_casos[[#This Row],[Corregimiento]],Hoja3!$A$2:$D$675,4,0)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287</v>
      </c>
      <c r="D414" s="42">
        <f>VLOOKUP(Pag_Inicio_Corr_mas_casos[[#This Row],[Corregimiento]],Hoja3!$A$2:$D$675,4,0)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298</v>
      </c>
      <c r="D415" s="42">
        <f>VLOOKUP(Pag_Inicio_Corr_mas_casos[[#This Row],[Corregimiento]],Hoja3!$A$2:$D$675,4,0)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321</v>
      </c>
      <c r="D416" s="42">
        <f>VLOOKUP(Pag_Inicio_Corr_mas_casos[[#This Row],[Corregimiento]],Hoja3!$A$2:$D$675,4,0)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274</v>
      </c>
      <c r="D417" s="42">
        <f>VLOOKUP(Pag_Inicio_Corr_mas_casos[[#This Row],[Corregimiento]],Hoja3!$A$2:$D$675,4,0)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324</v>
      </c>
      <c r="D418" s="42">
        <f>VLOOKUP(Pag_Inicio_Corr_mas_casos[[#This Row],[Corregimiento]],Hoja3!$A$2:$D$675,4,0)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276</v>
      </c>
      <c r="D419" s="42">
        <f>VLOOKUP(Pag_Inicio_Corr_mas_casos[[#This Row],[Corregimiento]],Hoja3!$A$2:$D$675,4,0)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264</v>
      </c>
      <c r="D420" s="42">
        <f>VLOOKUP(Pag_Inicio_Corr_mas_casos[[#This Row],[Corregimiento]],Hoja3!$A$2:$D$675,4,0)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257</v>
      </c>
      <c r="D421" s="42">
        <f>VLOOKUP(Pag_Inicio_Corr_mas_casos[[#This Row],[Corregimiento]],Hoja3!$A$2:$D$675,4,0)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258</v>
      </c>
      <c r="D422" s="42">
        <f>VLOOKUP(Pag_Inicio_Corr_mas_casos[[#This Row],[Corregimiento]],Hoja3!$A$2:$D$675,4,0)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252</v>
      </c>
      <c r="D423" s="42">
        <f>VLOOKUP(Pag_Inicio_Corr_mas_casos[[#This Row],[Corregimiento]],Hoja3!$A$2:$D$675,4,0)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301</v>
      </c>
      <c r="D424" s="42">
        <f>VLOOKUP(Pag_Inicio_Corr_mas_casos[[#This Row],[Corregimiento]],Hoja3!$A$2:$D$675,4,0)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277</v>
      </c>
      <c r="D425" s="42">
        <f>VLOOKUP(Pag_Inicio_Corr_mas_casos[[#This Row],[Corregimiento]],Hoja3!$A$2:$D$675,4,0)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290</v>
      </c>
      <c r="D426" s="42">
        <f>VLOOKUP(Pag_Inicio_Corr_mas_casos[[#This Row],[Corregimiento]],Hoja3!$A$2:$D$675,4,0)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282</v>
      </c>
      <c r="D427" s="42">
        <f>VLOOKUP(Pag_Inicio_Corr_mas_casos[[#This Row],[Corregimiento]],Hoja3!$A$2:$D$675,4,0)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261</v>
      </c>
      <c r="D428" s="42">
        <f>VLOOKUP(Pag_Inicio_Corr_mas_casos[[#This Row],[Corregimiento]],Hoja3!$A$2:$D$675,4,0)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250</v>
      </c>
      <c r="D429" s="42">
        <f>VLOOKUP(Pag_Inicio_Corr_mas_casos[[#This Row],[Corregimiento]],Hoja3!$A$2:$D$675,4,0)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325</v>
      </c>
      <c r="D430" s="42">
        <f>VLOOKUP(Pag_Inicio_Corr_mas_casos[[#This Row],[Corregimiento]],Hoja3!$A$2:$D$675,4,0)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272</v>
      </c>
      <c r="D431" s="42">
        <f>VLOOKUP(Pag_Inicio_Corr_mas_casos[[#This Row],[Corregimiento]],Hoja3!$A$2:$D$675,4,0)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247</v>
      </c>
      <c r="D432" s="42">
        <f>VLOOKUP(Pag_Inicio_Corr_mas_casos[[#This Row],[Corregimiento]],Hoja3!$A$2:$D$675,4,0)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259</v>
      </c>
      <c r="D433" s="42">
        <f>VLOOKUP(Pag_Inicio_Corr_mas_casos[[#This Row],[Corregimiento]],Hoja3!$A$2:$D$675,4,0)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254</v>
      </c>
      <c r="D434" s="42">
        <f>VLOOKUP(Pag_Inicio_Corr_mas_casos[[#This Row],[Corregimiento]],Hoja3!$A$2:$D$675,4,0)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251</v>
      </c>
      <c r="D435" s="42">
        <f>VLOOKUP(Pag_Inicio_Corr_mas_casos[[#This Row],[Corregimiento]],Hoja3!$A$2:$D$675,4,0)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248</v>
      </c>
      <c r="D436" s="42">
        <f>VLOOKUP(Pag_Inicio_Corr_mas_casos[[#This Row],[Corregimiento]],Hoja3!$A$2:$D$675,4,0)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252</v>
      </c>
      <c r="D437" s="42">
        <f>VLOOKUP(Pag_Inicio_Corr_mas_casos[[#This Row],[Corregimiento]],Hoja3!$A$2:$D$675,4,0)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256</v>
      </c>
      <c r="D438" s="42">
        <f>VLOOKUP(Pag_Inicio_Corr_mas_casos[[#This Row],[Corregimiento]],Hoja3!$A$2:$D$675,4,0)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270</v>
      </c>
      <c r="D439" s="42">
        <f>VLOOKUP(Pag_Inicio_Corr_mas_casos[[#This Row],[Corregimiento]],Hoja3!$A$2:$D$675,4,0)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272</v>
      </c>
      <c r="D440" s="42">
        <f>VLOOKUP(Pag_Inicio_Corr_mas_casos[[#This Row],[Corregimiento]],Hoja3!$A$2:$D$675,4,0)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277</v>
      </c>
      <c r="D441" s="42">
        <f>VLOOKUP(Pag_Inicio_Corr_mas_casos[[#This Row],[Corregimiento]],Hoja3!$A$2:$D$675,4,0)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253</v>
      </c>
      <c r="D442" s="42">
        <f>VLOOKUP(Pag_Inicio_Corr_mas_casos[[#This Row],[Corregimiento]],Hoja3!$A$2:$D$675,4,0)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255</v>
      </c>
      <c r="D443" s="42">
        <f>VLOOKUP(Pag_Inicio_Corr_mas_casos[[#This Row],[Corregimiento]],Hoja3!$A$2:$D$675,4,0)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246</v>
      </c>
      <c r="D444" s="42">
        <f>VLOOKUP(Pag_Inicio_Corr_mas_casos[[#This Row],[Corregimiento]],Hoja3!$A$2:$D$675,4,0)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249</v>
      </c>
      <c r="D445" s="42">
        <f>VLOOKUP(Pag_Inicio_Corr_mas_casos[[#This Row],[Corregimiento]],Hoja3!$A$2:$D$675,4,0)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267</v>
      </c>
      <c r="D446" s="42">
        <f>VLOOKUP(Pag_Inicio_Corr_mas_casos[[#This Row],[Corregimiento]],Hoja3!$A$2:$D$675,4,0)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258</v>
      </c>
      <c r="D447" s="42">
        <f>VLOOKUP(Pag_Inicio_Corr_mas_casos[[#This Row],[Corregimiento]],Hoja3!$A$2:$D$675,4,0)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262</v>
      </c>
      <c r="D448" s="42">
        <f>VLOOKUP(Pag_Inicio_Corr_mas_casos[[#This Row],[Corregimiento]],Hoja3!$A$2:$D$675,4,0)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261</v>
      </c>
      <c r="D449" s="42">
        <f>VLOOKUP(Pag_Inicio_Corr_mas_casos[[#This Row],[Corregimiento]],Hoja3!$A$2:$D$675,4,0)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279</v>
      </c>
      <c r="D450" s="42">
        <f>VLOOKUP(Pag_Inicio_Corr_mas_casos[[#This Row],[Corregimiento]],Hoja3!$A$2:$D$675,4,0)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274</v>
      </c>
      <c r="D451" s="42">
        <f>VLOOKUP(Pag_Inicio_Corr_mas_casos[[#This Row],[Corregimiento]],Hoja3!$A$2:$D$675,4,0)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290</v>
      </c>
      <c r="D452" s="42">
        <f>VLOOKUP(Pag_Inicio_Corr_mas_casos[[#This Row],[Corregimiento]],Hoja3!$A$2:$D$675,4,0)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265</v>
      </c>
      <c r="D453" s="42">
        <f>VLOOKUP(Pag_Inicio_Corr_mas_casos[[#This Row],[Corregimiento]],Hoja3!$A$2:$D$675,4,0)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250</v>
      </c>
      <c r="D454" s="42">
        <f>VLOOKUP(Pag_Inicio_Corr_mas_casos[[#This Row],[Corregimiento]],Hoja3!$A$2:$D$675,4,0)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324</v>
      </c>
      <c r="D455" s="42">
        <f>VLOOKUP(Pag_Inicio_Corr_mas_casos[[#This Row],[Corregimiento]],Hoja3!$A$2:$D$675,4,0)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257</v>
      </c>
      <c r="D456" s="42">
        <f>VLOOKUP(Pag_Inicio_Corr_mas_casos[[#This Row],[Corregimiento]],Hoja3!$A$2:$D$675,4,0)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287</v>
      </c>
      <c r="D457" s="42">
        <f>VLOOKUP(Pag_Inicio_Corr_mas_casos[[#This Row],[Corregimiento]],Hoja3!$A$2:$D$675,4,0)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260</v>
      </c>
      <c r="D458" s="42">
        <f>VLOOKUP(Pag_Inicio_Corr_mas_casos[[#This Row],[Corregimiento]],Hoja3!$A$2:$D$675,4,0)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276</v>
      </c>
      <c r="D459" s="42">
        <f>VLOOKUP(Pag_Inicio_Corr_mas_casos[[#This Row],[Corregimiento]],Hoja3!$A$2:$D$675,4,0)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301</v>
      </c>
      <c r="D460" s="42">
        <f>VLOOKUP(Pag_Inicio_Corr_mas_casos[[#This Row],[Corregimiento]],Hoja3!$A$2:$D$675,4,0)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309</v>
      </c>
      <c r="D461" s="42">
        <f>VLOOKUP(Pag_Inicio_Corr_mas_casos[[#This Row],[Corregimiento]],Hoja3!$A$2:$D$675,4,0)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299</v>
      </c>
      <c r="D462" s="42">
        <f>VLOOKUP(Pag_Inicio_Corr_mas_casos[[#This Row],[Corregimiento]],Hoja3!$A$2:$D$675,4,0)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282</v>
      </c>
      <c r="D463" s="42">
        <f>VLOOKUP(Pag_Inicio_Corr_mas_casos[[#This Row],[Corregimiento]],Hoja3!$A$2:$D$675,4,0)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323</v>
      </c>
      <c r="D464" s="42">
        <f>VLOOKUP(Pag_Inicio_Corr_mas_casos[[#This Row],[Corregimiento]],Hoja3!$A$2:$D$675,4,0)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291</v>
      </c>
      <c r="D465" s="42">
        <f>VLOOKUP(Pag_Inicio_Corr_mas_casos[[#This Row],[Corregimiento]],Hoja3!$A$2:$D$675,4,0)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298</v>
      </c>
      <c r="D466" s="42">
        <f>VLOOKUP(Pag_Inicio_Corr_mas_casos[[#This Row],[Corregimiento]],Hoja3!$A$2:$D$675,4,0)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246</v>
      </c>
      <c r="D467" s="42">
        <f>VLOOKUP(Pag_Inicio_Corr_mas_casos[[#This Row],[Corregimiento]],Hoja3!$A$2:$D$675,4,0)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252</v>
      </c>
      <c r="D468" s="42">
        <f>VLOOKUP(Pag_Inicio_Corr_mas_casos[[#This Row],[Corregimiento]],Hoja3!$A$2:$D$675,4,0)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247</v>
      </c>
      <c r="D469" s="42">
        <f>VLOOKUP(Pag_Inicio_Corr_mas_casos[[#This Row],[Corregimiento]],Hoja3!$A$2:$D$675,4,0)</f>
        <v>81002</v>
      </c>
      <c r="E469">
        <v>27</v>
      </c>
    </row>
    <row r="470" spans="1:7">
      <c r="A470" s="40">
        <v>44012</v>
      </c>
      <c r="B470" s="22">
        <v>44012</v>
      </c>
      <c r="C470" s="7" t="s">
        <v>319</v>
      </c>
      <c r="D470" s="42" t="e">
        <f>VLOOKUP(Pag_Inicio_Corr_mas_casos[[#This Row],[Corregimiento]],Hoja3!$A$2:$D$675,4,0)</f>
        <v>#N/A</v>
      </c>
      <c r="E470">
        <v>24</v>
      </c>
    </row>
    <row r="471" spans="1:7">
      <c r="A471" s="40">
        <v>44012</v>
      </c>
      <c r="B471" s="22">
        <v>44012</v>
      </c>
      <c r="C471" t="s">
        <v>251</v>
      </c>
      <c r="D471" s="42">
        <f>VLOOKUP(Pag_Inicio_Corr_mas_casos[[#This Row],[Corregimiento]],Hoja3!$A$2:$D$675,4,0)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288</v>
      </c>
      <c r="D472" s="42">
        <f>VLOOKUP(Pag_Inicio_Corr_mas_casos[[#This Row],[Corregimiento]],Hoja3!$A$2:$D$675,4,0)</f>
        <v>40201</v>
      </c>
      <c r="E472">
        <v>21</v>
      </c>
      <c r="G472" t="s">
        <v>289</v>
      </c>
    </row>
    <row r="473" spans="1:7">
      <c r="A473" s="40">
        <v>44012</v>
      </c>
      <c r="B473" s="22">
        <v>44012</v>
      </c>
      <c r="C473" t="s">
        <v>326</v>
      </c>
      <c r="D473" s="42">
        <f>VLOOKUP(Pag_Inicio_Corr_mas_casos[[#This Row],[Corregimiento]],Hoja3!$A$2:$D$675,4,0)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259</v>
      </c>
      <c r="D474" s="42">
        <f>VLOOKUP(Pag_Inicio_Corr_mas_casos[[#This Row],[Corregimiento]],Hoja3!$A$2:$D$675,4,0)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248</v>
      </c>
      <c r="D475" s="42">
        <f>VLOOKUP(Pag_Inicio_Corr_mas_casos[[#This Row],[Corregimiento]],Hoja3!$A$2:$D$675,4,0)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258</v>
      </c>
      <c r="D476" s="42">
        <f>VLOOKUP(Pag_Inicio_Corr_mas_casos[[#This Row],[Corregimiento]],Hoja3!$A$2:$D$675,4,0)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287</v>
      </c>
      <c r="D477" s="42">
        <f>VLOOKUP(Pag_Inicio_Corr_mas_casos[[#This Row],[Corregimiento]],Hoja3!$A$2:$D$675,4,0)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261</v>
      </c>
      <c r="D478" s="42">
        <f>VLOOKUP(Pag_Inicio_Corr_mas_casos[[#This Row],[Corregimiento]],Hoja3!$A$2:$D$675,4,0)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260</v>
      </c>
      <c r="D479" s="42">
        <f>VLOOKUP(Pag_Inicio_Corr_mas_casos[[#This Row],[Corregimiento]],Hoja3!$A$2:$D$675,4,0)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282</v>
      </c>
      <c r="D480" s="42">
        <f>VLOOKUP(Pag_Inicio_Corr_mas_casos[[#This Row],[Corregimiento]],Hoja3!$A$2:$D$675,4,0)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254</v>
      </c>
      <c r="D481" s="42">
        <f>VLOOKUP(Pag_Inicio_Corr_mas_casos[[#This Row],[Corregimiento]],Hoja3!$A$2:$D$675,4,0)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253</v>
      </c>
      <c r="D482" s="42">
        <f>VLOOKUP(Pag_Inicio_Corr_mas_casos[[#This Row],[Corregimiento]],Hoja3!$A$2:$D$675,4,0)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267</v>
      </c>
      <c r="D483" s="42">
        <f>VLOOKUP(Pag_Inicio_Corr_mas_casos[[#This Row],[Corregimiento]],Hoja3!$A$2:$D$675,4,0)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303</v>
      </c>
      <c r="D484" s="42">
        <f>VLOOKUP(Pag_Inicio_Corr_mas_casos[[#This Row],[Corregimiento]],Hoja3!$A$2:$D$675,4,0)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256</v>
      </c>
      <c r="D485" s="42">
        <f>VLOOKUP(Pag_Inicio_Corr_mas_casos[[#This Row],[Corregimiento]],Hoja3!$A$2:$D$675,4,0)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278</v>
      </c>
      <c r="D486" s="42">
        <f>VLOOKUP(Pag_Inicio_Corr_mas_casos[[#This Row],[Corregimiento]],Hoja3!$A$2:$D$675,4,0)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249</v>
      </c>
      <c r="D487" s="42">
        <f>VLOOKUP(Pag_Inicio_Corr_mas_casos[[#This Row],[Corregimiento]],Hoja3!$A$2:$D$675,4,0)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262</v>
      </c>
      <c r="D488" s="42">
        <f>VLOOKUP(Pag_Inicio_Corr_mas_casos[[#This Row],[Corregimiento]],Hoja3!$A$2:$D$675,4,0)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279</v>
      </c>
      <c r="D489" s="42">
        <f>VLOOKUP(Pag_Inicio_Corr_mas_casos[[#This Row],[Corregimiento]],Hoja3!$A$2:$D$675,4,0)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324</v>
      </c>
      <c r="D490" s="42">
        <f>VLOOKUP(Pag_Inicio_Corr_mas_casos[[#This Row],[Corregimiento]],Hoja3!$A$2:$D$675,4,0)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255</v>
      </c>
      <c r="D491" s="42">
        <f>VLOOKUP(Pag_Inicio_Corr_mas_casos[[#This Row],[Corregimiento]],Hoja3!$A$2:$D$675,4,0)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293</v>
      </c>
      <c r="D492" s="42">
        <f>VLOOKUP(Pag_Inicio_Corr_mas_casos[[#This Row],[Corregimiento]],Hoja3!$A$2:$D$675,4,0)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251</v>
      </c>
      <c r="D493" s="42">
        <f>VLOOKUP(Pag_Inicio_Corr_mas_casos[[#This Row],[Corregimiento]],Hoja3!$A$2:$D$675,4,0)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270</v>
      </c>
      <c r="D494" s="42">
        <f>VLOOKUP(Pag_Inicio_Corr_mas_casos[[#This Row],[Corregimiento]],Hoja3!$A$2:$D$675,4,0)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247</v>
      </c>
      <c r="D495" s="42">
        <f>VLOOKUP(Pag_Inicio_Corr_mas_casos[[#This Row],[Corregimiento]],Hoja3!$A$2:$D$675,4,0)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248</v>
      </c>
      <c r="D496" s="42">
        <f>VLOOKUP(Pag_Inicio_Corr_mas_casos[[#This Row],[Corregimiento]],Hoja3!$A$2:$D$675,4,0)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262</v>
      </c>
      <c r="D497" s="42">
        <f>VLOOKUP(Pag_Inicio_Corr_mas_casos[[#This Row],[Corregimiento]],Hoja3!$A$2:$D$675,4,0)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256</v>
      </c>
      <c r="D498" s="42">
        <f>VLOOKUP(Pag_Inicio_Corr_mas_casos[[#This Row],[Corregimiento]],Hoja3!$A$2:$D$675,4,0)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259</v>
      </c>
      <c r="D499" s="42">
        <f>VLOOKUP(Pag_Inicio_Corr_mas_casos[[#This Row],[Corregimiento]],Hoja3!$A$2:$D$675,4,0)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250</v>
      </c>
      <c r="D500" s="42">
        <f>VLOOKUP(Pag_Inicio_Corr_mas_casos[[#This Row],[Corregimiento]],Hoja3!$A$2:$D$675,4,0)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272</v>
      </c>
      <c r="D501" s="42">
        <f>VLOOKUP(Pag_Inicio_Corr_mas_casos[[#This Row],[Corregimiento]],Hoja3!$A$2:$D$675,4,0)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246</v>
      </c>
      <c r="D502" s="42">
        <f>VLOOKUP(Pag_Inicio_Corr_mas_casos[[#This Row],[Corregimiento]],Hoja3!$A$2:$D$675,4,0)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281</v>
      </c>
      <c r="D503" s="42">
        <f>VLOOKUP(Pag_Inicio_Corr_mas_casos[[#This Row],[Corregimiento]],Hoja3!$A$2:$D$675,4,0)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255</v>
      </c>
      <c r="D504" s="42">
        <f>VLOOKUP(Pag_Inicio_Corr_mas_casos[[#This Row],[Corregimiento]],Hoja3!$A$2:$D$675,4,0)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258</v>
      </c>
      <c r="D505" s="42">
        <f>VLOOKUP(Pag_Inicio_Corr_mas_casos[[#This Row],[Corregimiento]],Hoja3!$A$2:$D$675,4,0)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254</v>
      </c>
      <c r="D506" s="42">
        <f>VLOOKUP(Pag_Inicio_Corr_mas_casos[[#This Row],[Corregimiento]],Hoja3!$A$2:$D$675,4,0)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293</v>
      </c>
      <c r="D507" s="42">
        <f>VLOOKUP(Pag_Inicio_Corr_mas_casos[[#This Row],[Corregimiento]],Hoja3!$A$2:$D$675,4,0)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287</v>
      </c>
      <c r="D508" s="42">
        <f>VLOOKUP(Pag_Inicio_Corr_mas_casos[[#This Row],[Corregimiento]],Hoja3!$A$2:$D$675,4,0)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292</v>
      </c>
      <c r="D509" s="42">
        <f>VLOOKUP(Pag_Inicio_Corr_mas_casos[[#This Row],[Corregimiento]],Hoja3!$A$2:$D$675,4,0)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276</v>
      </c>
      <c r="D510" s="42">
        <f>VLOOKUP(Pag_Inicio_Corr_mas_casos[[#This Row],[Corregimiento]],Hoja3!$A$2:$D$675,4,0)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301</v>
      </c>
      <c r="D511" s="42">
        <f>VLOOKUP(Pag_Inicio_Corr_mas_casos[[#This Row],[Corregimiento]],Hoja3!$A$2:$D$675,4,0)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277</v>
      </c>
      <c r="D512" s="42">
        <f>VLOOKUP(Pag_Inicio_Corr_mas_casos[[#This Row],[Corregimiento]],Hoja3!$A$2:$D$675,4,0)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268</v>
      </c>
      <c r="D513" s="42">
        <f>VLOOKUP(Pag_Inicio_Corr_mas_casos[[#This Row],[Corregimiento]],Hoja3!$A$2:$D$675,4,0)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327</v>
      </c>
      <c r="D514" s="42">
        <f>VLOOKUP(Pag_Inicio_Corr_mas_casos[[#This Row],[Corregimiento]],Hoja3!$A$2:$D$675,4,0)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249</v>
      </c>
      <c r="D515" s="42">
        <f>VLOOKUP(Pag_Inicio_Corr_mas_casos[[#This Row],[Corregimiento]],Hoja3!$A$2:$D$675,4,0)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257</v>
      </c>
      <c r="D516" s="42">
        <f>VLOOKUP(Pag_Inicio_Corr_mas_casos[[#This Row],[Corregimiento]],Hoja3!$A$2:$D$675,4,0)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267</v>
      </c>
      <c r="D517" s="42">
        <f>VLOOKUP(Pag_Inicio_Corr_mas_casos[[#This Row],[Corregimiento]],Hoja3!$A$2:$D$675,4,0)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261</v>
      </c>
      <c r="D518" s="42">
        <f>VLOOKUP(Pag_Inicio_Corr_mas_casos[[#This Row],[Corregimiento]],Hoja3!$A$2:$D$675,4,0)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298</v>
      </c>
      <c r="D519" s="42">
        <f>VLOOKUP(Pag_Inicio_Corr_mas_casos[[#This Row],[Corregimiento]],Hoja3!$A$2:$D$675,4,0)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239</v>
      </c>
      <c r="D520" s="42">
        <f>VLOOKUP(Pag_Inicio_Corr_mas_casos[[#This Row],[Corregimiento]],Hoja3!$A$2:$D$675,4,0)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253</v>
      </c>
      <c r="D521" s="42">
        <f>VLOOKUP(Pag_Inicio_Corr_mas_casos[[#This Row],[Corregimiento]],Hoja3!$A$2:$D$675,4,0)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320</v>
      </c>
      <c r="D522" s="42">
        <f>VLOOKUP(Pag_Inicio_Corr_mas_casos[[#This Row],[Corregimiento]],Hoja3!$A$2:$D$675,4,0)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302</v>
      </c>
      <c r="D523" s="42">
        <f>VLOOKUP(Pag_Inicio_Corr_mas_casos[[#This Row],[Corregimiento]],Hoja3!$A$2:$D$675,4,0)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308</v>
      </c>
      <c r="D524" s="42">
        <f>VLOOKUP(Pag_Inicio_Corr_mas_casos[[#This Row],[Corregimiento]],Hoja3!$A$2:$D$675,4,0)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263</v>
      </c>
      <c r="D525" s="42">
        <f>VLOOKUP(Pag_Inicio_Corr_mas_casos[[#This Row],[Corregimiento]],Hoja3!$A$2:$D$675,4,0)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252</v>
      </c>
      <c r="D526" s="42">
        <f>VLOOKUP(Pag_Inicio_Corr_mas_casos[[#This Row],[Corregimiento]],Hoja3!$A$2:$D$675,4,0)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282</v>
      </c>
      <c r="D527" s="42">
        <f>VLOOKUP(Pag_Inicio_Corr_mas_casos[[#This Row],[Corregimiento]],Hoja3!$A$2:$D$675,4,0)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274</v>
      </c>
      <c r="D528" s="42">
        <f>VLOOKUP(Pag_Inicio_Corr_mas_casos[[#This Row],[Corregimiento]],Hoja3!$A$2:$D$675,4,0)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328</v>
      </c>
      <c r="D529" s="42">
        <f>VLOOKUP(Pag_Inicio_Corr_mas_casos[[#This Row],[Corregimiento]],Hoja3!$A$2:$D$675,4,0)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291</v>
      </c>
      <c r="D530" s="42">
        <f>VLOOKUP(Pag_Inicio_Corr_mas_casos[[#This Row],[Corregimiento]],Hoja3!$A$2:$D$675,4,0)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256</v>
      </c>
      <c r="D531" s="42">
        <f>VLOOKUP(Pag_Inicio_Corr_mas_casos[[#This Row],[Corregimiento]],Hoja3!$A$2:$D$675,4,0)</f>
        <v>80822</v>
      </c>
      <c r="E531">
        <v>40</v>
      </c>
    </row>
    <row r="532" spans="1:5">
      <c r="A532" s="40">
        <v>44014</v>
      </c>
      <c r="B532" s="22">
        <v>44014</v>
      </c>
      <c r="C532" s="7" t="s">
        <v>305</v>
      </c>
      <c r="D532" s="42" t="e">
        <f>VLOOKUP(Pag_Inicio_Corr_mas_casos[[#This Row],[Corregimiento]],Hoja3!$A$2:$D$675,4,0)</f>
        <v>#N/A</v>
      </c>
      <c r="E532">
        <v>38</v>
      </c>
    </row>
    <row r="533" spans="1:5">
      <c r="A533" s="40">
        <v>44014</v>
      </c>
      <c r="B533" s="22">
        <v>44014</v>
      </c>
      <c r="C533" t="s">
        <v>248</v>
      </c>
      <c r="D533" s="42">
        <f>VLOOKUP(Pag_Inicio_Corr_mas_casos[[#This Row],[Corregimiento]],Hoja3!$A$2:$D$675,4,0)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251</v>
      </c>
      <c r="D534" s="42">
        <f>VLOOKUP(Pag_Inicio_Corr_mas_casos[[#This Row],[Corregimiento]],Hoja3!$A$2:$D$675,4,0)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255</v>
      </c>
      <c r="D535" s="42">
        <f>VLOOKUP(Pag_Inicio_Corr_mas_casos[[#This Row],[Corregimiento]],Hoja3!$A$2:$D$675,4,0)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259</v>
      </c>
      <c r="D536" s="42">
        <f>VLOOKUP(Pag_Inicio_Corr_mas_casos[[#This Row],[Corregimiento]],Hoja3!$A$2:$D$675,4,0)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262</v>
      </c>
      <c r="D537" s="42">
        <f>VLOOKUP(Pag_Inicio_Corr_mas_casos[[#This Row],[Corregimiento]],Hoja3!$A$2:$D$675,4,0)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258</v>
      </c>
      <c r="D538" s="42">
        <f>VLOOKUP(Pag_Inicio_Corr_mas_casos[[#This Row],[Corregimiento]],Hoja3!$A$2:$D$675,4,0)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254</v>
      </c>
      <c r="D539" s="42">
        <f>VLOOKUP(Pag_Inicio_Corr_mas_casos[[#This Row],[Corregimiento]],Hoja3!$A$2:$D$675,4,0)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252</v>
      </c>
      <c r="D540" s="42">
        <f>VLOOKUP(Pag_Inicio_Corr_mas_casos[[#This Row],[Corregimiento]],Hoja3!$A$2:$D$675,4,0)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247</v>
      </c>
      <c r="D541" s="42">
        <f>VLOOKUP(Pag_Inicio_Corr_mas_casos[[#This Row],[Corregimiento]],Hoja3!$A$2:$D$675,4,0)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260</v>
      </c>
      <c r="D542" s="42">
        <f>VLOOKUP(Pag_Inicio_Corr_mas_casos[[#This Row],[Corregimiento]],Hoja3!$A$2:$D$675,4,0)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272</v>
      </c>
      <c r="D543" s="42">
        <f>VLOOKUP(Pag_Inicio_Corr_mas_casos[[#This Row],[Corregimiento]],Hoja3!$A$2:$D$675,4,0)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276</v>
      </c>
      <c r="D544" s="42">
        <f>VLOOKUP(Pag_Inicio_Corr_mas_casos[[#This Row],[Corregimiento]],Hoja3!$A$2:$D$675,4,0)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246</v>
      </c>
      <c r="D545" s="42">
        <f>VLOOKUP(Pag_Inicio_Corr_mas_casos[[#This Row],[Corregimiento]],Hoja3!$A$2:$D$675,4,0)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257</v>
      </c>
      <c r="D546" s="42">
        <f>VLOOKUP(Pag_Inicio_Corr_mas_casos[[#This Row],[Corregimiento]],Hoja3!$A$2:$D$675,4,0)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268</v>
      </c>
      <c r="D547" s="42">
        <f>VLOOKUP(Pag_Inicio_Corr_mas_casos[[#This Row],[Corregimiento]],Hoja3!$A$2:$D$675,4,0)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264</v>
      </c>
      <c r="D548" s="42">
        <f>VLOOKUP(Pag_Inicio_Corr_mas_casos[[#This Row],[Corregimiento]],Hoja3!$A$2:$D$675,4,0)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279</v>
      </c>
      <c r="D549" s="42">
        <f>VLOOKUP(Pag_Inicio_Corr_mas_casos[[#This Row],[Corregimiento]],Hoja3!$A$2:$D$675,4,0)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261</v>
      </c>
      <c r="D550" s="42">
        <f>VLOOKUP(Pag_Inicio_Corr_mas_casos[[#This Row],[Corregimiento]],Hoja3!$A$2:$D$675,4,0)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282</v>
      </c>
      <c r="D551" s="42">
        <f>VLOOKUP(Pag_Inicio_Corr_mas_casos[[#This Row],[Corregimiento]],Hoja3!$A$2:$D$675,4,0)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267</v>
      </c>
      <c r="D552" s="42">
        <f>VLOOKUP(Pag_Inicio_Corr_mas_casos[[#This Row],[Corregimiento]],Hoja3!$A$2:$D$675,4,0)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285</v>
      </c>
      <c r="D553" s="42">
        <f>VLOOKUP(Pag_Inicio_Corr_mas_casos[[#This Row],[Corregimiento]],Hoja3!$A$2:$D$675,4,0)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277</v>
      </c>
      <c r="D554" s="42">
        <f>VLOOKUP(Pag_Inicio_Corr_mas_casos[[#This Row],[Corregimiento]],Hoja3!$A$2:$D$675,4,0)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290</v>
      </c>
      <c r="D555" s="42">
        <f>VLOOKUP(Pag_Inicio_Corr_mas_casos[[#This Row],[Corregimiento]],Hoja3!$A$2:$D$675,4,0)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246</v>
      </c>
      <c r="D556" s="42">
        <f>VLOOKUP(Pag_Inicio_Corr_mas_casos[[#This Row],[Corregimiento]],Hoja3!$A$2:$D$675,4,0)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256</v>
      </c>
      <c r="D557" s="42">
        <f>VLOOKUP(Pag_Inicio_Corr_mas_casos[[#This Row],[Corregimiento]],Hoja3!$A$2:$D$675,4,0)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249</v>
      </c>
      <c r="D558" s="42">
        <f>VLOOKUP(Pag_Inicio_Corr_mas_casos[[#This Row],[Corregimiento]],Hoja3!$A$2:$D$675,4,0)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272</v>
      </c>
      <c r="D559" s="42">
        <f>VLOOKUP(Pag_Inicio_Corr_mas_casos[[#This Row],[Corregimiento]],Hoja3!$A$2:$D$675,4,0)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248</v>
      </c>
      <c r="D560" s="42">
        <f>VLOOKUP(Pag_Inicio_Corr_mas_casos[[#This Row],[Corregimiento]],Hoja3!$A$2:$D$675,4,0)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252</v>
      </c>
      <c r="D561" s="42">
        <f>VLOOKUP(Pag_Inicio_Corr_mas_casos[[#This Row],[Corregimiento]],Hoja3!$A$2:$D$675,4,0)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259</v>
      </c>
      <c r="D562" s="42">
        <f>VLOOKUP(Pag_Inicio_Corr_mas_casos[[#This Row],[Corregimiento]],Hoja3!$A$2:$D$675,4,0)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254</v>
      </c>
      <c r="D563" s="42">
        <f>VLOOKUP(Pag_Inicio_Corr_mas_casos[[#This Row],[Corregimiento]],Hoja3!$A$2:$D$675,4,0)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276</v>
      </c>
      <c r="D564" s="42">
        <f>VLOOKUP(Pag_Inicio_Corr_mas_casos[[#This Row],[Corregimiento]],Hoja3!$A$2:$D$675,4,0)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251</v>
      </c>
      <c r="D565" s="42">
        <f>VLOOKUP(Pag_Inicio_Corr_mas_casos[[#This Row],[Corregimiento]],Hoja3!$A$2:$D$675,4,0)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258</v>
      </c>
      <c r="D566" s="42">
        <f>VLOOKUP(Pag_Inicio_Corr_mas_casos[[#This Row],[Corregimiento]],Hoja3!$A$2:$D$675,4,0)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247</v>
      </c>
      <c r="D567" s="42">
        <f>VLOOKUP(Pag_Inicio_Corr_mas_casos[[#This Row],[Corregimiento]],Hoja3!$A$2:$D$675,4,0)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301</v>
      </c>
      <c r="D568" s="42">
        <f>VLOOKUP(Pag_Inicio_Corr_mas_casos[[#This Row],[Corregimiento]],Hoja3!$A$2:$D$675,4,0)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261</v>
      </c>
      <c r="D569" s="42">
        <f>VLOOKUP(Pag_Inicio_Corr_mas_casos[[#This Row],[Corregimiento]],Hoja3!$A$2:$D$675,4,0)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255</v>
      </c>
      <c r="D570" s="42">
        <f>VLOOKUP(Pag_Inicio_Corr_mas_casos[[#This Row],[Corregimiento]],Hoja3!$A$2:$D$675,4,0)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262</v>
      </c>
      <c r="D571" s="42">
        <f>VLOOKUP(Pag_Inicio_Corr_mas_casos[[#This Row],[Corregimiento]],Hoja3!$A$2:$D$675,4,0)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288</v>
      </c>
      <c r="D572" s="42">
        <f>VLOOKUP(Pag_Inicio_Corr_mas_casos[[#This Row],[Corregimiento]],Hoja3!$A$2:$D$675,4,0)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265</v>
      </c>
      <c r="D573" s="42">
        <f>VLOOKUP(Pag_Inicio_Corr_mas_casos[[#This Row],[Corregimiento]],Hoja3!$A$2:$D$675,4,0)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282</v>
      </c>
      <c r="D574" s="42">
        <f>VLOOKUP(Pag_Inicio_Corr_mas_casos[[#This Row],[Corregimiento]],Hoja3!$A$2:$D$675,4,0)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257</v>
      </c>
      <c r="D575" s="42">
        <f>VLOOKUP(Pag_Inicio_Corr_mas_casos[[#This Row],[Corregimiento]],Hoja3!$A$2:$D$675,4,0)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268</v>
      </c>
      <c r="D576" s="42">
        <f>VLOOKUP(Pag_Inicio_Corr_mas_casos[[#This Row],[Corregimiento]],Hoja3!$A$2:$D$675,4,0)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250</v>
      </c>
      <c r="D577" s="42">
        <f>VLOOKUP(Pag_Inicio_Corr_mas_casos[[#This Row],[Corregimiento]],Hoja3!$A$2:$D$675,4,0)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277</v>
      </c>
      <c r="D578" s="42">
        <f>VLOOKUP(Pag_Inicio_Corr_mas_casos[[#This Row],[Corregimiento]],Hoja3!$A$2:$D$675,4,0)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281</v>
      </c>
      <c r="D579" s="42">
        <f>VLOOKUP(Pag_Inicio_Corr_mas_casos[[#This Row],[Corregimiento]],Hoja3!$A$2:$D$675,4,0)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291</v>
      </c>
      <c r="D580" s="42">
        <f>VLOOKUP(Pag_Inicio_Corr_mas_casos[[#This Row],[Corregimiento]],Hoja3!$A$2:$D$675,4,0)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246</v>
      </c>
      <c r="D581" s="42">
        <f>VLOOKUP(Pag_Inicio_Corr_mas_casos[[#This Row],[Corregimiento]],Hoja3!$A$2:$D$675,4,0)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251</v>
      </c>
      <c r="D582" s="42">
        <f>VLOOKUP(Pag_Inicio_Corr_mas_casos[[#This Row],[Corregimiento]],Hoja3!$A$2:$D$675,4,0)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258</v>
      </c>
      <c r="D583" s="42">
        <f>VLOOKUP(Pag_Inicio_Corr_mas_casos[[#This Row],[Corregimiento]],Hoja3!$A$2:$D$675,4,0)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256</v>
      </c>
      <c r="D584" s="42">
        <f>VLOOKUP(Pag_Inicio_Corr_mas_casos[[#This Row],[Corregimiento]],Hoja3!$A$2:$D$675,4,0)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254</v>
      </c>
      <c r="D585" s="42">
        <f>VLOOKUP(Pag_Inicio_Corr_mas_casos[[#This Row],[Corregimiento]],Hoja3!$A$2:$D$675,4,0)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248</v>
      </c>
      <c r="D586" s="42">
        <f>VLOOKUP(Pag_Inicio_Corr_mas_casos[[#This Row],[Corregimiento]],Hoja3!$A$2:$D$675,4,0)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301</v>
      </c>
      <c r="D587" s="42">
        <f>VLOOKUP(Pag_Inicio_Corr_mas_casos[[#This Row],[Corregimiento]],Hoja3!$A$2:$D$675,4,0)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253</v>
      </c>
      <c r="D588" s="42">
        <f>VLOOKUP(Pag_Inicio_Corr_mas_casos[[#This Row],[Corregimiento]],Hoja3!$A$2:$D$675,4,0)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247</v>
      </c>
      <c r="D589" s="42">
        <f>VLOOKUP(Pag_Inicio_Corr_mas_casos[[#This Row],[Corregimiento]],Hoja3!$A$2:$D$675,4,0)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265</v>
      </c>
      <c r="D590" s="42">
        <f>VLOOKUP(Pag_Inicio_Corr_mas_casos[[#This Row],[Corregimiento]],Hoja3!$A$2:$D$675,4,0)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281</v>
      </c>
      <c r="D591" s="42">
        <f>VLOOKUP(Pag_Inicio_Corr_mas_casos[[#This Row],[Corregimiento]],Hoja3!$A$2:$D$675,4,0)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277</v>
      </c>
      <c r="D592" s="42">
        <f>VLOOKUP(Pag_Inicio_Corr_mas_casos[[#This Row],[Corregimiento]],Hoja3!$A$2:$D$675,4,0)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276</v>
      </c>
      <c r="D593" s="42">
        <f>VLOOKUP(Pag_Inicio_Corr_mas_casos[[#This Row],[Corregimiento]],Hoja3!$A$2:$D$675,4,0)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267</v>
      </c>
      <c r="D594" s="42">
        <f>VLOOKUP(Pag_Inicio_Corr_mas_casos[[#This Row],[Corregimiento]],Hoja3!$A$2:$D$675,4,0)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259</v>
      </c>
      <c r="D595" s="42">
        <f>VLOOKUP(Pag_Inicio_Corr_mas_casos[[#This Row],[Corregimiento]],Hoja3!$A$2:$D$675,4,0)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260</v>
      </c>
      <c r="D596" s="42">
        <f>VLOOKUP(Pag_Inicio_Corr_mas_casos[[#This Row],[Corregimiento]],Hoja3!$A$2:$D$675,4,0)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255</v>
      </c>
      <c r="D597" s="42">
        <f>VLOOKUP(Pag_Inicio_Corr_mas_casos[[#This Row],[Corregimiento]],Hoja3!$A$2:$D$675,4,0)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288</v>
      </c>
      <c r="D598" s="42">
        <f>VLOOKUP(Pag_Inicio_Corr_mas_casos[[#This Row],[Corregimiento]],Hoja3!$A$2:$D$675,4,0)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261</v>
      </c>
      <c r="D599" s="42">
        <f>VLOOKUP(Pag_Inicio_Corr_mas_casos[[#This Row],[Corregimiento]],Hoja3!$A$2:$D$675,4,0)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329</v>
      </c>
      <c r="D600" s="42">
        <f>VLOOKUP(Pag_Inicio_Corr_mas_casos[[#This Row],[Corregimiento]],Hoja3!$A$2:$D$675,4,0)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272</v>
      </c>
      <c r="D601" s="42">
        <f>VLOOKUP(Pag_Inicio_Corr_mas_casos[[#This Row],[Corregimiento]],Hoja3!$A$2:$D$675,4,0)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317</v>
      </c>
      <c r="D602" s="42">
        <f>VLOOKUP(Pag_Inicio_Corr_mas_casos[[#This Row],[Corregimiento]],Hoja3!$A$2:$D$675,4,0)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282</v>
      </c>
      <c r="D603" s="42">
        <f>VLOOKUP(Pag_Inicio_Corr_mas_casos[[#This Row],[Corregimiento]],Hoja3!$A$2:$D$675,4,0)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257</v>
      </c>
      <c r="D604" s="42">
        <f>VLOOKUP(Pag_Inicio_Corr_mas_casos[[#This Row],[Corregimiento]],Hoja3!$A$2:$D$675,4,0)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275</v>
      </c>
      <c r="D605" s="42">
        <f>VLOOKUP(Pag_Inicio_Corr_mas_casos[[#This Row],[Corregimiento]],Hoja3!$A$2:$D$675,4,0)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293</v>
      </c>
      <c r="D606" s="42">
        <f>VLOOKUP(Pag_Inicio_Corr_mas_casos[[#This Row],[Corregimiento]],Hoja3!$A$2:$D$675,4,0)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252</v>
      </c>
      <c r="D607" s="42">
        <f>VLOOKUP(Pag_Inicio_Corr_mas_casos[[#This Row],[Corregimiento]],Hoja3!$A$2:$D$675,4,0)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264</v>
      </c>
      <c r="D608" s="42">
        <f>VLOOKUP(Pag_Inicio_Corr_mas_casos[[#This Row],[Corregimiento]],Hoja3!$A$2:$D$675,4,0)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287</v>
      </c>
      <c r="D609" s="42">
        <f>VLOOKUP(Pag_Inicio_Corr_mas_casos[[#This Row],[Corregimiento]],Hoja3!$A$2:$D$675,4,0)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303</v>
      </c>
      <c r="D610" s="42">
        <f>VLOOKUP(Pag_Inicio_Corr_mas_casos[[#This Row],[Corregimiento]],Hoja3!$A$2:$D$675,4,0)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255</v>
      </c>
      <c r="D611" s="42">
        <f>VLOOKUP(Pag_Inicio_Corr_mas_casos[[#This Row],[Corregimiento]],Hoja3!$A$2:$D$675,4,0)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247</v>
      </c>
      <c r="D612" s="42">
        <f>VLOOKUP(Pag_Inicio_Corr_mas_casos[[#This Row],[Corregimiento]],Hoja3!$A$2:$D$675,4,0)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248</v>
      </c>
      <c r="D613" s="42">
        <f>VLOOKUP(Pag_Inicio_Corr_mas_casos[[#This Row],[Corregimiento]],Hoja3!$A$2:$D$675,4,0)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272</v>
      </c>
      <c r="D614" s="42">
        <f>VLOOKUP(Pag_Inicio_Corr_mas_casos[[#This Row],[Corregimiento]],Hoja3!$A$2:$D$675,4,0)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252</v>
      </c>
      <c r="D615" s="42">
        <f>VLOOKUP(Pag_Inicio_Corr_mas_casos[[#This Row],[Corregimiento]],Hoja3!$A$2:$D$675,4,0)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259</v>
      </c>
      <c r="D616" s="42">
        <f>VLOOKUP(Pag_Inicio_Corr_mas_casos[[#This Row],[Corregimiento]],Hoja3!$A$2:$D$675,4,0)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268</v>
      </c>
      <c r="D617" s="42">
        <f>VLOOKUP(Pag_Inicio_Corr_mas_casos[[#This Row],[Corregimiento]],Hoja3!$A$2:$D$675,4,0)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256</v>
      </c>
      <c r="D618" s="42">
        <f>VLOOKUP(Pag_Inicio_Corr_mas_casos[[#This Row],[Corregimiento]],Hoja3!$A$2:$D$675,4,0)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261</v>
      </c>
      <c r="D619" s="42">
        <f>VLOOKUP(Pag_Inicio_Corr_mas_casos[[#This Row],[Corregimiento]],Hoja3!$A$2:$D$675,4,0)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251</v>
      </c>
      <c r="D620" s="42">
        <f>VLOOKUP(Pag_Inicio_Corr_mas_casos[[#This Row],[Corregimiento]],Hoja3!$A$2:$D$675,4,0)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262</v>
      </c>
      <c r="D621" s="42">
        <f>VLOOKUP(Pag_Inicio_Corr_mas_casos[[#This Row],[Corregimiento]],Hoja3!$A$2:$D$675,4,0)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276</v>
      </c>
      <c r="D622" s="42">
        <f>VLOOKUP(Pag_Inicio_Corr_mas_casos[[#This Row],[Corregimiento]],Hoja3!$A$2:$D$675,4,0)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301</v>
      </c>
      <c r="D623" s="42">
        <f>VLOOKUP(Pag_Inicio_Corr_mas_casos[[#This Row],[Corregimiento]],Hoja3!$A$2:$D$675,4,0)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246</v>
      </c>
      <c r="D624" s="42">
        <f>VLOOKUP(Pag_Inicio_Corr_mas_casos[[#This Row],[Corregimiento]],Hoja3!$A$2:$D$675,4,0)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277</v>
      </c>
      <c r="D625" s="42">
        <f>VLOOKUP(Pag_Inicio_Corr_mas_casos[[#This Row],[Corregimiento]],Hoja3!$A$2:$D$675,4,0)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253</v>
      </c>
      <c r="D626" s="42">
        <f>VLOOKUP(Pag_Inicio_Corr_mas_casos[[#This Row],[Corregimiento]],Hoja3!$A$2:$D$675,4,0)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258</v>
      </c>
      <c r="D627" s="42">
        <f>VLOOKUP(Pag_Inicio_Corr_mas_casos[[#This Row],[Corregimiento]],Hoja3!$A$2:$D$675,4,0)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260</v>
      </c>
      <c r="D628" s="42">
        <f>VLOOKUP(Pag_Inicio_Corr_mas_casos[[#This Row],[Corregimiento]],Hoja3!$A$2:$D$675,4,0)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254</v>
      </c>
      <c r="D629" s="42">
        <f>VLOOKUP(Pag_Inicio_Corr_mas_casos[[#This Row],[Corregimiento]],Hoja3!$A$2:$D$675,4,0)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297</v>
      </c>
      <c r="D630" s="42">
        <f>VLOOKUP(Pag_Inicio_Corr_mas_casos[[#This Row],[Corregimiento]],Hoja3!$A$2:$D$675,4,0)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294</v>
      </c>
      <c r="D631" s="42">
        <f>VLOOKUP(Pag_Inicio_Corr_mas_casos[[#This Row],[Corregimiento]],Hoja3!$A$2:$D$675,4,0)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264</v>
      </c>
      <c r="D632" s="42">
        <f>VLOOKUP(Pag_Inicio_Corr_mas_casos[[#This Row],[Corregimiento]],Hoja3!$A$2:$D$675,4,0)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267</v>
      </c>
      <c r="D633" s="42">
        <f>VLOOKUP(Pag_Inicio_Corr_mas_casos[[#This Row],[Corregimiento]],Hoja3!$A$2:$D$675,4,0)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293</v>
      </c>
      <c r="D634" s="42">
        <f>VLOOKUP(Pag_Inicio_Corr_mas_casos[[#This Row],[Corregimiento]],Hoja3!$A$2:$D$675,4,0)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281</v>
      </c>
      <c r="D635" s="42">
        <f>VLOOKUP(Pag_Inicio_Corr_mas_casos[[#This Row],[Corregimiento]],Hoja3!$A$2:$D$675,4,0)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269</v>
      </c>
      <c r="D636" s="42">
        <f>VLOOKUP(Pag_Inicio_Corr_mas_casos[[#This Row],[Corregimiento]],Hoja3!$A$2:$D$675,4,0)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310</v>
      </c>
      <c r="D637" s="42">
        <f>VLOOKUP(Pag_Inicio_Corr_mas_casos[[#This Row],[Corregimiento]],Hoja3!$A$2:$D$675,4,0)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285</v>
      </c>
      <c r="D638" s="42">
        <f>VLOOKUP(Pag_Inicio_Corr_mas_casos[[#This Row],[Corregimiento]],Hoja3!$A$2:$D$675,4,0)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274</v>
      </c>
      <c r="D639" s="42">
        <f>VLOOKUP(Pag_Inicio_Corr_mas_casos[[#This Row],[Corregimiento]],Hoja3!$A$2:$D$675,4,0)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250</v>
      </c>
      <c r="D640" s="42">
        <f>VLOOKUP(Pag_Inicio_Corr_mas_casos[[#This Row],[Corregimiento]],Hoja3!$A$2:$D$675,4,0)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287</v>
      </c>
      <c r="D641" s="42">
        <f>VLOOKUP(Pag_Inicio_Corr_mas_casos[[#This Row],[Corregimiento]],Hoja3!$A$2:$D$675,4,0)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266</v>
      </c>
      <c r="D642" s="42">
        <f>VLOOKUP(Pag_Inicio_Corr_mas_casos[[#This Row],[Corregimiento]],Hoja3!$A$2:$D$675,4,0)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249</v>
      </c>
      <c r="D643" s="42">
        <f>VLOOKUP(Pag_Inicio_Corr_mas_casos[[#This Row],[Corregimiento]],Hoja3!$A$2:$D$675,4,0)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257</v>
      </c>
      <c r="D644" s="42">
        <f>VLOOKUP(Pag_Inicio_Corr_mas_casos[[#This Row],[Corregimiento]],Hoja3!$A$2:$D$675,4,0)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330</v>
      </c>
      <c r="D645" s="42">
        <f>VLOOKUP(Pag_Inicio_Corr_mas_casos[[#This Row],[Corregimiento]],Hoja3!$A$2:$D$675,4,0)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282</v>
      </c>
      <c r="D646" s="42">
        <f>VLOOKUP(Pag_Inicio_Corr_mas_casos[[#This Row],[Corregimiento]],Hoja3!$A$2:$D$675,4,0)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291</v>
      </c>
      <c r="D647" s="42">
        <f>VLOOKUP(Pag_Inicio_Corr_mas_casos[[#This Row],[Corregimiento]],Hoja3!$A$2:$D$675,4,0)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299</v>
      </c>
      <c r="D648" s="42">
        <f>VLOOKUP(Pag_Inicio_Corr_mas_casos[[#This Row],[Corregimiento]],Hoja3!$A$2:$D$675,4,0)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296</v>
      </c>
      <c r="D649" s="42">
        <f>VLOOKUP(Pag_Inicio_Corr_mas_casos[[#This Row],[Corregimiento]],Hoja3!$A$2:$D$675,4,0)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326</v>
      </c>
      <c r="D650" s="42">
        <f>VLOOKUP(Pag_Inicio_Corr_mas_casos[[#This Row],[Corregimiento]],Hoja3!$A$2:$D$675,4,0)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270</v>
      </c>
      <c r="D651" s="42">
        <f>VLOOKUP(Pag_Inicio_Corr_mas_casos[[#This Row],[Corregimiento]],Hoja3!$A$2:$D$675,4,0)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259</v>
      </c>
      <c r="D652" s="42">
        <f>VLOOKUP(Pag_Inicio_Corr_mas_casos[[#This Row],[Corregimiento]],Hoja3!$A$2:$D$675,4,0)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251</v>
      </c>
      <c r="D653" s="42">
        <f>VLOOKUP(Pag_Inicio_Corr_mas_casos[[#This Row],[Corregimiento]],Hoja3!$A$2:$D$675,4,0)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246</v>
      </c>
      <c r="D654" s="42">
        <f>VLOOKUP(Pag_Inicio_Corr_mas_casos[[#This Row],[Corregimiento]],Hoja3!$A$2:$D$675,4,0)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274</v>
      </c>
      <c r="D655" s="42">
        <f>VLOOKUP(Pag_Inicio_Corr_mas_casos[[#This Row],[Corregimiento]],Hoja3!$A$2:$D$675,4,0)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256</v>
      </c>
      <c r="D656" s="42">
        <f>VLOOKUP(Pag_Inicio_Corr_mas_casos[[#This Row],[Corregimiento]],Hoja3!$A$2:$D$675,4,0)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248</v>
      </c>
      <c r="D657" s="42">
        <f>VLOOKUP(Pag_Inicio_Corr_mas_casos[[#This Row],[Corregimiento]],Hoja3!$A$2:$D$675,4,0)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247</v>
      </c>
      <c r="D658" s="42">
        <f>VLOOKUP(Pag_Inicio_Corr_mas_casos[[#This Row],[Corregimiento]],Hoja3!$A$2:$D$675,4,0)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257</v>
      </c>
      <c r="D659" s="42">
        <f>VLOOKUP(Pag_Inicio_Corr_mas_casos[[#This Row],[Corregimiento]],Hoja3!$A$2:$D$675,4,0)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268</v>
      </c>
      <c r="D660" s="42">
        <f>VLOOKUP(Pag_Inicio_Corr_mas_casos[[#This Row],[Corregimiento]],Hoja3!$A$2:$D$675,4,0)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255</v>
      </c>
      <c r="D661" s="42">
        <f>VLOOKUP(Pag_Inicio_Corr_mas_casos[[#This Row],[Corregimiento]],Hoja3!$A$2:$D$675,4,0)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258</v>
      </c>
      <c r="D662" s="42">
        <f>VLOOKUP(Pag_Inicio_Corr_mas_casos[[#This Row],[Corregimiento]],Hoja3!$A$2:$D$675,4,0)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262</v>
      </c>
      <c r="D663" s="42">
        <f>VLOOKUP(Pag_Inicio_Corr_mas_casos[[#This Row],[Corregimiento]],Hoja3!$A$2:$D$675,4,0)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301</v>
      </c>
      <c r="D664" s="42">
        <f>VLOOKUP(Pag_Inicio_Corr_mas_casos[[#This Row],[Corregimiento]],Hoja3!$A$2:$D$675,4,0)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254</v>
      </c>
      <c r="D665" s="42">
        <f>VLOOKUP(Pag_Inicio_Corr_mas_casos[[#This Row],[Corregimiento]],Hoja3!$A$2:$D$675,4,0)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252</v>
      </c>
      <c r="D666" s="42">
        <f>VLOOKUP(Pag_Inicio_Corr_mas_casos[[#This Row],[Corregimiento]],Hoja3!$A$2:$D$675,4,0)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253</v>
      </c>
      <c r="D667" s="42">
        <f>VLOOKUP(Pag_Inicio_Corr_mas_casos[[#This Row],[Corregimiento]],Hoja3!$A$2:$D$675,4,0)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272</v>
      </c>
      <c r="D668" s="42">
        <f>VLOOKUP(Pag_Inicio_Corr_mas_casos[[#This Row],[Corregimiento]],Hoja3!$A$2:$D$675,4,0)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281</v>
      </c>
      <c r="D669" s="42">
        <f>VLOOKUP(Pag_Inicio_Corr_mas_casos[[#This Row],[Corregimiento]],Hoja3!$A$2:$D$675,4,0)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277</v>
      </c>
      <c r="D670" s="42">
        <f>VLOOKUP(Pag_Inicio_Corr_mas_casos[[#This Row],[Corregimiento]],Hoja3!$A$2:$D$675,4,0)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290</v>
      </c>
      <c r="D671" s="42">
        <f>VLOOKUP(Pag_Inicio_Corr_mas_casos[[#This Row],[Corregimiento]],Hoja3!$A$2:$D$675,4,0)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261</v>
      </c>
      <c r="D672" s="42">
        <f>VLOOKUP(Pag_Inicio_Corr_mas_casos[[#This Row],[Corregimiento]],Hoja3!$A$2:$D$675,4,0)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276</v>
      </c>
      <c r="D673" s="42">
        <f>VLOOKUP(Pag_Inicio_Corr_mas_casos[[#This Row],[Corregimiento]],Hoja3!$A$2:$D$675,4,0)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263</v>
      </c>
      <c r="D674" s="42">
        <f>VLOOKUP(Pag_Inicio_Corr_mas_casos[[#This Row],[Corregimiento]],Hoja3!$A$2:$D$675,4,0)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264</v>
      </c>
      <c r="D675" s="42">
        <f>VLOOKUP(Pag_Inicio_Corr_mas_casos[[#This Row],[Corregimiento]],Hoja3!$A$2:$D$675,4,0)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249</v>
      </c>
      <c r="D676" s="42">
        <f>VLOOKUP(Pag_Inicio_Corr_mas_casos[[#This Row],[Corregimiento]],Hoja3!$A$2:$D$675,4,0)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239</v>
      </c>
      <c r="D677" s="42">
        <f>VLOOKUP(Pag_Inicio_Corr_mas_casos[[#This Row],[Corregimiento]],Hoja3!$A$2:$D$675,4,0)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250</v>
      </c>
      <c r="D678" s="42">
        <f>VLOOKUP(Pag_Inicio_Corr_mas_casos[[#This Row],[Corregimiento]],Hoja3!$A$2:$D$675,4,0)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269</v>
      </c>
      <c r="D679" s="42">
        <f>VLOOKUP(Pag_Inicio_Corr_mas_casos[[#This Row],[Corregimiento]],Hoja3!$A$2:$D$675,4,0)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260</v>
      </c>
      <c r="D680" s="42">
        <f>VLOOKUP(Pag_Inicio_Corr_mas_casos[[#This Row],[Corregimiento]],Hoja3!$A$2:$D$675,4,0)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309</v>
      </c>
      <c r="D681" s="42">
        <f>VLOOKUP(Pag_Inicio_Corr_mas_casos[[#This Row],[Corregimiento]],Hoja3!$A$2:$D$675,4,0)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288</v>
      </c>
      <c r="D682" s="42">
        <f>VLOOKUP(Pag_Inicio_Corr_mas_casos[[#This Row],[Corregimiento]],Hoja3!$A$2:$D$675,4,0)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331</v>
      </c>
      <c r="D683" s="42">
        <f>VLOOKUP(Pag_Inicio_Corr_mas_casos[[#This Row],[Corregimiento]],Hoja3!$A$2:$D$675,4,0)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282</v>
      </c>
      <c r="D684" s="42">
        <f>VLOOKUP(Pag_Inicio_Corr_mas_casos[[#This Row],[Corregimiento]],Hoja3!$A$2:$D$675,4,0)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292</v>
      </c>
      <c r="D685" s="42">
        <f>VLOOKUP(Pag_Inicio_Corr_mas_casos[[#This Row],[Corregimiento]],Hoja3!$A$2:$D$675,4,0)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267</v>
      </c>
      <c r="D686" s="42">
        <f>VLOOKUP(Pag_Inicio_Corr_mas_casos[[#This Row],[Corregimiento]],Hoja3!$A$2:$D$675,4,0)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291</v>
      </c>
      <c r="D687" s="42">
        <f>VLOOKUP(Pag_Inicio_Corr_mas_casos[[#This Row],[Corregimiento]],Hoja3!$A$2:$D$675,4,0)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310</v>
      </c>
      <c r="D688" s="42">
        <f>VLOOKUP(Pag_Inicio_Corr_mas_casos[[#This Row],[Corregimiento]],Hoja3!$A$2:$D$675,4,0)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303</v>
      </c>
      <c r="D689" s="42">
        <f>VLOOKUP(Pag_Inicio_Corr_mas_casos[[#This Row],[Corregimiento]],Hoja3!$A$2:$D$675,4,0)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294</v>
      </c>
      <c r="D690" s="42">
        <f>VLOOKUP(Pag_Inicio_Corr_mas_casos[[#This Row],[Corregimiento]],Hoja3!$A$2:$D$675,4,0)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266</v>
      </c>
      <c r="D691" s="42">
        <f>VLOOKUP(Pag_Inicio_Corr_mas_casos[[#This Row],[Corregimiento]],Hoja3!$A$2:$D$675,4,0)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279</v>
      </c>
      <c r="D692" s="42">
        <f>VLOOKUP(Pag_Inicio_Corr_mas_casos[[#This Row],[Corregimiento]],Hoja3!$A$2:$D$675,4,0)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287</v>
      </c>
      <c r="D693" s="42">
        <f>VLOOKUP(Pag_Inicio_Corr_mas_casos[[#This Row],[Corregimiento]],Hoja3!$A$2:$D$675,4,0)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246</v>
      </c>
      <c r="D694" s="42">
        <f>VLOOKUP(Pag_Inicio_Corr_mas_casos[[#This Row],[Corregimiento]],Hoja3!$A$2:$D$675,4,0)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259</v>
      </c>
      <c r="D695" s="42">
        <f>VLOOKUP(Pag_Inicio_Corr_mas_casos[[#This Row],[Corregimiento]],Hoja3!$A$2:$D$675,4,0)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272</v>
      </c>
      <c r="D696" s="42">
        <f>VLOOKUP(Pag_Inicio_Corr_mas_casos[[#This Row],[Corregimiento]],Hoja3!$A$2:$D$675,4,0)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282</v>
      </c>
      <c r="D697" s="42">
        <f>VLOOKUP(Pag_Inicio_Corr_mas_casos[[#This Row],[Corregimiento]],Hoja3!$A$2:$D$675,4,0)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255</v>
      </c>
      <c r="D698" s="42">
        <f>VLOOKUP(Pag_Inicio_Corr_mas_casos[[#This Row],[Corregimiento]],Hoja3!$A$2:$D$675,4,0)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262</v>
      </c>
      <c r="D699" s="42">
        <f>VLOOKUP(Pag_Inicio_Corr_mas_casos[[#This Row],[Corregimiento]],Hoja3!$A$2:$D$675,4,0)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251</v>
      </c>
      <c r="D700" s="42">
        <f>VLOOKUP(Pag_Inicio_Corr_mas_casos[[#This Row],[Corregimiento]],Hoja3!$A$2:$D$675,4,0)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276</v>
      </c>
      <c r="D701" s="42">
        <f>VLOOKUP(Pag_Inicio_Corr_mas_casos[[#This Row],[Corregimiento]],Hoja3!$A$2:$D$675,4,0)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267</v>
      </c>
      <c r="D702" s="42">
        <f>VLOOKUP(Pag_Inicio_Corr_mas_casos[[#This Row],[Corregimiento]],Hoja3!$A$2:$D$675,4,0)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252</v>
      </c>
      <c r="D703" s="42">
        <f>VLOOKUP(Pag_Inicio_Corr_mas_casos[[#This Row],[Corregimiento]],Hoja3!$A$2:$D$675,4,0)</f>
        <v>81007</v>
      </c>
      <c r="E703">
        <v>22</v>
      </c>
    </row>
    <row r="704" spans="1:5">
      <c r="A704" s="40">
        <v>44019</v>
      </c>
      <c r="B704" s="22">
        <v>44019</v>
      </c>
      <c r="C704" s="7" t="s">
        <v>305</v>
      </c>
      <c r="D704" s="42" t="e">
        <f>VLOOKUP(Pag_Inicio_Corr_mas_casos[[#This Row],[Corregimiento]],Hoja3!$A$2:$D$675,4,0)</f>
        <v>#N/A</v>
      </c>
      <c r="E704">
        <v>22</v>
      </c>
    </row>
    <row r="705" spans="1:5">
      <c r="A705" s="40">
        <v>44019</v>
      </c>
      <c r="B705" s="22">
        <v>44019</v>
      </c>
      <c r="C705" t="s">
        <v>301</v>
      </c>
      <c r="D705" s="42">
        <f>VLOOKUP(Pag_Inicio_Corr_mas_casos[[#This Row],[Corregimiento]],Hoja3!$A$2:$D$675,4,0)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287</v>
      </c>
      <c r="D706" s="42">
        <f>VLOOKUP(Pag_Inicio_Corr_mas_casos[[#This Row],[Corregimiento]],Hoja3!$A$2:$D$675,4,0)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256</v>
      </c>
      <c r="D707" s="42">
        <f>VLOOKUP(Pag_Inicio_Corr_mas_casos[[#This Row],[Corregimiento]],Hoja3!$A$2:$D$675,4,0)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258</v>
      </c>
      <c r="D708" s="42">
        <f>VLOOKUP(Pag_Inicio_Corr_mas_casos[[#This Row],[Corregimiento]],Hoja3!$A$2:$D$675,4,0)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247</v>
      </c>
      <c r="D709" s="42">
        <f>VLOOKUP(Pag_Inicio_Corr_mas_casos[[#This Row],[Corregimiento]],Hoja3!$A$2:$D$675,4,0)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253</v>
      </c>
      <c r="D710" s="42">
        <f>VLOOKUP(Pag_Inicio_Corr_mas_casos[[#This Row],[Corregimiento]],Hoja3!$A$2:$D$675,4,0)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254</v>
      </c>
      <c r="D711" s="42">
        <f>VLOOKUP(Pag_Inicio_Corr_mas_casos[[#This Row],[Corregimiento]],Hoja3!$A$2:$D$675,4,0)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265</v>
      </c>
      <c r="D712" s="42">
        <f>VLOOKUP(Pag_Inicio_Corr_mas_casos[[#This Row],[Corregimiento]],Hoja3!$A$2:$D$675,4,0)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275</v>
      </c>
      <c r="D713" s="42">
        <f>VLOOKUP(Pag_Inicio_Corr_mas_casos[[#This Row],[Corregimiento]],Hoja3!$A$2:$D$675,4,0)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260</v>
      </c>
      <c r="D714" s="42">
        <f>VLOOKUP(Pag_Inicio_Corr_mas_casos[[#This Row],[Corregimiento]],Hoja3!$A$2:$D$675,4,0)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257</v>
      </c>
      <c r="D715" s="42">
        <f>VLOOKUP(Pag_Inicio_Corr_mas_casos[[#This Row],[Corregimiento]],Hoja3!$A$2:$D$675,4,0)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293</v>
      </c>
      <c r="D716" s="42">
        <f>VLOOKUP(Pag_Inicio_Corr_mas_casos[[#This Row],[Corregimiento]],Hoja3!$A$2:$D$675,4,0)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294</v>
      </c>
      <c r="D717" s="42">
        <f>VLOOKUP(Pag_Inicio_Corr_mas_casos[[#This Row],[Corregimiento]],Hoja3!$A$2:$D$675,4,0)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261</v>
      </c>
      <c r="D718" s="42">
        <f>VLOOKUP(Pag_Inicio_Corr_mas_casos[[#This Row],[Corregimiento]],Hoja3!$A$2:$D$675,4,0)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298</v>
      </c>
      <c r="D719" s="42">
        <f>VLOOKUP(Pag_Inicio_Corr_mas_casos[[#This Row],[Corregimiento]],Hoja3!$A$2:$D$675,4,0)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268</v>
      </c>
      <c r="D720" s="42">
        <f>VLOOKUP(Pag_Inicio_Corr_mas_casos[[#This Row],[Corregimiento]],Hoja3!$A$2:$D$675,4,0)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264</v>
      </c>
      <c r="D721" s="42">
        <f>VLOOKUP(Pag_Inicio_Corr_mas_casos[[#This Row],[Corregimiento]],Hoja3!$A$2:$D$675,4,0)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309</v>
      </c>
      <c r="D722" s="42">
        <f>VLOOKUP(Pag_Inicio_Corr_mas_casos[[#This Row],[Corregimiento]],Hoja3!$A$2:$D$675,4,0)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248</v>
      </c>
      <c r="D723" s="42">
        <f>VLOOKUP(Pag_Inicio_Corr_mas_casos[[#This Row],[Corregimiento]],Hoja3!$A$2:$D$675,4,0)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277</v>
      </c>
      <c r="D724" s="42">
        <f>VLOOKUP(Pag_Inicio_Corr_mas_casos[[#This Row],[Corregimiento]],Hoja3!$A$2:$D$675,4,0)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296</v>
      </c>
      <c r="D725" s="42">
        <f>VLOOKUP(Pag_Inicio_Corr_mas_casos[[#This Row],[Corregimiento]],Hoja3!$A$2:$D$675,4,0)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266</v>
      </c>
      <c r="D726" s="42">
        <f>VLOOKUP(Pag_Inicio_Corr_mas_casos[[#This Row],[Corregimiento]],Hoja3!$A$2:$D$675,4,0)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292</v>
      </c>
      <c r="D727" s="42">
        <f>VLOOKUP(Pag_Inicio_Corr_mas_casos[[#This Row],[Corregimiento]],Hoja3!$A$2:$D$675,4,0)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250</v>
      </c>
      <c r="D728" s="42">
        <f>VLOOKUP(Pag_Inicio_Corr_mas_casos[[#This Row],[Corregimiento]],Hoja3!$A$2:$D$675,4,0)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270</v>
      </c>
      <c r="D729" s="42">
        <f>VLOOKUP(Pag_Inicio_Corr_mas_casos[[#This Row],[Corregimiento]],Hoja3!$A$2:$D$675,4,0)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253</v>
      </c>
      <c r="D730" s="42">
        <f>VLOOKUP(Pag_Inicio_Corr_mas_casos[[#This Row],[Corregimiento]],Hoja3!$A$2:$D$675,4,0)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259</v>
      </c>
      <c r="D731" s="42">
        <f>VLOOKUP(Pag_Inicio_Corr_mas_casos[[#This Row],[Corregimiento]],Hoja3!$A$2:$D$675,4,0)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246</v>
      </c>
      <c r="D732" s="42">
        <f>VLOOKUP(Pag_Inicio_Corr_mas_casos[[#This Row],[Corregimiento]],Hoja3!$A$2:$D$675,4,0)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272</v>
      </c>
      <c r="D733" s="42">
        <f>VLOOKUP(Pag_Inicio_Corr_mas_casos[[#This Row],[Corregimiento]],Hoja3!$A$2:$D$675,4,0)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254</v>
      </c>
      <c r="D734" s="42">
        <f>VLOOKUP(Pag_Inicio_Corr_mas_casos[[#This Row],[Corregimiento]],Hoja3!$A$2:$D$675,4,0)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251</v>
      </c>
      <c r="D735" s="42">
        <f>VLOOKUP(Pag_Inicio_Corr_mas_casos[[#This Row],[Corregimiento]],Hoja3!$A$2:$D$675,4,0)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276</v>
      </c>
      <c r="D736" s="42">
        <f>VLOOKUP(Pag_Inicio_Corr_mas_casos[[#This Row],[Corregimiento]],Hoja3!$A$2:$D$675,4,0)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262</v>
      </c>
      <c r="D737" s="42">
        <f>VLOOKUP(Pag_Inicio_Corr_mas_casos[[#This Row],[Corregimiento]],Hoja3!$A$2:$D$675,4,0)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320</v>
      </c>
      <c r="D738" s="42">
        <f>VLOOKUP(Pag_Inicio_Corr_mas_casos[[#This Row],[Corregimiento]],Hoja3!$A$2:$D$675,4,0)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249</v>
      </c>
      <c r="D739" s="42">
        <f>VLOOKUP(Pag_Inicio_Corr_mas_casos[[#This Row],[Corregimiento]],Hoja3!$A$2:$D$675,4,0)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248</v>
      </c>
      <c r="D740" s="42">
        <f>VLOOKUP(Pag_Inicio_Corr_mas_casos[[#This Row],[Corregimiento]],Hoja3!$A$2:$D$675,4,0)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255</v>
      </c>
      <c r="D741" s="42">
        <f>VLOOKUP(Pag_Inicio_Corr_mas_casos[[#This Row],[Corregimiento]],Hoja3!$A$2:$D$675,4,0)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247</v>
      </c>
      <c r="D742" s="42">
        <f>VLOOKUP(Pag_Inicio_Corr_mas_casos[[#This Row],[Corregimiento]],Hoja3!$A$2:$D$675,4,0)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257</v>
      </c>
      <c r="D743" s="42">
        <f>VLOOKUP(Pag_Inicio_Corr_mas_casos[[#This Row],[Corregimiento]],Hoja3!$A$2:$D$675,4,0)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294</v>
      </c>
      <c r="D744" s="42">
        <f>VLOOKUP(Pag_Inicio_Corr_mas_casos[[#This Row],[Corregimiento]],Hoja3!$A$2:$D$675,4,0)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274</v>
      </c>
      <c r="D745" s="42">
        <f>VLOOKUP(Pag_Inicio_Corr_mas_casos[[#This Row],[Corregimiento]],Hoja3!$A$2:$D$675,4,0)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258</v>
      </c>
      <c r="D746" s="42">
        <f>VLOOKUP(Pag_Inicio_Corr_mas_casos[[#This Row],[Corregimiento]],Hoja3!$A$2:$D$675,4,0)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252</v>
      </c>
      <c r="D747" s="42">
        <f>VLOOKUP(Pag_Inicio_Corr_mas_casos[[#This Row],[Corregimiento]],Hoja3!$A$2:$D$675,4,0)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282</v>
      </c>
      <c r="D748" s="42">
        <f>VLOOKUP(Pag_Inicio_Corr_mas_casos[[#This Row],[Corregimiento]],Hoja3!$A$2:$D$675,4,0)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301</v>
      </c>
      <c r="D749" s="42">
        <f>VLOOKUP(Pag_Inicio_Corr_mas_casos[[#This Row],[Corregimiento]],Hoja3!$A$2:$D$675,4,0)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267</v>
      </c>
      <c r="D750" s="42">
        <f>VLOOKUP(Pag_Inicio_Corr_mas_casos[[#This Row],[Corregimiento]],Hoja3!$A$2:$D$675,4,0)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287</v>
      </c>
      <c r="D751" s="42">
        <f>VLOOKUP(Pag_Inicio_Corr_mas_casos[[#This Row],[Corregimiento]],Hoja3!$A$2:$D$675,4,0)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272</v>
      </c>
      <c r="D752" s="42">
        <f>VLOOKUP(Pag_Inicio_Corr_mas_casos[[#This Row],[Corregimiento]],Hoja3!$A$2:$D$675,4,0)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253</v>
      </c>
      <c r="D753" s="42">
        <f>VLOOKUP(Pag_Inicio_Corr_mas_casos[[#This Row],[Corregimiento]],Hoja3!$A$2:$D$675,4,0)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256</v>
      </c>
      <c r="D754" s="42">
        <f>VLOOKUP(Pag_Inicio_Corr_mas_casos[[#This Row],[Corregimiento]],Hoja3!$A$2:$D$675,4,0)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255</v>
      </c>
      <c r="D755" s="42">
        <f>VLOOKUP(Pag_Inicio_Corr_mas_casos[[#This Row],[Corregimiento]],Hoja3!$A$2:$D$675,4,0)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259</v>
      </c>
      <c r="D756" s="42">
        <f>VLOOKUP(Pag_Inicio_Corr_mas_casos[[#This Row],[Corregimiento]],Hoja3!$A$2:$D$675,4,0)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276</v>
      </c>
      <c r="D757" s="42">
        <f>VLOOKUP(Pag_Inicio_Corr_mas_casos[[#This Row],[Corregimiento]],Hoja3!$A$2:$D$675,4,0)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267</v>
      </c>
      <c r="D758" s="42">
        <f>VLOOKUP(Pag_Inicio_Corr_mas_casos[[#This Row],[Corregimiento]],Hoja3!$A$2:$D$675,4,0)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258</v>
      </c>
      <c r="D759" s="42">
        <f>VLOOKUP(Pag_Inicio_Corr_mas_casos[[#This Row],[Corregimiento]],Hoja3!$A$2:$D$675,4,0)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251</v>
      </c>
      <c r="D760" s="42">
        <f>VLOOKUP(Pag_Inicio_Corr_mas_casos[[#This Row],[Corregimiento]],Hoja3!$A$2:$D$675,4,0)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247</v>
      </c>
      <c r="D761" s="42">
        <f>VLOOKUP(Pag_Inicio_Corr_mas_casos[[#This Row],[Corregimiento]],Hoja3!$A$2:$D$675,4,0)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248</v>
      </c>
      <c r="D762" s="42">
        <f>VLOOKUP(Pag_Inicio_Corr_mas_casos[[#This Row],[Corregimiento]],Hoja3!$A$2:$D$675,4,0)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261</v>
      </c>
      <c r="D763" s="42">
        <f>VLOOKUP(Pag_Inicio_Corr_mas_casos[[#This Row],[Corregimiento]],Hoja3!$A$2:$D$675,4,0)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264</v>
      </c>
      <c r="D764" s="42">
        <f>VLOOKUP(Pag_Inicio_Corr_mas_casos[[#This Row],[Corregimiento]],Hoja3!$A$2:$D$675,4,0)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262</v>
      </c>
      <c r="D765" s="42">
        <f>VLOOKUP(Pag_Inicio_Corr_mas_casos[[#This Row],[Corregimiento]],Hoja3!$A$2:$D$675,4,0)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268</v>
      </c>
      <c r="D766" s="42">
        <f>VLOOKUP(Pag_Inicio_Corr_mas_casos[[#This Row],[Corregimiento]],Hoja3!$A$2:$D$675,4,0)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252</v>
      </c>
      <c r="D767" s="42">
        <f>VLOOKUP(Pag_Inicio_Corr_mas_casos[[#This Row],[Corregimiento]],Hoja3!$A$2:$D$675,4,0)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296</v>
      </c>
      <c r="D768" s="42">
        <f>VLOOKUP(Pag_Inicio_Corr_mas_casos[[#This Row],[Corregimiento]],Hoja3!$A$2:$D$675,4,0)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249</v>
      </c>
      <c r="D769" s="42">
        <f>VLOOKUP(Pag_Inicio_Corr_mas_casos[[#This Row],[Corregimiento]],Hoja3!$A$2:$D$675,4,0)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292</v>
      </c>
      <c r="D770" s="42">
        <f>VLOOKUP(Pag_Inicio_Corr_mas_casos[[#This Row],[Corregimiento]],Hoja3!$A$2:$D$675,4,0)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279</v>
      </c>
      <c r="D771" s="42">
        <f>VLOOKUP(Pag_Inicio_Corr_mas_casos[[#This Row],[Corregimiento]],Hoja3!$A$2:$D$675,4,0)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265</v>
      </c>
      <c r="D772" s="42">
        <f>VLOOKUP(Pag_Inicio_Corr_mas_casos[[#This Row],[Corregimiento]],Hoja3!$A$2:$D$675,4,0)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317</v>
      </c>
      <c r="D773" s="42">
        <f>VLOOKUP(Pag_Inicio_Corr_mas_casos[[#This Row],[Corregimiento]],Hoja3!$A$2:$D$675,4,0)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277</v>
      </c>
      <c r="D774" s="42">
        <f>VLOOKUP(Pag_Inicio_Corr_mas_casos[[#This Row],[Corregimiento]],Hoja3!$A$2:$D$675,4,0)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290</v>
      </c>
      <c r="D775" s="42">
        <f>VLOOKUP(Pag_Inicio_Corr_mas_casos[[#This Row],[Corregimiento]],Hoja3!$A$2:$D$675,4,0)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331</v>
      </c>
      <c r="D776" s="42">
        <f>VLOOKUP(Pag_Inicio_Corr_mas_casos[[#This Row],[Corregimiento]],Hoja3!$A$2:$D$675,4,0)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324</v>
      </c>
      <c r="D777" s="42">
        <f>VLOOKUP(Pag_Inicio_Corr_mas_casos[[#This Row],[Corregimiento]],Hoja3!$A$2:$D$675,4,0)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332</v>
      </c>
      <c r="D778" s="42">
        <f>VLOOKUP(Pag_Inicio_Corr_mas_casos[[#This Row],[Corregimiento]],Hoja3!$A$2:$D$675,4,0)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326</v>
      </c>
      <c r="D779" s="42">
        <f>VLOOKUP(Pag_Inicio_Corr_mas_casos[[#This Row],[Corregimiento]],Hoja3!$A$2:$D$675,4,0)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330</v>
      </c>
      <c r="D780" s="42">
        <f>VLOOKUP(Pag_Inicio_Corr_mas_casos[[#This Row],[Corregimiento]],Hoja3!$A$2:$D$675,4,0)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294</v>
      </c>
      <c r="D781" s="42">
        <f>VLOOKUP(Pag_Inicio_Corr_mas_casos[[#This Row],[Corregimiento]],Hoja3!$A$2:$D$675,4,0)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254</v>
      </c>
      <c r="D782" s="42">
        <f>VLOOKUP(Pag_Inicio_Corr_mas_casos[[#This Row],[Corregimiento]],Hoja3!$A$2:$D$675,4,0)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283</v>
      </c>
      <c r="D783" s="42">
        <f>VLOOKUP(Pag_Inicio_Corr_mas_casos[[#This Row],[Corregimiento]],Hoja3!$A$2:$D$675,4,0)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251</v>
      </c>
      <c r="D784" s="42">
        <f>VLOOKUP(Pag_Inicio_Corr_mas_casos[[#This Row],[Corregimiento]],Hoja3!$A$2:$D$675,4,0)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246</v>
      </c>
      <c r="D785" s="42">
        <f>VLOOKUP(Pag_Inicio_Corr_mas_casos[[#This Row],[Corregimiento]],Hoja3!$A$2:$D$675,4,0)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270</v>
      </c>
      <c r="D786" s="42">
        <f>VLOOKUP(Pag_Inicio_Corr_mas_casos[[#This Row],[Corregimiento]],Hoja3!$A$2:$D$675,4,0)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248</v>
      </c>
      <c r="D787" s="42">
        <f>VLOOKUP(Pag_Inicio_Corr_mas_casos[[#This Row],[Corregimiento]],Hoja3!$A$2:$D$675,4,0)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272</v>
      </c>
      <c r="D788" s="42">
        <f>VLOOKUP(Pag_Inicio_Corr_mas_casos[[#This Row],[Corregimiento]],Hoja3!$A$2:$D$675,4,0)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291</v>
      </c>
      <c r="D789" s="42">
        <f>VLOOKUP(Pag_Inicio_Corr_mas_casos[[#This Row],[Corregimiento]],Hoja3!$A$2:$D$675,4,0)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259</v>
      </c>
      <c r="D790" s="42">
        <f>VLOOKUP(Pag_Inicio_Corr_mas_casos[[#This Row],[Corregimiento]],Hoja3!$A$2:$D$675,4,0)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262</v>
      </c>
      <c r="D791" s="42">
        <f>VLOOKUP(Pag_Inicio_Corr_mas_casos[[#This Row],[Corregimiento]],Hoja3!$A$2:$D$675,4,0)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247</v>
      </c>
      <c r="D792" s="42">
        <f>VLOOKUP(Pag_Inicio_Corr_mas_casos[[#This Row],[Corregimiento]],Hoja3!$A$2:$D$675,4,0)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333</v>
      </c>
      <c r="D793" s="42">
        <f>VLOOKUP(Pag_Inicio_Corr_mas_casos[[#This Row],[Corregimiento]],Hoja3!$A$2:$D$675,4,0)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256</v>
      </c>
      <c r="D794" s="42">
        <f>VLOOKUP(Pag_Inicio_Corr_mas_casos[[#This Row],[Corregimiento]],Hoja3!$A$2:$D$675,4,0)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281</v>
      </c>
      <c r="D795" s="42">
        <f>VLOOKUP(Pag_Inicio_Corr_mas_casos[[#This Row],[Corregimiento]],Hoja3!$A$2:$D$675,4,0)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255</v>
      </c>
      <c r="D796" s="42">
        <f>VLOOKUP(Pag_Inicio_Corr_mas_casos[[#This Row],[Corregimiento]],Hoja3!$A$2:$D$675,4,0)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250</v>
      </c>
      <c r="D797" s="42">
        <f>VLOOKUP(Pag_Inicio_Corr_mas_casos[[#This Row],[Corregimiento]],Hoja3!$A$2:$D$675,4,0)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254</v>
      </c>
      <c r="D798" s="42">
        <f>VLOOKUP(Pag_Inicio_Corr_mas_casos[[#This Row],[Corregimiento]],Hoja3!$A$2:$D$675,4,0)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252</v>
      </c>
      <c r="D799" s="42">
        <f>VLOOKUP(Pag_Inicio_Corr_mas_casos[[#This Row],[Corregimiento]],Hoja3!$A$2:$D$675,4,0)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276</v>
      </c>
      <c r="D800" s="42">
        <f>VLOOKUP(Pag_Inicio_Corr_mas_casos[[#This Row],[Corregimiento]],Hoja3!$A$2:$D$675,4,0)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263</v>
      </c>
      <c r="D801" s="42">
        <f>VLOOKUP(Pag_Inicio_Corr_mas_casos[[#This Row],[Corregimiento]],Hoja3!$A$2:$D$675,4,0)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287</v>
      </c>
      <c r="D802" s="42">
        <f>VLOOKUP(Pag_Inicio_Corr_mas_casos[[#This Row],[Corregimiento]],Hoja3!$A$2:$D$675,4,0)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257</v>
      </c>
      <c r="D803" s="42">
        <f>VLOOKUP(Pag_Inicio_Corr_mas_casos[[#This Row],[Corregimiento]],Hoja3!$A$2:$D$675,4,0)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295</v>
      </c>
      <c r="D804" s="42">
        <f>VLOOKUP(Pag_Inicio_Corr_mas_casos[[#This Row],[Corregimiento]],Hoja3!$A$2:$D$675,4,0)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260</v>
      </c>
      <c r="D805" s="42">
        <f>VLOOKUP(Pag_Inicio_Corr_mas_casos[[#This Row],[Corregimiento]],Hoja3!$A$2:$D$675,4,0)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282</v>
      </c>
      <c r="D806" s="42">
        <f>VLOOKUP(Pag_Inicio_Corr_mas_casos[[#This Row],[Corregimiento]],Hoja3!$A$2:$D$675,4,0)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274</v>
      </c>
      <c r="D807" s="42">
        <f>VLOOKUP(Pag_Inicio_Corr_mas_casos[[#This Row],[Corregimiento]],Hoja3!$A$2:$D$675,4,0)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267</v>
      </c>
      <c r="D808" s="42">
        <f>VLOOKUP(Pag_Inicio_Corr_mas_casos[[#This Row],[Corregimiento]],Hoja3!$A$2:$D$675,4,0)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310</v>
      </c>
      <c r="D809" s="42">
        <f>VLOOKUP(Pag_Inicio_Corr_mas_casos[[#This Row],[Corregimiento]],Hoja3!$A$2:$D$675,4,0)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239</v>
      </c>
      <c r="D810" s="42">
        <f>VLOOKUP(Pag_Inicio_Corr_mas_casos[[#This Row],[Corregimiento]],Hoja3!$A$2:$D$675,4,0)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292</v>
      </c>
      <c r="D811" s="42">
        <f>VLOOKUP(Pag_Inicio_Corr_mas_casos[[#This Row],[Corregimiento]],Hoja3!$A$2:$D$675,4,0)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334</v>
      </c>
      <c r="D812" s="42">
        <f>VLOOKUP(Pag_Inicio_Corr_mas_casos[[#This Row],[Corregimiento]],Hoja3!$A$2:$D$675,4,0)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303</v>
      </c>
      <c r="D813" s="42">
        <f>VLOOKUP(Pag_Inicio_Corr_mas_casos[[#This Row],[Corregimiento]],Hoja3!$A$2:$D$675,4,0)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298</v>
      </c>
      <c r="D814" s="42">
        <f>VLOOKUP(Pag_Inicio_Corr_mas_casos[[#This Row],[Corregimiento]],Hoja3!$A$2:$D$675,4,0)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266</v>
      </c>
      <c r="D815" s="42">
        <f>VLOOKUP(Pag_Inicio_Corr_mas_casos[[#This Row],[Corregimiento]],Hoja3!$A$2:$D$675,4,0)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293</v>
      </c>
      <c r="D816" s="42">
        <f>VLOOKUP(Pag_Inicio_Corr_mas_casos[[#This Row],[Corregimiento]],Hoja3!$A$2:$D$675,4,0)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255</v>
      </c>
      <c r="D817" s="42">
        <f>VLOOKUP(Pag_Inicio_Corr_mas_casos[[#This Row],[Corregimiento]],Hoja3!$A$2:$D$675,4,0)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259</v>
      </c>
      <c r="D818" s="42">
        <f>VLOOKUP(Pag_Inicio_Corr_mas_casos[[#This Row],[Corregimiento]],Hoja3!$A$2:$D$675,4,0)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251</v>
      </c>
      <c r="D819" s="42">
        <f>VLOOKUP(Pag_Inicio_Corr_mas_casos[[#This Row],[Corregimiento]],Hoja3!$A$2:$D$675,4,0)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276</v>
      </c>
      <c r="D820" s="42">
        <f>VLOOKUP(Pag_Inicio_Corr_mas_casos[[#This Row],[Corregimiento]],Hoja3!$A$2:$D$675,4,0)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287</v>
      </c>
      <c r="D821" s="42">
        <f>VLOOKUP(Pag_Inicio_Corr_mas_casos[[#This Row],[Corregimiento]],Hoja3!$A$2:$D$675,4,0)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248</v>
      </c>
      <c r="D822" s="42">
        <f>VLOOKUP(Pag_Inicio_Corr_mas_casos[[#This Row],[Corregimiento]],Hoja3!$A$2:$D$675,4,0)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272</v>
      </c>
      <c r="D823" s="42">
        <f>VLOOKUP(Pag_Inicio_Corr_mas_casos[[#This Row],[Corregimiento]],Hoja3!$A$2:$D$675,4,0)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262</v>
      </c>
      <c r="D824" s="42">
        <f>VLOOKUP(Pag_Inicio_Corr_mas_casos[[#This Row],[Corregimiento]],Hoja3!$A$2:$D$675,4,0)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254</v>
      </c>
      <c r="D825" s="42">
        <f>VLOOKUP(Pag_Inicio_Corr_mas_casos[[#This Row],[Corregimiento]],Hoja3!$A$2:$D$675,4,0)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267</v>
      </c>
      <c r="D826" s="42">
        <f>VLOOKUP(Pag_Inicio_Corr_mas_casos[[#This Row],[Corregimiento]],Hoja3!$A$2:$D$675,4,0)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246</v>
      </c>
      <c r="D827" s="42">
        <f>VLOOKUP(Pag_Inicio_Corr_mas_casos[[#This Row],[Corregimiento]],Hoja3!$A$2:$D$675,4,0)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265</v>
      </c>
      <c r="D828" s="42">
        <f>VLOOKUP(Pag_Inicio_Corr_mas_casos[[#This Row],[Corregimiento]],Hoja3!$A$2:$D$675,4,0)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258</v>
      </c>
      <c r="D829" s="42">
        <f>VLOOKUP(Pag_Inicio_Corr_mas_casos[[#This Row],[Corregimiento]],Hoja3!$A$2:$D$675,4,0)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252</v>
      </c>
      <c r="D830" s="42">
        <f>VLOOKUP(Pag_Inicio_Corr_mas_casos[[#This Row],[Corregimiento]],Hoja3!$A$2:$D$675,4,0)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335</v>
      </c>
      <c r="D831" s="42">
        <f>VLOOKUP(Pag_Inicio_Corr_mas_casos[[#This Row],[Corregimiento]],Hoja3!$A$2:$D$675,4,0)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256</v>
      </c>
      <c r="D832" s="42">
        <f>VLOOKUP(Pag_Inicio_Corr_mas_casos[[#This Row],[Corregimiento]],Hoja3!$A$2:$D$675,4,0)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263</v>
      </c>
      <c r="D833" s="42">
        <f>VLOOKUP(Pag_Inicio_Corr_mas_casos[[#This Row],[Corregimiento]],Hoja3!$A$2:$D$675,4,0)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279</v>
      </c>
      <c r="D834" s="42">
        <f>VLOOKUP(Pag_Inicio_Corr_mas_casos[[#This Row],[Corregimiento]],Hoja3!$A$2:$D$675,4,0)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298</v>
      </c>
      <c r="D835" s="42">
        <f>VLOOKUP(Pag_Inicio_Corr_mas_casos[[#This Row],[Corregimiento]],Hoja3!$A$2:$D$675,4,0)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277</v>
      </c>
      <c r="D836" s="42">
        <f>VLOOKUP(Pag_Inicio_Corr_mas_casos[[#This Row],[Corregimiento]],Hoja3!$A$2:$D$675,4,0)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301</v>
      </c>
      <c r="D837" s="42">
        <f>VLOOKUP(Pag_Inicio_Corr_mas_casos[[#This Row],[Corregimiento]],Hoja3!$A$2:$D$675,4,0)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296</v>
      </c>
      <c r="D838" s="42">
        <f>VLOOKUP(Pag_Inicio_Corr_mas_casos[[#This Row],[Corregimiento]],Hoja3!$A$2:$D$675,4,0)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261</v>
      </c>
      <c r="D839" s="42">
        <f>VLOOKUP(Pag_Inicio_Corr_mas_casos[[#This Row],[Corregimiento]],Hoja3!$A$2:$D$675,4,0)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247</v>
      </c>
      <c r="D840" s="42">
        <f>VLOOKUP(Pag_Inicio_Corr_mas_casos[[#This Row],[Corregimiento]],Hoja3!$A$2:$D$675,4,0)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274</v>
      </c>
      <c r="D841" s="42">
        <f>VLOOKUP(Pag_Inicio_Corr_mas_casos[[#This Row],[Corregimiento]],Hoja3!$A$2:$D$675,4,0)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264</v>
      </c>
      <c r="D842" s="42">
        <f>VLOOKUP(Pag_Inicio_Corr_mas_casos[[#This Row],[Corregimiento]],Hoja3!$A$2:$D$675,4,0)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257</v>
      </c>
      <c r="D843" s="42">
        <f>VLOOKUP(Pag_Inicio_Corr_mas_casos[[#This Row],[Corregimiento]],Hoja3!$A$2:$D$675,4,0)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293</v>
      </c>
      <c r="D844" s="42">
        <f>VLOOKUP(Pag_Inicio_Corr_mas_casos[[#This Row],[Corregimiento]],Hoja3!$A$2:$D$675,4,0)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253</v>
      </c>
      <c r="D845" s="42">
        <f>VLOOKUP(Pag_Inicio_Corr_mas_casos[[#This Row],[Corregimiento]],Hoja3!$A$2:$D$675,4,0)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246</v>
      </c>
      <c r="D846" s="42">
        <f>VLOOKUP(Pag_Inicio_Corr_mas_casos[[#This Row],[Corregimiento]],Hoja3!$A$2:$D$675,4,0)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259</v>
      </c>
      <c r="D847" s="42">
        <f>VLOOKUP(Pag_Inicio_Corr_mas_casos[[#This Row],[Corregimiento]],Hoja3!$A$2:$D$675,4,0)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272</v>
      </c>
      <c r="D848" s="42">
        <f>VLOOKUP(Pag_Inicio_Corr_mas_casos[[#This Row],[Corregimiento]],Hoja3!$A$2:$D$675,4,0)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251</v>
      </c>
      <c r="D849" s="42">
        <f>VLOOKUP(Pag_Inicio_Corr_mas_casos[[#This Row],[Corregimiento]],Hoja3!$A$2:$D$675,4,0)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291</v>
      </c>
      <c r="D850" s="42">
        <f>VLOOKUP(Pag_Inicio_Corr_mas_casos[[#This Row],[Corregimiento]],Hoja3!$A$2:$D$675,4,0)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301</v>
      </c>
      <c r="D851" s="42">
        <f>VLOOKUP(Pag_Inicio_Corr_mas_casos[[#This Row],[Corregimiento]],Hoja3!$A$2:$D$675,4,0)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255</v>
      </c>
      <c r="D852" s="42">
        <f>VLOOKUP(Pag_Inicio_Corr_mas_casos[[#This Row],[Corregimiento]],Hoja3!$A$2:$D$675,4,0)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248</v>
      </c>
      <c r="D853" s="42">
        <f>VLOOKUP(Pag_Inicio_Corr_mas_casos[[#This Row],[Corregimiento]],Hoja3!$A$2:$D$675,4,0)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262</v>
      </c>
      <c r="D854" s="42">
        <f>VLOOKUP(Pag_Inicio_Corr_mas_casos[[#This Row],[Corregimiento]],Hoja3!$A$2:$D$675,4,0)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252</v>
      </c>
      <c r="D855" s="42">
        <f>VLOOKUP(Pag_Inicio_Corr_mas_casos[[#This Row],[Corregimiento]],Hoja3!$A$2:$D$675,4,0)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294</v>
      </c>
      <c r="D856" s="42">
        <f>VLOOKUP(Pag_Inicio_Corr_mas_casos[[#This Row],[Corregimiento]],Hoja3!$A$2:$D$675,4,0)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310</v>
      </c>
      <c r="D857" s="42">
        <f>VLOOKUP(Pag_Inicio_Corr_mas_casos[[#This Row],[Corregimiento]],Hoja3!$A$2:$D$675,4,0)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239</v>
      </c>
      <c r="D858" s="42">
        <f>VLOOKUP(Pag_Inicio_Corr_mas_casos[[#This Row],[Corregimiento]],Hoja3!$A$2:$D$675,4,0)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328</v>
      </c>
      <c r="D859" s="42">
        <f>VLOOKUP(Pag_Inicio_Corr_mas_casos[[#This Row],[Corregimiento]],Hoja3!$A$2:$D$675,4,0)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281</v>
      </c>
      <c r="D860" s="42">
        <f>VLOOKUP(Pag_Inicio_Corr_mas_casos[[#This Row],[Corregimiento]],Hoja3!$A$2:$D$675,4,0)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247</v>
      </c>
      <c r="D861" s="42">
        <f>VLOOKUP(Pag_Inicio_Corr_mas_casos[[#This Row],[Corregimiento]],Hoja3!$A$2:$D$675,4,0)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336</v>
      </c>
      <c r="D862" s="42">
        <f>VLOOKUP(Pag_Inicio_Corr_mas_casos[[#This Row],[Corregimiento]],Hoja3!$A$2:$D$675,4,0)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268</v>
      </c>
      <c r="D863" s="42">
        <f>VLOOKUP(Pag_Inicio_Corr_mas_casos[[#This Row],[Corregimiento]],Hoja3!$A$2:$D$675,4,0)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324</v>
      </c>
      <c r="D864" s="42">
        <f>VLOOKUP(Pag_Inicio_Corr_mas_casos[[#This Row],[Corregimiento]],Hoja3!$A$2:$D$675,4,0)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249</v>
      </c>
      <c r="D865" s="42">
        <f>VLOOKUP(Pag_Inicio_Corr_mas_casos[[#This Row],[Corregimiento]],Hoja3!$A$2:$D$675,4,0)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326</v>
      </c>
      <c r="D866" s="42">
        <f>VLOOKUP(Pag_Inicio_Corr_mas_casos[[#This Row],[Corregimiento]],Hoja3!$A$2:$D$675,4,0)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267</v>
      </c>
      <c r="D867" s="42">
        <f>VLOOKUP(Pag_Inicio_Corr_mas_casos[[#This Row],[Corregimiento]],Hoja3!$A$2:$D$675,4,0)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261</v>
      </c>
      <c r="D868" s="42">
        <f>VLOOKUP(Pag_Inicio_Corr_mas_casos[[#This Row],[Corregimiento]],Hoja3!$A$2:$D$675,4,0)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263</v>
      </c>
      <c r="D869" s="42">
        <f>VLOOKUP(Pag_Inicio_Corr_mas_casos[[#This Row],[Corregimiento]],Hoja3!$A$2:$D$675,4,0)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276</v>
      </c>
      <c r="D870" s="42">
        <f>VLOOKUP(Pag_Inicio_Corr_mas_casos[[#This Row],[Corregimiento]],Hoja3!$A$2:$D$675,4,0)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331</v>
      </c>
      <c r="D871" s="42">
        <f>VLOOKUP(Pag_Inicio_Corr_mas_casos[[#This Row],[Corregimiento]],Hoja3!$A$2:$D$675,4,0)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277</v>
      </c>
      <c r="D872" s="42">
        <f>VLOOKUP(Pag_Inicio_Corr_mas_casos[[#This Row],[Corregimiento]],Hoja3!$A$2:$D$675,4,0)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257</v>
      </c>
      <c r="D873" s="42">
        <f>VLOOKUP(Pag_Inicio_Corr_mas_casos[[#This Row],[Corregimiento]],Hoja3!$A$2:$D$675,4,0)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254</v>
      </c>
      <c r="D874" s="42">
        <f>VLOOKUP(Pag_Inicio_Corr_mas_casos[[#This Row],[Corregimiento]],Hoja3!$A$2:$D$675,4,0)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282</v>
      </c>
      <c r="D875" s="42">
        <f>VLOOKUP(Pag_Inicio_Corr_mas_casos[[#This Row],[Corregimiento]],Hoja3!$A$2:$D$675,4,0)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298</v>
      </c>
      <c r="D876" s="42">
        <f>VLOOKUP(Pag_Inicio_Corr_mas_casos[[#This Row],[Corregimiento]],Hoja3!$A$2:$D$675,4,0)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292</v>
      </c>
      <c r="D877" s="42">
        <f>VLOOKUP(Pag_Inicio_Corr_mas_casos[[#This Row],[Corregimiento]],Hoja3!$A$2:$D$675,4,0)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284</v>
      </c>
      <c r="D878" s="42">
        <f>VLOOKUP(Pag_Inicio_Corr_mas_casos[[#This Row],[Corregimiento]],Hoja3!$A$2:$D$675,4,0)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274</v>
      </c>
      <c r="D879" s="42">
        <f>VLOOKUP(Pag_Inicio_Corr_mas_casos[[#This Row],[Corregimiento]],Hoja3!$A$2:$D$675,4,0)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250</v>
      </c>
      <c r="D880" s="42">
        <f>VLOOKUP(Pag_Inicio_Corr_mas_casos[[#This Row],[Corregimiento]],Hoja3!$A$2:$D$675,4,0)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269</v>
      </c>
      <c r="D881" s="42">
        <f>VLOOKUP(Pag_Inicio_Corr_mas_casos[[#This Row],[Corregimiento]],Hoja3!$A$2:$D$675,4,0)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258</v>
      </c>
      <c r="D882" s="42">
        <f>VLOOKUP(Pag_Inicio_Corr_mas_casos[[#This Row],[Corregimiento]],Hoja3!$A$2:$D$675,4,0)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337</v>
      </c>
      <c r="D883" s="42">
        <f>VLOOKUP(Pag_Inicio_Corr_mas_casos[[#This Row],[Corregimiento]],Hoja3!$A$2:$D$675,4,0)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252</v>
      </c>
      <c r="D884" s="42">
        <f>VLOOKUP(Pag_Inicio_Corr_mas_casos[[#This Row],[Corregimiento]],Hoja3!$A$2:$D$675,4,0)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247</v>
      </c>
      <c r="D885" s="42">
        <f>VLOOKUP(Pag_Inicio_Corr_mas_casos[[#This Row],[Corregimiento]],Hoja3!$A$2:$D$675,4,0)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262</v>
      </c>
      <c r="D886" s="42">
        <f>VLOOKUP(Pag_Inicio_Corr_mas_casos[[#This Row],[Corregimiento]],Hoja3!$A$2:$D$675,4,0)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259</v>
      </c>
      <c r="D887" s="42">
        <f>VLOOKUP(Pag_Inicio_Corr_mas_casos[[#This Row],[Corregimiento]],Hoja3!$A$2:$D$675,4,0)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272</v>
      </c>
      <c r="D888" s="42">
        <f>VLOOKUP(Pag_Inicio_Corr_mas_casos[[#This Row],[Corregimiento]],Hoja3!$A$2:$D$675,4,0)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301</v>
      </c>
      <c r="D889" s="42">
        <f>VLOOKUP(Pag_Inicio_Corr_mas_casos[[#This Row],[Corregimiento]],Hoja3!$A$2:$D$675,4,0)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248</v>
      </c>
      <c r="D890" s="42">
        <f>VLOOKUP(Pag_Inicio_Corr_mas_casos[[#This Row],[Corregimiento]],Hoja3!$A$2:$D$675,4,0)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251</v>
      </c>
      <c r="D891" s="42">
        <f>VLOOKUP(Pag_Inicio_Corr_mas_casos[[#This Row],[Corregimiento]],Hoja3!$A$2:$D$675,4,0)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256</v>
      </c>
      <c r="D892" s="42">
        <f>VLOOKUP(Pag_Inicio_Corr_mas_casos[[#This Row],[Corregimiento]],Hoja3!$A$2:$D$675,4,0)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249</v>
      </c>
      <c r="D893" s="42">
        <f>VLOOKUP(Pag_Inicio_Corr_mas_casos[[#This Row],[Corregimiento]],Hoja3!$A$2:$D$675,4,0)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274</v>
      </c>
      <c r="D894" s="42">
        <f>VLOOKUP(Pag_Inicio_Corr_mas_casos[[#This Row],[Corregimiento]],Hoja3!$A$2:$D$675,4,0)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276</v>
      </c>
      <c r="D895" s="42">
        <f>VLOOKUP(Pag_Inicio_Corr_mas_casos[[#This Row],[Corregimiento]],Hoja3!$A$2:$D$675,4,0)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255</v>
      </c>
      <c r="D896" s="42">
        <f>VLOOKUP(Pag_Inicio_Corr_mas_casos[[#This Row],[Corregimiento]],Hoja3!$A$2:$D$675,4,0)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246</v>
      </c>
      <c r="D897" s="42">
        <f>VLOOKUP(Pag_Inicio_Corr_mas_casos[[#This Row],[Corregimiento]],Hoja3!$A$2:$D$675,4,0)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254</v>
      </c>
      <c r="D898" s="42">
        <f>VLOOKUP(Pag_Inicio_Corr_mas_casos[[#This Row],[Corregimiento]],Hoja3!$A$2:$D$675,4,0)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260</v>
      </c>
      <c r="D899" s="42">
        <f>VLOOKUP(Pag_Inicio_Corr_mas_casos[[#This Row],[Corregimiento]],Hoja3!$A$2:$D$675,4,0)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324</v>
      </c>
      <c r="D900" s="42">
        <f>VLOOKUP(Pag_Inicio_Corr_mas_casos[[#This Row],[Corregimiento]],Hoja3!$A$2:$D$675,4,0)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258</v>
      </c>
      <c r="D901" s="42">
        <f>VLOOKUP(Pag_Inicio_Corr_mas_casos[[#This Row],[Corregimiento]],Hoja3!$A$2:$D$675,4,0)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281</v>
      </c>
      <c r="D902" s="42">
        <f>VLOOKUP(Pag_Inicio_Corr_mas_casos[[#This Row],[Corregimiento]],Hoja3!$A$2:$D$675,4,0)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253</v>
      </c>
      <c r="D903" s="42">
        <f>VLOOKUP(Pag_Inicio_Corr_mas_casos[[#This Row],[Corregimiento]],Hoja3!$A$2:$D$675,4,0)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291</v>
      </c>
      <c r="D904" s="42">
        <f>VLOOKUP(Pag_Inicio_Corr_mas_casos[[#This Row],[Corregimiento]],Hoja3!$A$2:$D$675,4,0)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282</v>
      </c>
      <c r="D905" s="42">
        <f>VLOOKUP(Pag_Inicio_Corr_mas_casos[[#This Row],[Corregimiento]],Hoja3!$A$2:$D$675,4,0)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266</v>
      </c>
      <c r="D906" s="42">
        <f>VLOOKUP(Pag_Inicio_Corr_mas_casos[[#This Row],[Corregimiento]],Hoja3!$A$2:$D$675,4,0)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268</v>
      </c>
      <c r="D907" s="42">
        <f>VLOOKUP(Pag_Inicio_Corr_mas_casos[[#This Row],[Corregimiento]],Hoja3!$A$2:$D$675,4,0)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293</v>
      </c>
      <c r="D908" s="42">
        <f>VLOOKUP(Pag_Inicio_Corr_mas_casos[[#This Row],[Corregimiento]],Hoja3!$A$2:$D$675,4,0)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287</v>
      </c>
      <c r="D909" s="42">
        <f>VLOOKUP(Pag_Inicio_Corr_mas_casos[[#This Row],[Corregimiento]],Hoja3!$A$2:$D$675,4,0)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285</v>
      </c>
      <c r="D910" s="42">
        <f>VLOOKUP(Pag_Inicio_Corr_mas_casos[[#This Row],[Corregimiento]],Hoja3!$A$2:$D$675,4,0)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261</v>
      </c>
      <c r="D911" s="42">
        <f>VLOOKUP(Pag_Inicio_Corr_mas_casos[[#This Row],[Corregimiento]],Hoja3!$A$2:$D$675,4,0)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331</v>
      </c>
      <c r="D912" s="42">
        <f>VLOOKUP(Pag_Inicio_Corr_mas_casos[[#This Row],[Corregimiento]],Hoja3!$A$2:$D$675,4,0)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277</v>
      </c>
      <c r="D913" s="42">
        <f>VLOOKUP(Pag_Inicio_Corr_mas_casos[[#This Row],[Corregimiento]],Hoja3!$A$2:$D$675,4,0)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267</v>
      </c>
      <c r="D914" s="42">
        <f>VLOOKUP(Pag_Inicio_Corr_mas_casos[[#This Row],[Corregimiento]],Hoja3!$A$2:$D$675,4,0)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250</v>
      </c>
      <c r="D915" s="42">
        <f>VLOOKUP(Pag_Inicio_Corr_mas_casos[[#This Row],[Corregimiento]],Hoja3!$A$2:$D$675,4,0)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294</v>
      </c>
      <c r="D916" s="42">
        <f>VLOOKUP(Pag_Inicio_Corr_mas_casos[[#This Row],[Corregimiento]],Hoja3!$A$2:$D$675,4,0)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239</v>
      </c>
      <c r="D917" s="42">
        <f>VLOOKUP(Pag_Inicio_Corr_mas_casos[[#This Row],[Corregimiento]],Hoja3!$A$2:$D$675,4,0)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338</v>
      </c>
      <c r="D918" s="42">
        <f>VLOOKUP(Pag_Inicio_Corr_mas_casos[[#This Row],[Corregimiento]],Hoja3!$A$2:$D$675,4,0)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265</v>
      </c>
      <c r="D919" s="42">
        <f>VLOOKUP(Pag_Inicio_Corr_mas_casos[[#This Row],[Corregimiento]],Hoja3!$A$2:$D$675,4,0)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284</v>
      </c>
      <c r="D920" s="42">
        <f>VLOOKUP(Pag_Inicio_Corr_mas_casos[[#This Row],[Corregimiento]],Hoja3!$A$2:$D$675,4,0)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263</v>
      </c>
      <c r="D921" s="42">
        <f>VLOOKUP(Pag_Inicio_Corr_mas_casos[[#This Row],[Corregimiento]],Hoja3!$A$2:$D$675,4,0)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298</v>
      </c>
      <c r="D922" s="42">
        <f>VLOOKUP(Pag_Inicio_Corr_mas_casos[[#This Row],[Corregimiento]],Hoja3!$A$2:$D$675,4,0)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279</v>
      </c>
      <c r="D923" s="42">
        <f>VLOOKUP(Pag_Inicio_Corr_mas_casos[[#This Row],[Corregimiento]],Hoja3!$A$2:$D$675,4,0)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299</v>
      </c>
      <c r="D924" s="42">
        <f>VLOOKUP(Pag_Inicio_Corr_mas_casos[[#This Row],[Corregimiento]],Hoja3!$A$2:$D$675,4,0)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330</v>
      </c>
      <c r="D925" s="42">
        <f>VLOOKUP(Pag_Inicio_Corr_mas_casos[[#This Row],[Corregimiento]],Hoja3!$A$2:$D$675,4,0)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323</v>
      </c>
      <c r="D926" s="42">
        <f>VLOOKUP(Pag_Inicio_Corr_mas_casos[[#This Row],[Corregimiento]],Hoja3!$A$2:$D$675,4,0)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269</v>
      </c>
      <c r="D927" s="42">
        <f>VLOOKUP(Pag_Inicio_Corr_mas_casos[[#This Row],[Corregimiento]],Hoja3!$A$2:$D$675,4,0)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309</v>
      </c>
      <c r="D928" s="42">
        <f>VLOOKUP(Pag_Inicio_Corr_mas_casos[[#This Row],[Corregimiento]],Hoja3!$A$2:$D$675,4,0)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320</v>
      </c>
      <c r="D929" s="42">
        <f>VLOOKUP(Pag_Inicio_Corr_mas_casos[[#This Row],[Corregimiento]],Hoja3!$A$2:$D$675,4,0)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257</v>
      </c>
      <c r="D930" s="42">
        <f>VLOOKUP(Pag_Inicio_Corr_mas_casos[[#This Row],[Corregimiento]],Hoja3!$A$2:$D$675,4,0)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292</v>
      </c>
      <c r="D931" s="42">
        <f>VLOOKUP(Pag_Inicio_Corr_mas_casos[[#This Row],[Corregimiento]],Hoja3!$A$2:$D$675,4,0)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251</v>
      </c>
      <c r="D932" s="42">
        <f>VLOOKUP(Pag_Inicio_Corr_mas_casos[[#This Row],[Corregimiento]],Hoja3!$A$2:$D$675,4,0)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255</v>
      </c>
      <c r="D933" s="42">
        <f>VLOOKUP(Pag_Inicio_Corr_mas_casos[[#This Row],[Corregimiento]],Hoja3!$A$2:$D$675,4,0)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259</v>
      </c>
      <c r="D934" s="42">
        <f>VLOOKUP(Pag_Inicio_Corr_mas_casos[[#This Row],[Corregimiento]],Hoja3!$A$2:$D$675,4,0)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276</v>
      </c>
      <c r="D935" s="42">
        <f>VLOOKUP(Pag_Inicio_Corr_mas_casos[[#This Row],[Corregimiento]],Hoja3!$A$2:$D$675,4,0)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262</v>
      </c>
      <c r="D936" s="42">
        <f>VLOOKUP(Pag_Inicio_Corr_mas_casos[[#This Row],[Corregimiento]],Hoja3!$A$2:$D$675,4,0)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247</v>
      </c>
      <c r="D937" s="42">
        <f>VLOOKUP(Pag_Inicio_Corr_mas_casos[[#This Row],[Corregimiento]],Hoja3!$A$2:$D$675,4,0)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253</v>
      </c>
      <c r="D938" s="42">
        <f>VLOOKUP(Pag_Inicio_Corr_mas_casos[[#This Row],[Corregimiento]],Hoja3!$A$2:$D$675,4,0)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246</v>
      </c>
      <c r="D939" s="42">
        <f>VLOOKUP(Pag_Inicio_Corr_mas_casos[[#This Row],[Corregimiento]],Hoja3!$A$2:$D$675,4,0)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252</v>
      </c>
      <c r="D940" s="42">
        <f>VLOOKUP(Pag_Inicio_Corr_mas_casos[[#This Row],[Corregimiento]],Hoja3!$A$2:$D$675,4,0)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258</v>
      </c>
      <c r="D941" s="42">
        <f>VLOOKUP(Pag_Inicio_Corr_mas_casos[[#This Row],[Corregimiento]],Hoja3!$A$2:$D$675,4,0)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254</v>
      </c>
      <c r="D942" s="42">
        <f>VLOOKUP(Pag_Inicio_Corr_mas_casos[[#This Row],[Corregimiento]],Hoja3!$A$2:$D$675,4,0)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248</v>
      </c>
      <c r="D943" s="42">
        <f>VLOOKUP(Pag_Inicio_Corr_mas_casos[[#This Row],[Corregimiento]],Hoja3!$A$2:$D$675,4,0)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274</v>
      </c>
      <c r="D944" s="42">
        <f>VLOOKUP(Pag_Inicio_Corr_mas_casos[[#This Row],[Corregimiento]],Hoja3!$A$2:$D$675,4,0)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256</v>
      </c>
      <c r="D945" s="42">
        <f>VLOOKUP(Pag_Inicio_Corr_mas_casos[[#This Row],[Corregimiento]],Hoja3!$A$2:$D$675,4,0)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257</v>
      </c>
      <c r="D946" s="42">
        <f>VLOOKUP(Pag_Inicio_Corr_mas_casos[[#This Row],[Corregimiento]],Hoja3!$A$2:$D$675,4,0)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268</v>
      </c>
      <c r="D947" s="42">
        <f>VLOOKUP(Pag_Inicio_Corr_mas_casos[[#This Row],[Corregimiento]],Hoja3!$A$2:$D$675,4,0)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260</v>
      </c>
      <c r="D948" s="42">
        <f>VLOOKUP(Pag_Inicio_Corr_mas_casos[[#This Row],[Corregimiento]],Hoja3!$A$2:$D$675,4,0)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339</v>
      </c>
      <c r="D949" s="42">
        <f>VLOOKUP(Pag_Inicio_Corr_mas_casos[[#This Row],[Corregimiento]],Hoja3!$A$2:$D$675,4,0)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272</v>
      </c>
      <c r="D950" s="42">
        <f>VLOOKUP(Pag_Inicio_Corr_mas_casos[[#This Row],[Corregimiento]],Hoja3!$A$2:$D$675,4,0)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261</v>
      </c>
      <c r="D951" s="42">
        <f>VLOOKUP(Pag_Inicio_Corr_mas_casos[[#This Row],[Corregimiento]],Hoja3!$A$2:$D$675,4,0)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340</v>
      </c>
      <c r="D952" s="42">
        <f>VLOOKUP(Pag_Inicio_Corr_mas_casos[[#This Row],[Corregimiento]],Hoja3!$A$2:$D$675,4,0)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293</v>
      </c>
      <c r="D953" s="42">
        <f>VLOOKUP(Pag_Inicio_Corr_mas_casos[[#This Row],[Corregimiento]],Hoja3!$A$2:$D$675,4,0)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297</v>
      </c>
      <c r="D954" s="42">
        <f>VLOOKUP(Pag_Inicio_Corr_mas_casos[[#This Row],[Corregimiento]],Hoja3!$A$2:$D$675,4,0)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272</v>
      </c>
      <c r="D955" s="42">
        <f>VLOOKUP(Pag_Inicio_Corr_mas_casos[[#This Row],[Corregimiento]],Hoja3!$A$2:$D$675,4,0)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262</v>
      </c>
      <c r="D956" s="42">
        <f>VLOOKUP(Pag_Inicio_Corr_mas_casos[[#This Row],[Corregimiento]],Hoja3!$A$2:$D$675,4,0)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276</v>
      </c>
      <c r="D957" s="42">
        <f>VLOOKUP(Pag_Inicio_Corr_mas_casos[[#This Row],[Corregimiento]],Hoja3!$A$2:$D$675,4,0)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251</v>
      </c>
      <c r="D958" s="42">
        <f>VLOOKUP(Pag_Inicio_Corr_mas_casos[[#This Row],[Corregimiento]],Hoja3!$A$2:$D$675,4,0)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259</v>
      </c>
      <c r="D959" s="42">
        <f>VLOOKUP(Pag_Inicio_Corr_mas_casos[[#This Row],[Corregimiento]],Hoja3!$A$2:$D$675,4,0)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252</v>
      </c>
      <c r="D960" s="42">
        <f>VLOOKUP(Pag_Inicio_Corr_mas_casos[[#This Row],[Corregimiento]],Hoja3!$A$2:$D$675,4,0)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247</v>
      </c>
      <c r="D961" s="42">
        <f>VLOOKUP(Pag_Inicio_Corr_mas_casos[[#This Row],[Corregimiento]],Hoja3!$A$2:$D$675,4,0)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287</v>
      </c>
      <c r="D962" s="42">
        <f>VLOOKUP(Pag_Inicio_Corr_mas_casos[[#This Row],[Corregimiento]],Hoja3!$A$2:$D$675,4,0)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258</v>
      </c>
      <c r="D963" s="42">
        <f>VLOOKUP(Pag_Inicio_Corr_mas_casos[[#This Row],[Corregimiento]],Hoja3!$A$2:$D$675,4,0)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264</v>
      </c>
      <c r="D964" s="42">
        <f>VLOOKUP(Pag_Inicio_Corr_mas_casos[[#This Row],[Corregimiento]],Hoja3!$A$2:$D$675,4,0)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279</v>
      </c>
      <c r="D965" s="42">
        <f>VLOOKUP(Pag_Inicio_Corr_mas_casos[[#This Row],[Corregimiento]],Hoja3!$A$2:$D$675,4,0)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255</v>
      </c>
      <c r="D966" s="42">
        <f>VLOOKUP(Pag_Inicio_Corr_mas_casos[[#This Row],[Corregimiento]],Hoja3!$A$2:$D$675,4,0)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277</v>
      </c>
      <c r="D967" s="42">
        <f>VLOOKUP(Pag_Inicio_Corr_mas_casos[[#This Row],[Corregimiento]],Hoja3!$A$2:$D$675,4,0)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291</v>
      </c>
      <c r="D968" s="42">
        <f>VLOOKUP(Pag_Inicio_Corr_mas_casos[[#This Row],[Corregimiento]],Hoja3!$A$2:$D$675,4,0)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293</v>
      </c>
      <c r="D969" s="42">
        <f>VLOOKUP(Pag_Inicio_Corr_mas_casos[[#This Row],[Corregimiento]],Hoja3!$A$2:$D$675,4,0)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246</v>
      </c>
      <c r="D970" s="42">
        <f>VLOOKUP(Pag_Inicio_Corr_mas_casos[[#This Row],[Corregimiento]],Hoja3!$A$2:$D$675,4,0)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261</v>
      </c>
      <c r="D971" s="42">
        <f>VLOOKUP(Pag_Inicio_Corr_mas_casos[[#This Row],[Corregimiento]],Hoja3!$A$2:$D$675,4,0)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265</v>
      </c>
      <c r="D972" s="42">
        <f>VLOOKUP(Pag_Inicio_Corr_mas_casos[[#This Row],[Corregimiento]],Hoja3!$A$2:$D$675,4,0)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260</v>
      </c>
      <c r="D973" s="42">
        <f>VLOOKUP(Pag_Inicio_Corr_mas_casos[[#This Row],[Corregimiento]],Hoja3!$A$2:$D$675,4,0)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268</v>
      </c>
      <c r="D974" s="42">
        <f>VLOOKUP(Pag_Inicio_Corr_mas_casos[[#This Row],[Corregimiento]],Hoja3!$A$2:$D$675,4,0)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274</v>
      </c>
      <c r="D975" s="42">
        <f>VLOOKUP(Pag_Inicio_Corr_mas_casos[[#This Row],[Corregimiento]],Hoja3!$A$2:$D$675,4,0)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257</v>
      </c>
      <c r="D976" s="42">
        <f>VLOOKUP(Pag_Inicio_Corr_mas_casos[[#This Row],[Corregimiento]],Hoja3!$A$2:$D$675,4,0)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292</v>
      </c>
      <c r="D977" s="42">
        <f>VLOOKUP(Pag_Inicio_Corr_mas_casos[[#This Row],[Corregimiento]],Hoja3!$A$2:$D$675,4,0)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323</v>
      </c>
      <c r="D978" s="42">
        <f>VLOOKUP(Pag_Inicio_Corr_mas_casos[[#This Row],[Corregimiento]],Hoja3!$A$2:$D$675,4,0)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267</v>
      </c>
      <c r="D979" s="42">
        <f>VLOOKUP(Pag_Inicio_Corr_mas_casos[[#This Row],[Corregimiento]],Hoja3!$A$2:$D$675,4,0)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285</v>
      </c>
      <c r="D980" s="42">
        <f>VLOOKUP(Pag_Inicio_Corr_mas_casos[[#This Row],[Corregimiento]],Hoja3!$A$2:$D$675,4,0)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248</v>
      </c>
      <c r="D981" s="42">
        <f>VLOOKUP(Pag_Inicio_Corr_mas_casos[[#This Row],[Corregimiento]],Hoja3!$A$2:$D$675,4,0)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301</v>
      </c>
      <c r="D982" s="42">
        <f>VLOOKUP(Pag_Inicio_Corr_mas_casos[[#This Row],[Corregimiento]],Hoja3!$A$2:$D$675,4,0)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299</v>
      </c>
      <c r="D983" s="42">
        <f>VLOOKUP(Pag_Inicio_Corr_mas_casos[[#This Row],[Corregimiento]],Hoja3!$A$2:$D$675,4,0)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295</v>
      </c>
      <c r="D984" s="42">
        <f>VLOOKUP(Pag_Inicio_Corr_mas_casos[[#This Row],[Corregimiento]],Hoja3!$A$2:$D$675,4,0)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250</v>
      </c>
      <c r="D985" s="42">
        <f>VLOOKUP(Pag_Inicio_Corr_mas_casos[[#This Row],[Corregimiento]],Hoja3!$A$2:$D$675,4,0)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254</v>
      </c>
      <c r="D986" s="42">
        <f>VLOOKUP(Pag_Inicio_Corr_mas_casos[[#This Row],[Corregimiento]],Hoja3!$A$2:$D$675,4,0)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284</v>
      </c>
      <c r="D987" s="42">
        <f>VLOOKUP(Pag_Inicio_Corr_mas_casos[[#This Row],[Corregimiento]],Hoja3!$A$2:$D$675,4,0)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320</v>
      </c>
      <c r="D988" s="42">
        <f>VLOOKUP(Pag_Inicio_Corr_mas_casos[[#This Row],[Corregimiento]],Hoja3!$A$2:$D$675,4,0)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263</v>
      </c>
      <c r="D989" s="42">
        <f>VLOOKUP(Pag_Inicio_Corr_mas_casos[[#This Row],[Corregimiento]],Hoja3!$A$2:$D$675,4,0)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298</v>
      </c>
      <c r="D990" s="42">
        <f>VLOOKUP(Pag_Inicio_Corr_mas_casos[[#This Row],[Corregimiento]],Hoja3!$A$2:$D$675,4,0)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253</v>
      </c>
      <c r="D991" s="42">
        <f>VLOOKUP(Pag_Inicio_Corr_mas_casos[[#This Row],[Corregimiento]],Hoja3!$A$2:$D$675,4,0)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251</v>
      </c>
      <c r="D992" s="42">
        <f>VLOOKUP(Pag_Inicio_Corr_mas_casos[[#This Row],[Corregimiento]],Hoja3!$A$2:$D$675,4,0)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256</v>
      </c>
      <c r="D993" s="42">
        <f>VLOOKUP(Pag_Inicio_Corr_mas_casos[[#This Row],[Corregimiento]],Hoja3!$A$2:$D$675,4,0)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258</v>
      </c>
      <c r="D994" s="42">
        <f>VLOOKUP(Pag_Inicio_Corr_mas_casos[[#This Row],[Corregimiento]],Hoja3!$A$2:$D$675,4,0)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261</v>
      </c>
      <c r="D995" s="42">
        <f>VLOOKUP(Pag_Inicio_Corr_mas_casos[[#This Row],[Corregimiento]],Hoja3!$A$2:$D$675,4,0)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246</v>
      </c>
      <c r="D996" s="42">
        <f>VLOOKUP(Pag_Inicio_Corr_mas_casos[[#This Row],[Corregimiento]],Hoja3!$A$2:$D$675,4,0)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295</v>
      </c>
      <c r="D997" s="42">
        <f>VLOOKUP(Pag_Inicio_Corr_mas_casos[[#This Row],[Corregimiento]],Hoja3!$A$2:$D$675,4,0)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263</v>
      </c>
      <c r="D998" s="42">
        <f>VLOOKUP(Pag_Inicio_Corr_mas_casos[[#This Row],[Corregimiento]],Hoja3!$A$2:$D$675,4,0)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263</v>
      </c>
      <c r="D999" s="42">
        <f>VLOOKUP(Pag_Inicio_Corr_mas_casos[[#This Row],[Corregimiento]],Hoja3!$A$2:$D$675,4,0)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252</v>
      </c>
      <c r="D1000" s="42">
        <f>VLOOKUP(Pag_Inicio_Corr_mas_casos[[#This Row],[Corregimiento]],Hoja3!$A$2:$D$675,4,0)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247</v>
      </c>
      <c r="D1001" s="42">
        <f>VLOOKUP(Pag_Inicio_Corr_mas_casos[[#This Row],[Corregimiento]],Hoja3!$A$2:$D$675,4,0)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265</v>
      </c>
      <c r="D1002" s="42">
        <f>VLOOKUP(Pag_Inicio_Corr_mas_casos[[#This Row],[Corregimiento]],Hoja3!$A$2:$D$675,4,0)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317</v>
      </c>
      <c r="D1003" s="42">
        <f>VLOOKUP(Pag_Inicio_Corr_mas_casos[[#This Row],[Corregimiento]],Hoja3!$A$2:$D$675,4,0)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277</v>
      </c>
      <c r="D1004" s="42">
        <f>VLOOKUP(Pag_Inicio_Corr_mas_casos[[#This Row],[Corregimiento]],Hoja3!$A$2:$D$675,4,0)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333</v>
      </c>
      <c r="D1005" s="42">
        <f>VLOOKUP(Pag_Inicio_Corr_mas_casos[[#This Row],[Corregimiento]],Hoja3!$A$2:$D$675,4,0)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274</v>
      </c>
      <c r="D1006" s="42">
        <f>VLOOKUP(Pag_Inicio_Corr_mas_casos[[#This Row],[Corregimiento]],Hoja3!$A$2:$D$675,4,0)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326</v>
      </c>
      <c r="D1007" s="42">
        <f>VLOOKUP(Pag_Inicio_Corr_mas_casos[[#This Row],[Corregimiento]],Hoja3!$A$2:$D$675,4,0)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264</v>
      </c>
      <c r="D1008" s="42">
        <f>VLOOKUP(Pag_Inicio_Corr_mas_casos[[#This Row],[Corregimiento]],Hoja3!$A$2:$D$675,4,0)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249</v>
      </c>
      <c r="D1009" s="42">
        <f>VLOOKUP(Pag_Inicio_Corr_mas_casos[[#This Row],[Corregimiento]],Hoja3!$A$2:$D$675,4,0)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257</v>
      </c>
      <c r="D1010" s="42">
        <f>VLOOKUP(Pag_Inicio_Corr_mas_casos[[#This Row],[Corregimiento]],Hoja3!$A$2:$D$675,4,0)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281</v>
      </c>
      <c r="D1011" s="42">
        <f>VLOOKUP(Pag_Inicio_Corr_mas_casos[[#This Row],[Corregimiento]],Hoja3!$A$2:$D$675,4,0)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341</v>
      </c>
      <c r="D1012" s="42">
        <f>VLOOKUP(Pag_Inicio_Corr_mas_casos[[#This Row],[Corregimiento]],Hoja3!$A$2:$D$675,4,0)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239</v>
      </c>
      <c r="D1013" s="42">
        <f>VLOOKUP(Pag_Inicio_Corr_mas_casos[[#This Row],[Corregimiento]],Hoja3!$A$2:$D$675,4,0)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292</v>
      </c>
      <c r="D1014" s="42">
        <f>VLOOKUP(Pag_Inicio_Corr_mas_casos[[#This Row],[Corregimiento]],Hoja3!$A$2:$D$675,4,0)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250</v>
      </c>
      <c r="D1015" s="42">
        <f>VLOOKUP(Pag_Inicio_Corr_mas_casos[[#This Row],[Corregimiento]],Hoja3!$A$2:$D$675,4,0)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262</v>
      </c>
      <c r="D1016" s="42">
        <f>VLOOKUP(Pag_Inicio_Corr_mas_casos[[#This Row],[Corregimiento]],Hoja3!$A$2:$D$675,4,0)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254</v>
      </c>
      <c r="D1017" s="42">
        <f>VLOOKUP(Pag_Inicio_Corr_mas_casos[[#This Row],[Corregimiento]],Hoja3!$A$2:$D$675,4,0)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253</v>
      </c>
      <c r="D1018" s="42">
        <f>VLOOKUP(Pag_Inicio_Corr_mas_casos[[#This Row],[Corregimiento]],Hoja3!$A$2:$D$675,4,0)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255</v>
      </c>
      <c r="D1019" s="42">
        <f>VLOOKUP(Pag_Inicio_Corr_mas_casos[[#This Row],[Corregimiento]],Hoja3!$A$2:$D$675,4,0)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272</v>
      </c>
      <c r="D1020" s="42">
        <f>VLOOKUP(Pag_Inicio_Corr_mas_casos[[#This Row],[Corregimiento]],Hoja3!$A$2:$D$675,4,0)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291</v>
      </c>
      <c r="D1021" s="42">
        <f>VLOOKUP(Pag_Inicio_Corr_mas_casos[[#This Row],[Corregimiento]],Hoja3!$A$2:$D$675,4,0)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301</v>
      </c>
      <c r="D1022" s="42">
        <f>VLOOKUP(Pag_Inicio_Corr_mas_casos[[#This Row],[Corregimiento]],Hoja3!$A$2:$D$675,4,0)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287</v>
      </c>
      <c r="D1023" s="42">
        <f>VLOOKUP(Pag_Inicio_Corr_mas_casos[[#This Row],[Corregimiento]],Hoja3!$A$2:$D$675,4,0)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259</v>
      </c>
      <c r="D1024" s="42">
        <f>VLOOKUP(Pag_Inicio_Corr_mas_casos[[#This Row],[Corregimiento]],Hoja3!$A$2:$D$675,4,0)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309</v>
      </c>
      <c r="D1025" s="42">
        <f>VLOOKUP(Pag_Inicio_Corr_mas_casos[[#This Row],[Corregimiento]],Hoja3!$A$2:$D$675,4,0)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248</v>
      </c>
      <c r="D1026" s="42">
        <f>VLOOKUP(Pag_Inicio_Corr_mas_casos[[#This Row],[Corregimiento]],Hoja3!$A$2:$D$675,4,0)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342</v>
      </c>
      <c r="D1027" s="42">
        <f>VLOOKUP(Pag_Inicio_Corr_mas_casos[[#This Row],[Corregimiento]],Hoja3!$A$2:$D$675,4,0)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256</v>
      </c>
      <c r="D1028" s="42">
        <f>VLOOKUP(Pag_Inicio_Corr_mas_casos[[#This Row],[Corregimiento]],Hoja3!$A$2:$D$675,4,0)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258</v>
      </c>
      <c r="D1029" s="42">
        <f>VLOOKUP(Pag_Inicio_Corr_mas_casos[[#This Row],[Corregimiento]],Hoja3!$A$2:$D$675,4,0)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261</v>
      </c>
      <c r="D1030" s="42">
        <f>VLOOKUP(Pag_Inicio_Corr_mas_casos[[#This Row],[Corregimiento]],Hoja3!$A$2:$D$675,4,0)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246</v>
      </c>
      <c r="D1031" s="42">
        <f>VLOOKUP(Pag_Inicio_Corr_mas_casos[[#This Row],[Corregimiento]],Hoja3!$A$2:$D$675,4,0)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263</v>
      </c>
      <c r="D1032" s="42">
        <f>VLOOKUP(Pag_Inicio_Corr_mas_casos[[#This Row],[Corregimiento]],Hoja3!$A$2:$D$675,4,0)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252</v>
      </c>
      <c r="D1033" s="42">
        <f>VLOOKUP(Pag_Inicio_Corr_mas_casos[[#This Row],[Corregimiento]],Hoja3!$A$2:$D$675,4,0)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247</v>
      </c>
      <c r="D1034" s="42">
        <f>VLOOKUP(Pag_Inicio_Corr_mas_casos[[#This Row],[Corregimiento]],Hoja3!$A$2:$D$675,4,0)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298</v>
      </c>
      <c r="D1035" s="42">
        <f>VLOOKUP(Pag_Inicio_Corr_mas_casos[[#This Row],[Corregimiento]],Hoja3!$A$2:$D$675,4,0)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265</v>
      </c>
      <c r="D1036" s="42">
        <f>VLOOKUP(Pag_Inicio_Corr_mas_casos[[#This Row],[Corregimiento]],Hoja3!$A$2:$D$675,4,0)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260</v>
      </c>
      <c r="D1037" s="42">
        <f>VLOOKUP(Pag_Inicio_Corr_mas_casos[[#This Row],[Corregimiento]],Hoja3!$A$2:$D$675,4,0)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277</v>
      </c>
      <c r="D1038" s="42">
        <f>VLOOKUP(Pag_Inicio_Corr_mas_casos[[#This Row],[Corregimiento]],Hoja3!$A$2:$D$675,4,0)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294</v>
      </c>
      <c r="D1039" s="42">
        <f>VLOOKUP(Pag_Inicio_Corr_mas_casos[[#This Row],[Corregimiento]],Hoja3!$A$2:$D$675,4,0)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266</v>
      </c>
      <c r="D1040" s="42">
        <f>VLOOKUP(Pag_Inicio_Corr_mas_casos[[#This Row],[Corregimiento]],Hoja3!$A$2:$D$675,4,0)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270</v>
      </c>
      <c r="D1041" s="42">
        <f>VLOOKUP(Pag_Inicio_Corr_mas_casos[[#This Row],[Corregimiento]],Hoja3!$A$2:$D$675,4,0)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268</v>
      </c>
      <c r="D1042" s="42">
        <f>VLOOKUP(Pag_Inicio_Corr_mas_casos[[#This Row],[Corregimiento]],Hoja3!$A$2:$D$675,4,0)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324</v>
      </c>
      <c r="D1043" s="42">
        <f>VLOOKUP(Pag_Inicio_Corr_mas_casos[[#This Row],[Corregimiento]],Hoja3!$A$2:$D$675,4,0)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282</v>
      </c>
      <c r="D1044" s="42">
        <f>VLOOKUP(Pag_Inicio_Corr_mas_casos[[#This Row],[Corregimiento]],Hoja3!$A$2:$D$675,4,0)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302</v>
      </c>
      <c r="D1045" s="42">
        <f>VLOOKUP(Pag_Inicio_Corr_mas_casos[[#This Row],[Corregimiento]],Hoja3!$A$2:$D$675,4,0)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257</v>
      </c>
      <c r="D1046" s="42">
        <f>VLOOKUP(Pag_Inicio_Corr_mas_casos[[#This Row],[Corregimiento]],Hoja3!$A$2:$D$675,4,0)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292</v>
      </c>
      <c r="D1047" s="42">
        <f>VLOOKUP(Pag_Inicio_Corr_mas_casos[[#This Row],[Corregimiento]],Hoja3!$A$2:$D$675,4,0)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250</v>
      </c>
      <c r="D1048" s="42">
        <f>VLOOKUP(Pag_Inicio_Corr_mas_casos[[#This Row],[Corregimiento]],Hoja3!$A$2:$D$675,4,0)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262</v>
      </c>
      <c r="D1049" s="42">
        <f>VLOOKUP(Pag_Inicio_Corr_mas_casos[[#This Row],[Corregimiento]],Hoja3!$A$2:$D$675,4,0)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254</v>
      </c>
      <c r="D1050" s="42">
        <f>VLOOKUP(Pag_Inicio_Corr_mas_casos[[#This Row],[Corregimiento]],Hoja3!$A$2:$D$675,4,0)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276</v>
      </c>
      <c r="D1051" s="42">
        <f>VLOOKUP(Pag_Inicio_Corr_mas_casos[[#This Row],[Corregimiento]],Hoja3!$A$2:$D$675,4,0)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255</v>
      </c>
      <c r="D1052" s="42">
        <f>VLOOKUP(Pag_Inicio_Corr_mas_casos[[#This Row],[Corregimiento]],Hoja3!$A$2:$D$675,4,0)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272</v>
      </c>
      <c r="D1053" s="42">
        <f>VLOOKUP(Pag_Inicio_Corr_mas_casos[[#This Row],[Corregimiento]],Hoja3!$A$2:$D$675,4,0)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291</v>
      </c>
      <c r="D1054" s="42">
        <f>VLOOKUP(Pag_Inicio_Corr_mas_casos[[#This Row],[Corregimiento]],Hoja3!$A$2:$D$675,4,0)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343</v>
      </c>
      <c r="D1055" s="42">
        <f>VLOOKUP(Pag_Inicio_Corr_mas_casos[[#This Row],[Corregimiento]],Hoja3!$A$2:$D$675,4,0)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287</v>
      </c>
      <c r="D1056" s="42">
        <f>VLOOKUP(Pag_Inicio_Corr_mas_casos[[#This Row],[Corregimiento]],Hoja3!$A$2:$D$675,4,0)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259</v>
      </c>
      <c r="D1057" s="42">
        <f>VLOOKUP(Pag_Inicio_Corr_mas_casos[[#This Row],[Corregimiento]],Hoja3!$A$2:$D$675,4,0)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285</v>
      </c>
      <c r="D1058" s="42">
        <f>VLOOKUP(Pag_Inicio_Corr_mas_casos[[#This Row],[Corregimiento]],Hoja3!$A$2:$D$675,4,0)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248</v>
      </c>
      <c r="D1059" s="42">
        <f>VLOOKUP(Pag_Inicio_Corr_mas_casos[[#This Row],[Corregimiento]],Hoja3!$A$2:$D$675,4,0)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251</v>
      </c>
      <c r="D1060" s="42">
        <f>VLOOKUP(Pag_Inicio_Corr_mas_casos[[#This Row],[Corregimiento]],Hoja3!$A$2:$D$675,4,0)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246</v>
      </c>
      <c r="D1061" s="42">
        <f>VLOOKUP(Pag_Inicio_Corr_mas_casos[[#This Row],[Corregimiento]],Hoja3!$A$2:$D$675,4,0)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344</v>
      </c>
      <c r="D1062" s="42">
        <f>VLOOKUP(Pag_Inicio_Corr_mas_casos[[#This Row],[Corregimiento]],Hoja3!$A$2:$D$675,4,0)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252</v>
      </c>
      <c r="D1063" s="42">
        <f>VLOOKUP(Pag_Inicio_Corr_mas_casos[[#This Row],[Corregimiento]],Hoja3!$A$2:$D$675,4,0)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321</v>
      </c>
      <c r="D1064" s="42">
        <f>VLOOKUP(Pag_Inicio_Corr_mas_casos[[#This Row],[Corregimiento]],Hoja3!$A$2:$D$675,4,0)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331</v>
      </c>
      <c r="D1065" s="42">
        <f>VLOOKUP(Pag_Inicio_Corr_mas_casos[[#This Row],[Corregimiento]],Hoja3!$A$2:$D$675,4,0)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274</v>
      </c>
      <c r="D1066" s="42">
        <f>VLOOKUP(Pag_Inicio_Corr_mas_casos[[#This Row],[Corregimiento]],Hoja3!$A$2:$D$675,4,0)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268</v>
      </c>
      <c r="D1067" s="42">
        <f>VLOOKUP(Pag_Inicio_Corr_mas_casos[[#This Row],[Corregimiento]],Hoja3!$A$2:$D$675,4,0)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282</v>
      </c>
      <c r="D1068" s="42">
        <f>VLOOKUP(Pag_Inicio_Corr_mas_casos[[#This Row],[Corregimiento]],Hoja3!$A$2:$D$675,4,0)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257</v>
      </c>
      <c r="D1069" s="42">
        <f>VLOOKUP(Pag_Inicio_Corr_mas_casos[[#This Row],[Corregimiento]],Hoja3!$A$2:$D$675,4,0)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250</v>
      </c>
      <c r="D1070" s="42">
        <f>VLOOKUP(Pag_Inicio_Corr_mas_casos[[#This Row],[Corregimiento]],Hoja3!$A$2:$D$675,4,0)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262</v>
      </c>
      <c r="D1071" s="42">
        <f>VLOOKUP(Pag_Inicio_Corr_mas_casos[[#This Row],[Corregimiento]],Hoja3!$A$2:$D$675,4,0)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345</v>
      </c>
      <c r="D1072" s="42">
        <f>VLOOKUP(Pag_Inicio_Corr_mas_casos[[#This Row],[Corregimiento]],Hoja3!$A$2:$D$675,4,0)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255</v>
      </c>
      <c r="D1073" s="42">
        <f>VLOOKUP(Pag_Inicio_Corr_mas_casos[[#This Row],[Corregimiento]],Hoja3!$A$2:$D$675,4,0)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272</v>
      </c>
      <c r="D1074" s="42">
        <f>VLOOKUP(Pag_Inicio_Corr_mas_casos[[#This Row],[Corregimiento]],Hoja3!$A$2:$D$675,4,0)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291</v>
      </c>
      <c r="D1075" s="42">
        <f>VLOOKUP(Pag_Inicio_Corr_mas_casos[[#This Row],[Corregimiento]],Hoja3!$A$2:$D$675,4,0)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279</v>
      </c>
      <c r="D1076" s="42">
        <f>VLOOKUP(Pag_Inicio_Corr_mas_casos[[#This Row],[Corregimiento]],Hoja3!$A$2:$D$675,4,0)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301</v>
      </c>
      <c r="D1077" s="42">
        <f>VLOOKUP(Pag_Inicio_Corr_mas_casos[[#This Row],[Corregimiento]],Hoja3!$A$2:$D$675,4,0)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287</v>
      </c>
      <c r="D1078" s="42">
        <f>VLOOKUP(Pag_Inicio_Corr_mas_casos[[#This Row],[Corregimiento]],Hoja3!$A$2:$D$675,4,0)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259</v>
      </c>
      <c r="D1079" s="42">
        <f>VLOOKUP(Pag_Inicio_Corr_mas_casos[[#This Row],[Corregimiento]],Hoja3!$A$2:$D$675,4,0)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248</v>
      </c>
      <c r="D1080" s="42">
        <f>VLOOKUP(Pag_Inicio_Corr_mas_casos[[#This Row],[Corregimiento]],Hoja3!$A$2:$D$675,4,0)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251</v>
      </c>
      <c r="D1081" s="42">
        <f>VLOOKUP(Pag_Inicio_Corr_mas_casos[[#This Row],[Corregimiento]],Hoja3!$A$2:$D$675,4,0)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256</v>
      </c>
      <c r="D1082" s="42">
        <f>VLOOKUP(Pag_Inicio_Corr_mas_casos[[#This Row],[Corregimiento]],Hoja3!$A$2:$D$675,4,0)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258</v>
      </c>
      <c r="D1083" s="42">
        <f>VLOOKUP(Pag_Inicio_Corr_mas_casos[[#This Row],[Corregimiento]],Hoja3!$A$2:$D$675,4,0)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299</v>
      </c>
      <c r="D1084" s="42">
        <f>VLOOKUP(Pag_Inicio_Corr_mas_casos[[#This Row],[Corregimiento]],Hoja3!$A$2:$D$675,4,0)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261</v>
      </c>
      <c r="D1085" s="42">
        <f>VLOOKUP(Pag_Inicio_Corr_mas_casos[[#This Row],[Corregimiento]],Hoja3!$A$2:$D$675,4,0)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246</v>
      </c>
      <c r="D1086" s="42">
        <f>VLOOKUP(Pag_Inicio_Corr_mas_casos[[#This Row],[Corregimiento]],Hoja3!$A$2:$D$675,4,0)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263</v>
      </c>
      <c r="D1087" s="42">
        <f>VLOOKUP(Pag_Inicio_Corr_mas_casos[[#This Row],[Corregimiento]],Hoja3!$A$2:$D$675,4,0)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252</v>
      </c>
      <c r="D1088" s="42">
        <f>VLOOKUP(Pag_Inicio_Corr_mas_casos[[#This Row],[Corregimiento]],Hoja3!$A$2:$D$675,4,0)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247</v>
      </c>
      <c r="D1089" s="42">
        <f>VLOOKUP(Pag_Inicio_Corr_mas_casos[[#This Row],[Corregimiento]],Hoja3!$A$2:$D$675,4,0)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265</v>
      </c>
      <c r="D1090" s="42">
        <f>VLOOKUP(Pag_Inicio_Corr_mas_casos[[#This Row],[Corregimiento]],Hoja3!$A$2:$D$675,4,0)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260</v>
      </c>
      <c r="D1091" s="42">
        <f>VLOOKUP(Pag_Inicio_Corr_mas_casos[[#This Row],[Corregimiento]],Hoja3!$A$2:$D$675,4,0)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277</v>
      </c>
      <c r="D1092" s="42">
        <f>VLOOKUP(Pag_Inicio_Corr_mas_casos[[#This Row],[Corregimiento]],Hoja3!$A$2:$D$675,4,0)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294</v>
      </c>
      <c r="D1093" s="42">
        <f>VLOOKUP(Pag_Inicio_Corr_mas_casos[[#This Row],[Corregimiento]],Hoja3!$A$2:$D$675,4,0)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270</v>
      </c>
      <c r="D1094" s="42">
        <f>VLOOKUP(Pag_Inicio_Corr_mas_casos[[#This Row],[Corregimiento]],Hoja3!$A$2:$D$675,4,0)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274</v>
      </c>
      <c r="D1095" s="42">
        <f>VLOOKUP(Pag_Inicio_Corr_mas_casos[[#This Row],[Corregimiento]],Hoja3!$A$2:$D$675,4,0)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268</v>
      </c>
      <c r="D1096" s="42">
        <f>VLOOKUP(Pag_Inicio_Corr_mas_casos[[#This Row],[Corregimiento]],Hoja3!$A$2:$D$675,4,0)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324</v>
      </c>
      <c r="D1097" s="42">
        <f>VLOOKUP(Pag_Inicio_Corr_mas_casos[[#This Row],[Corregimiento]],Hoja3!$A$2:$D$675,4,0)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282</v>
      </c>
      <c r="D1098" s="42">
        <f>VLOOKUP(Pag_Inicio_Corr_mas_casos[[#This Row],[Corregimiento]],Hoja3!$A$2:$D$675,4,0)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249</v>
      </c>
      <c r="D1099" s="42">
        <f>VLOOKUP(Pag_Inicio_Corr_mas_casos[[#This Row],[Corregimiento]],Hoja3!$A$2:$D$675,4,0)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257</v>
      </c>
      <c r="D1100" s="42">
        <f>VLOOKUP(Pag_Inicio_Corr_mas_casos[[#This Row],[Corregimiento]],Hoja3!$A$2:$D$675,4,0)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281</v>
      </c>
      <c r="D1101" s="42">
        <f>VLOOKUP(Pag_Inicio_Corr_mas_casos[[#This Row],[Corregimiento]],Hoja3!$A$2:$D$675,4,0)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292</v>
      </c>
      <c r="D1102" s="42">
        <f>VLOOKUP(Pag_Inicio_Corr_mas_casos[[#This Row],[Corregimiento]],Hoja3!$A$2:$D$675,4,0)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250</v>
      </c>
      <c r="D1103" s="42">
        <f>VLOOKUP(Pag_Inicio_Corr_mas_casos[[#This Row],[Corregimiento]],Hoja3!$A$2:$D$675,4,0)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262</v>
      </c>
      <c r="D1104" s="42">
        <f>VLOOKUP(Pag_Inicio_Corr_mas_casos[[#This Row],[Corregimiento]],Hoja3!$A$2:$D$675,4,0)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254</v>
      </c>
      <c r="D1105" s="42">
        <f>VLOOKUP(Pag_Inicio_Corr_mas_casos[[#This Row],[Corregimiento]],Hoja3!$A$2:$D$675,4,0)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276</v>
      </c>
      <c r="D1106" s="42">
        <f>VLOOKUP(Pag_Inicio_Corr_mas_casos[[#This Row],[Corregimiento]],Hoja3!$A$2:$D$675,4,0)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253</v>
      </c>
      <c r="D1107" s="42">
        <f>VLOOKUP(Pag_Inicio_Corr_mas_casos[[#This Row],[Corregimiento]],Hoja3!$A$2:$D$675,4,0)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255</v>
      </c>
      <c r="D1108" s="42">
        <f>VLOOKUP(Pag_Inicio_Corr_mas_casos[[#This Row],[Corregimiento]],Hoja3!$A$2:$D$675,4,0)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272</v>
      </c>
      <c r="D1109" s="42">
        <f>VLOOKUP(Pag_Inicio_Corr_mas_casos[[#This Row],[Corregimiento]],Hoja3!$A$2:$D$675,4,0)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291</v>
      </c>
      <c r="D1110" s="42">
        <f>VLOOKUP(Pag_Inicio_Corr_mas_casos[[#This Row],[Corregimiento]],Hoja3!$A$2:$D$675,4,0)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287</v>
      </c>
      <c r="D1111" s="42">
        <f>VLOOKUP(Pag_Inicio_Corr_mas_casos[[#This Row],[Corregimiento]],Hoja3!$A$2:$D$675,4,0)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269</v>
      </c>
      <c r="D1112" s="42">
        <f>VLOOKUP(Pag_Inicio_Corr_mas_casos[[#This Row],[Corregimiento]],Hoja3!$A$2:$D$675,4,0)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259</v>
      </c>
      <c r="D1113" s="42">
        <f>VLOOKUP(Pag_Inicio_Corr_mas_casos[[#This Row],[Corregimiento]],Hoja3!$A$2:$D$675,4,0)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339</v>
      </c>
      <c r="D1114" s="42">
        <f>VLOOKUP(Pag_Inicio_Corr_mas_casos[[#This Row],[Corregimiento]],Hoja3!$A$2:$D$675,4,0)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248</v>
      </c>
      <c r="D1115" s="42">
        <f>VLOOKUP(Pag_Inicio_Corr_mas_casos[[#This Row],[Corregimiento]],Hoja3!$A$2:$D$675,4,0)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251</v>
      </c>
      <c r="D1116" s="42">
        <f>VLOOKUP(Pag_Inicio_Corr_mas_casos[[#This Row],[Corregimiento]],Hoja3!$A$2:$D$675,4,0)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256</v>
      </c>
      <c r="D1117" s="42">
        <f>VLOOKUP(Pag_Inicio_Corr_mas_casos[[#This Row],[Corregimiento]],Hoja3!$A$2:$D$675,4,0)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258</v>
      </c>
      <c r="D1118" s="42">
        <f>VLOOKUP(Pag_Inicio_Corr_mas_casos[[#This Row],[Corregimiento]],Hoja3!$A$2:$D$675,4,0)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299</v>
      </c>
      <c r="D1119" s="42">
        <f>VLOOKUP(Pag_Inicio_Corr_mas_casos[[#This Row],[Corregimiento]],Hoja3!$A$2:$D$675,4,0)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246</v>
      </c>
      <c r="D1120" s="42">
        <f>VLOOKUP(Pag_Inicio_Corr_mas_casos[[#This Row],[Corregimiento]],Hoja3!$A$2:$D$675,4,0)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295</v>
      </c>
      <c r="D1121" s="42">
        <f>VLOOKUP(Pag_Inicio_Corr_mas_casos[[#This Row],[Corregimiento]],Hoja3!$A$2:$D$675,4,0)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252</v>
      </c>
      <c r="D1122" s="42">
        <f>VLOOKUP(Pag_Inicio_Corr_mas_casos[[#This Row],[Corregimiento]],Hoja3!$A$2:$D$675,4,0)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247</v>
      </c>
      <c r="D1123" s="42">
        <f>VLOOKUP(Pag_Inicio_Corr_mas_casos[[#This Row],[Corregimiento]],Hoja3!$A$2:$D$675,4,0)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346</v>
      </c>
      <c r="D1124" s="42">
        <f>VLOOKUP(Pag_Inicio_Corr_mas_casos[[#This Row],[Corregimiento]],Hoja3!$A$2:$D$675,4,0)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260</v>
      </c>
      <c r="D1125" s="42">
        <f>VLOOKUP(Pag_Inicio_Corr_mas_casos[[#This Row],[Corregimiento]],Hoja3!$A$2:$D$675,4,0)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270</v>
      </c>
      <c r="D1126" s="42">
        <f>VLOOKUP(Pag_Inicio_Corr_mas_casos[[#This Row],[Corregimiento]],Hoja3!$A$2:$D$675,4,0)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274</v>
      </c>
      <c r="D1127" s="42">
        <f>VLOOKUP(Pag_Inicio_Corr_mas_casos[[#This Row],[Corregimiento]],Hoja3!$A$2:$D$675,4,0)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324</v>
      </c>
      <c r="D1128" s="42">
        <f>VLOOKUP(Pag_Inicio_Corr_mas_casos[[#This Row],[Corregimiento]],Hoja3!$A$2:$D$675,4,0)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264</v>
      </c>
      <c r="D1129" s="42">
        <f>VLOOKUP(Pag_Inicio_Corr_mas_casos[[#This Row],[Corregimiento]],Hoja3!$A$2:$D$675,4,0)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282</v>
      </c>
      <c r="D1130" s="42">
        <f>VLOOKUP(Pag_Inicio_Corr_mas_casos[[#This Row],[Corregimiento]],Hoja3!$A$2:$D$675,4,0)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302</v>
      </c>
      <c r="D1131" s="42">
        <f>VLOOKUP(Pag_Inicio_Corr_mas_casos[[#This Row],[Corregimiento]],Hoja3!$A$2:$D$675,4,0)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329</v>
      </c>
      <c r="D1132" s="42">
        <f>VLOOKUP(Pag_Inicio_Corr_mas_casos[[#This Row],[Corregimiento]],Hoja3!$A$2:$D$675,4,0)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257</v>
      </c>
      <c r="D1133" s="42">
        <f>VLOOKUP(Pag_Inicio_Corr_mas_casos[[#This Row],[Corregimiento]],Hoja3!$A$2:$D$675,4,0)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250</v>
      </c>
      <c r="D1134" s="42">
        <f>VLOOKUP(Pag_Inicio_Corr_mas_casos[[#This Row],[Corregimiento]],Hoja3!$A$2:$D$675,4,0)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262</v>
      </c>
      <c r="D1135" s="42">
        <f>VLOOKUP(Pag_Inicio_Corr_mas_casos[[#This Row],[Corregimiento]],Hoja3!$A$2:$D$675,4,0)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254</v>
      </c>
      <c r="D1136" s="42">
        <f>VLOOKUP(Pag_Inicio_Corr_mas_casos[[#This Row],[Corregimiento]],Hoja3!$A$2:$D$675,4,0)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276</v>
      </c>
      <c r="D1137" s="42">
        <f>VLOOKUP(Pag_Inicio_Corr_mas_casos[[#This Row],[Corregimiento]],Hoja3!$A$2:$D$675,4,0)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345</v>
      </c>
      <c r="D1138" s="42">
        <f>VLOOKUP(Pag_Inicio_Corr_mas_casos[[#This Row],[Corregimiento]],Hoja3!$A$2:$D$675,4,0)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253</v>
      </c>
      <c r="D1139" s="42">
        <f>VLOOKUP(Pag_Inicio_Corr_mas_casos[[#This Row],[Corregimiento]],Hoja3!$A$2:$D$675,4,0)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255</v>
      </c>
      <c r="D1140" s="42">
        <f>VLOOKUP(Pag_Inicio_Corr_mas_casos[[#This Row],[Corregimiento]],Hoja3!$A$2:$D$675,4,0)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272</v>
      </c>
      <c r="D1141" s="42">
        <f>VLOOKUP(Pag_Inicio_Corr_mas_casos[[#This Row],[Corregimiento]],Hoja3!$A$2:$D$675,4,0)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259</v>
      </c>
      <c r="D1142" s="42">
        <f>VLOOKUP(Pag_Inicio_Corr_mas_casos[[#This Row],[Corregimiento]],Hoja3!$A$2:$D$675,4,0)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248</v>
      </c>
      <c r="D1143" s="42">
        <f>VLOOKUP(Pag_Inicio_Corr_mas_casos[[#This Row],[Corregimiento]],Hoja3!$A$2:$D$675,4,0)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251</v>
      </c>
      <c r="D1144" s="42">
        <f>VLOOKUP(Pag_Inicio_Corr_mas_casos[[#This Row],[Corregimiento]],Hoja3!$A$2:$D$675,4,0)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347</v>
      </c>
      <c r="D1145" s="42">
        <f>VLOOKUP(Pag_Inicio_Corr_mas_casos[[#This Row],[Corregimiento]],Hoja3!$A$2:$D$675,4,0)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299</v>
      </c>
      <c r="D1146" s="42">
        <f>VLOOKUP(Pag_Inicio_Corr_mas_casos[[#This Row],[Corregimiento]],Hoja3!$A$2:$D$675,4,0)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246</v>
      </c>
      <c r="D1147" s="42">
        <f>VLOOKUP(Pag_Inicio_Corr_mas_casos[[#This Row],[Corregimiento]],Hoja3!$A$2:$D$675,4,0)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252</v>
      </c>
      <c r="D1148" s="42">
        <f>VLOOKUP(Pag_Inicio_Corr_mas_casos[[#This Row],[Corregimiento]],Hoja3!$A$2:$D$675,4,0)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247</v>
      </c>
      <c r="D1149" s="42">
        <f>VLOOKUP(Pag_Inicio_Corr_mas_casos[[#This Row],[Corregimiento]],Hoja3!$A$2:$D$675,4,0)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298</v>
      </c>
      <c r="D1150" s="42">
        <f>VLOOKUP(Pag_Inicio_Corr_mas_casos[[#This Row],[Corregimiento]],Hoja3!$A$2:$D$675,4,0)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277</v>
      </c>
      <c r="D1151" s="42">
        <f>VLOOKUP(Pag_Inicio_Corr_mas_casos[[#This Row],[Corregimiento]],Hoja3!$A$2:$D$675,4,0)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268</v>
      </c>
      <c r="D1152" s="42">
        <f>VLOOKUP(Pag_Inicio_Corr_mas_casos[[#This Row],[Corregimiento]],Hoja3!$A$2:$D$675,4,0)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324</v>
      </c>
      <c r="D1153" s="42">
        <f>VLOOKUP(Pag_Inicio_Corr_mas_casos[[#This Row],[Corregimiento]],Hoja3!$A$2:$D$675,4,0)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257</v>
      </c>
      <c r="D1154" s="42">
        <f>VLOOKUP(Pag_Inicio_Corr_mas_casos[[#This Row],[Corregimiento]],Hoja3!$A$2:$D$675,4,0)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262</v>
      </c>
      <c r="D1155" s="42">
        <f>VLOOKUP(Pag_Inicio_Corr_mas_casos[[#This Row],[Corregimiento]],Hoja3!$A$2:$D$675,4,0)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325</v>
      </c>
      <c r="D1156" s="42">
        <f>VLOOKUP(Pag_Inicio_Corr_mas_casos[[#This Row],[Corregimiento]],Hoja3!$A$2:$D$675,4,0)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254</v>
      </c>
      <c r="D1157" s="42">
        <f>VLOOKUP(Pag_Inicio_Corr_mas_casos[[#This Row],[Corregimiento]],Hoja3!$A$2:$D$675,4,0)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276</v>
      </c>
      <c r="D1158" s="42">
        <f>VLOOKUP(Pag_Inicio_Corr_mas_casos[[#This Row],[Corregimiento]],Hoja3!$A$2:$D$675,4,0)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253</v>
      </c>
      <c r="D1159" s="42">
        <f>VLOOKUP(Pag_Inicio_Corr_mas_casos[[#This Row],[Corregimiento]],Hoja3!$A$2:$D$675,4,0)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255</v>
      </c>
      <c r="D1160" s="42">
        <f>VLOOKUP(Pag_Inicio_Corr_mas_casos[[#This Row],[Corregimiento]],Hoja3!$A$2:$D$675,4,0)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259</v>
      </c>
      <c r="D1161" s="42">
        <f>VLOOKUP(Pag_Inicio_Corr_mas_casos[[#This Row],[Corregimiento]],Hoja3!$A$2:$D$675,4,0)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285</v>
      </c>
      <c r="D1162" s="42">
        <f>VLOOKUP(Pag_Inicio_Corr_mas_casos[[#This Row],[Corregimiento]],Hoja3!$A$2:$D$675,4,0)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256</v>
      </c>
      <c r="D1163" s="42">
        <f>VLOOKUP(Pag_Inicio_Corr_mas_casos[[#This Row],[Corregimiento]],Hoja3!$A$2:$D$675,4,0)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299</v>
      </c>
      <c r="D1164" s="42">
        <f>VLOOKUP(Pag_Inicio_Corr_mas_casos[[#This Row],[Corregimiento]],Hoja3!$A$2:$D$675,4,0)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246</v>
      </c>
      <c r="D1165" s="42">
        <f>VLOOKUP(Pag_Inicio_Corr_mas_casos[[#This Row],[Corregimiento]],Hoja3!$A$2:$D$675,4,0)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252</v>
      </c>
      <c r="D1166" s="42">
        <f>VLOOKUP(Pag_Inicio_Corr_mas_casos[[#This Row],[Corregimiento]],Hoja3!$A$2:$D$675,4,0)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247</v>
      </c>
      <c r="D1167" s="42">
        <f>VLOOKUP(Pag_Inicio_Corr_mas_casos[[#This Row],[Corregimiento]],Hoja3!$A$2:$D$675,4,0)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277</v>
      </c>
      <c r="D1168" s="42">
        <f>VLOOKUP(Pag_Inicio_Corr_mas_casos[[#This Row],[Corregimiento]],Hoja3!$A$2:$D$675,4,0)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294</v>
      </c>
      <c r="D1169" s="42">
        <f>VLOOKUP(Pag_Inicio_Corr_mas_casos[[#This Row],[Corregimiento]],Hoja3!$A$2:$D$675,4,0)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333</v>
      </c>
      <c r="D1170" s="42">
        <f>VLOOKUP(Pag_Inicio_Corr_mas_casos[[#This Row],[Corregimiento]],Hoja3!$A$2:$D$675,4,0)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270</v>
      </c>
      <c r="D1171" s="42">
        <f>VLOOKUP(Pag_Inicio_Corr_mas_casos[[#This Row],[Corregimiento]],Hoja3!$A$2:$D$675,4,0)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274</v>
      </c>
      <c r="D1172" s="42">
        <f>VLOOKUP(Pag_Inicio_Corr_mas_casos[[#This Row],[Corregimiento]],Hoja3!$A$2:$D$675,4,0)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324</v>
      </c>
      <c r="D1173" s="42">
        <f>VLOOKUP(Pag_Inicio_Corr_mas_casos[[#This Row],[Corregimiento]],Hoja3!$A$2:$D$675,4,0)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264</v>
      </c>
      <c r="D1174" s="42">
        <f>VLOOKUP(Pag_Inicio_Corr_mas_casos[[#This Row],[Corregimiento]],Hoja3!$A$2:$D$675,4,0)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257</v>
      </c>
      <c r="D1175" s="42">
        <f>VLOOKUP(Pag_Inicio_Corr_mas_casos[[#This Row],[Corregimiento]],Hoja3!$A$2:$D$675,4,0)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262</v>
      </c>
      <c r="D1176" s="42">
        <f>VLOOKUP(Pag_Inicio_Corr_mas_casos[[#This Row],[Corregimiento]],Hoja3!$A$2:$D$675,4,0)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254</v>
      </c>
      <c r="D1177" s="42">
        <f>VLOOKUP(Pag_Inicio_Corr_mas_casos[[#This Row],[Corregimiento]],Hoja3!$A$2:$D$675,4,0)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276</v>
      </c>
      <c r="D1178" s="42">
        <f>VLOOKUP(Pag_Inicio_Corr_mas_casos[[#This Row],[Corregimiento]],Hoja3!$A$2:$D$675,4,0)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253</v>
      </c>
      <c r="D1179" s="42">
        <f>VLOOKUP(Pag_Inicio_Corr_mas_casos[[#This Row],[Corregimiento]],Hoja3!$A$2:$D$675,4,0)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255</v>
      </c>
      <c r="D1180" s="42">
        <f>VLOOKUP(Pag_Inicio_Corr_mas_casos[[#This Row],[Corregimiento]],Hoja3!$A$2:$D$675,4,0)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288</v>
      </c>
      <c r="D1181" s="42">
        <f>VLOOKUP(Pag_Inicio_Corr_mas_casos[[#This Row],[Corregimiento]],Hoja3!$A$2:$D$675,4,0)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279</v>
      </c>
      <c r="D1182" s="42">
        <f>VLOOKUP(Pag_Inicio_Corr_mas_casos[[#This Row],[Corregimiento]],Hoja3!$A$2:$D$675,4,0)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287</v>
      </c>
      <c r="D1183" s="42">
        <f>VLOOKUP(Pag_Inicio_Corr_mas_casos[[#This Row],[Corregimiento]],Hoja3!$A$2:$D$675,4,0)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348</v>
      </c>
      <c r="D1184" s="42">
        <f>VLOOKUP(Pag_Inicio_Corr_mas_casos[[#This Row],[Corregimiento]],Hoja3!$A$2:$D$675,4,0)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259</v>
      </c>
      <c r="D1185" s="42">
        <f>VLOOKUP(Pag_Inicio_Corr_mas_casos[[#This Row],[Corregimiento]],Hoja3!$A$2:$D$675,4,0)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248</v>
      </c>
      <c r="D1186" s="42">
        <f>VLOOKUP(Pag_Inicio_Corr_mas_casos[[#This Row],[Corregimiento]],Hoja3!$A$2:$D$675,4,0)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251</v>
      </c>
      <c r="D1187" s="42">
        <f>VLOOKUP(Pag_Inicio_Corr_mas_casos[[#This Row],[Corregimiento]],Hoja3!$A$2:$D$675,4,0)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347</v>
      </c>
      <c r="D1188" s="42">
        <f>VLOOKUP(Pag_Inicio_Corr_mas_casos[[#This Row],[Corregimiento]],Hoja3!$A$2:$D$675,4,0)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299</v>
      </c>
      <c r="D1189" s="42">
        <f>VLOOKUP(Pag_Inicio_Corr_mas_casos[[#This Row],[Corregimiento]],Hoja3!$A$2:$D$675,4,0)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246</v>
      </c>
      <c r="D1190" s="42">
        <f>VLOOKUP(Pag_Inicio_Corr_mas_casos[[#This Row],[Corregimiento]],Hoja3!$A$2:$D$675,4,0)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349</v>
      </c>
      <c r="D1191" s="42">
        <f>VLOOKUP(Pag_Inicio_Corr_mas_casos[[#This Row],[Corregimiento]],Hoja3!$A$2:$D$675,4,0)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263</v>
      </c>
      <c r="D1192" s="42">
        <f>VLOOKUP(Pag_Inicio_Corr_mas_casos[[#This Row],[Corregimiento]],Hoja3!$A$2:$D$675,4,0)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252</v>
      </c>
      <c r="D1193" s="42">
        <f>VLOOKUP(Pag_Inicio_Corr_mas_casos[[#This Row],[Corregimiento]],Hoja3!$A$2:$D$675,4,0)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247</v>
      </c>
      <c r="D1194" s="42">
        <f>VLOOKUP(Pag_Inicio_Corr_mas_casos[[#This Row],[Corregimiento]],Hoja3!$A$2:$D$675,4,0)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277</v>
      </c>
      <c r="D1195" s="42">
        <f>VLOOKUP(Pag_Inicio_Corr_mas_casos[[#This Row],[Corregimiento]],Hoja3!$A$2:$D$675,4,0)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350</v>
      </c>
      <c r="D1196" s="42">
        <f>VLOOKUP(Pag_Inicio_Corr_mas_casos[[#This Row],[Corregimiento]],Hoja3!$A$2:$D$675,4,0)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274</v>
      </c>
      <c r="D1197" s="42">
        <f>VLOOKUP(Pag_Inicio_Corr_mas_casos[[#This Row],[Corregimiento]],Hoja3!$A$2:$D$675,4,0)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264</v>
      </c>
      <c r="D1198" s="42">
        <f>VLOOKUP(Pag_Inicio_Corr_mas_casos[[#This Row],[Corregimiento]],Hoja3!$A$2:$D$675,4,0)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332</v>
      </c>
      <c r="D1199" s="42">
        <f>VLOOKUP(Pag_Inicio_Corr_mas_casos[[#This Row],[Corregimiento]],Hoja3!$A$2:$D$675,4,0)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282</v>
      </c>
      <c r="D1200" s="42">
        <f>VLOOKUP(Pag_Inicio_Corr_mas_casos[[#This Row],[Corregimiento]],Hoja3!$A$2:$D$675,4,0)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249</v>
      </c>
      <c r="D1201" s="42">
        <f>VLOOKUP(Pag_Inicio_Corr_mas_casos[[#This Row],[Corregimiento]],Hoja3!$A$2:$D$675,4,0)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337</v>
      </c>
      <c r="D1202" s="42">
        <f>VLOOKUP(Pag_Inicio_Corr_mas_casos[[#This Row],[Corregimiento]],Hoja3!$A$2:$D$675,4,0)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257</v>
      </c>
      <c r="D1203" s="42">
        <f>VLOOKUP(Pag_Inicio_Corr_mas_casos[[#This Row],[Corregimiento]],Hoja3!$A$2:$D$675,4,0)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281</v>
      </c>
      <c r="D1204" s="42">
        <f>VLOOKUP(Pag_Inicio_Corr_mas_casos[[#This Row],[Corregimiento]],Hoja3!$A$2:$D$675,4,0)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239</v>
      </c>
      <c r="D1205" s="42">
        <f>VLOOKUP(Pag_Inicio_Corr_mas_casos[[#This Row],[Corregimiento]],Hoja3!$A$2:$D$675,4,0)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250</v>
      </c>
      <c r="D1206" s="42">
        <f>VLOOKUP(Pag_Inicio_Corr_mas_casos[[#This Row],[Corregimiento]],Hoja3!$A$2:$D$675,4,0)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262</v>
      </c>
      <c r="D1207" s="42">
        <f>VLOOKUP(Pag_Inicio_Corr_mas_casos[[#This Row],[Corregimiento]],Hoja3!$A$2:$D$675,4,0)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254</v>
      </c>
      <c r="D1208" s="42">
        <f>VLOOKUP(Pag_Inicio_Corr_mas_casos[[#This Row],[Corregimiento]],Hoja3!$A$2:$D$675,4,0)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351</v>
      </c>
      <c r="D1209" s="42">
        <f>VLOOKUP(Pag_Inicio_Corr_mas_casos[[#This Row],[Corregimiento]],Hoja3!$A$2:$D$675,4,0)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255</v>
      </c>
      <c r="D1210" s="42">
        <f>VLOOKUP(Pag_Inicio_Corr_mas_casos[[#This Row],[Corregimiento]],Hoja3!$A$2:$D$675,4,0)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272</v>
      </c>
      <c r="D1211" s="42">
        <f>VLOOKUP(Pag_Inicio_Corr_mas_casos[[#This Row],[Corregimiento]],Hoja3!$A$2:$D$675,4,0)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310</v>
      </c>
      <c r="D1212" s="42">
        <f>VLOOKUP(Pag_Inicio_Corr_mas_casos[[#This Row],[Corregimiento]],Hoja3!$A$2:$D$675,4,0)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334</v>
      </c>
      <c r="D1213" s="42">
        <f>VLOOKUP(Pag_Inicio_Corr_mas_casos[[#This Row],[Corregimiento]],Hoja3!$A$2:$D$675,4,0)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287</v>
      </c>
      <c r="D1214" s="42">
        <f>VLOOKUP(Pag_Inicio_Corr_mas_casos[[#This Row],[Corregimiento]],Hoja3!$A$2:$D$675,4,0)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303</v>
      </c>
      <c r="D1215" s="42">
        <f>VLOOKUP(Pag_Inicio_Corr_mas_casos[[#This Row],[Corregimiento]],Hoja3!$A$2:$D$675,4,0)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259</v>
      </c>
      <c r="D1216" s="42">
        <f>VLOOKUP(Pag_Inicio_Corr_mas_casos[[#This Row],[Corregimiento]],Hoja3!$A$2:$D$675,4,0)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248</v>
      </c>
      <c r="D1217" s="42">
        <f>VLOOKUP(Pag_Inicio_Corr_mas_casos[[#This Row],[Corregimiento]],Hoja3!$A$2:$D$675,4,0)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251</v>
      </c>
      <c r="D1218" s="42">
        <f>VLOOKUP(Pag_Inicio_Corr_mas_casos[[#This Row],[Corregimiento]],Hoja3!$A$2:$D$675,4,0)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256</v>
      </c>
      <c r="D1219" s="42">
        <f>VLOOKUP(Pag_Inicio_Corr_mas_casos[[#This Row],[Corregimiento]],Hoja3!$A$2:$D$675,4,0)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246</v>
      </c>
      <c r="D1220" s="42">
        <f>VLOOKUP(Pag_Inicio_Corr_mas_casos[[#This Row],[Corregimiento]],Hoja3!$A$2:$D$675,4,0)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295</v>
      </c>
      <c r="D1221" s="42">
        <f>VLOOKUP(Pag_Inicio_Corr_mas_casos[[#This Row],[Corregimiento]],Hoja3!$A$2:$D$675,4,0)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263</v>
      </c>
      <c r="D1222" s="42">
        <f>VLOOKUP(Pag_Inicio_Corr_mas_casos[[#This Row],[Corregimiento]],Hoja3!$A$2:$D$675,4,0)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330</v>
      </c>
      <c r="D1223" s="42">
        <f>VLOOKUP(Pag_Inicio_Corr_mas_casos[[#This Row],[Corregimiento]],Hoja3!$A$2:$D$675,4,0)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252</v>
      </c>
      <c r="D1224" s="42">
        <f>VLOOKUP(Pag_Inicio_Corr_mas_casos[[#This Row],[Corregimiento]],Hoja3!$A$2:$D$675,4,0)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247</v>
      </c>
      <c r="D1225" s="42">
        <f>VLOOKUP(Pag_Inicio_Corr_mas_casos[[#This Row],[Corregimiento]],Hoja3!$A$2:$D$675,4,0)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260</v>
      </c>
      <c r="D1226" s="42">
        <f>VLOOKUP(Pag_Inicio_Corr_mas_casos[[#This Row],[Corregimiento]],Hoja3!$A$2:$D$675,4,0)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277</v>
      </c>
      <c r="D1227" s="42">
        <f>VLOOKUP(Pag_Inicio_Corr_mas_casos[[#This Row],[Corregimiento]],Hoja3!$A$2:$D$675,4,0)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294</v>
      </c>
      <c r="D1228" s="42">
        <f>VLOOKUP(Pag_Inicio_Corr_mas_casos[[#This Row],[Corregimiento]],Hoja3!$A$2:$D$675,4,0)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274</v>
      </c>
      <c r="D1229" s="42">
        <f>VLOOKUP(Pag_Inicio_Corr_mas_casos[[#This Row],[Corregimiento]],Hoja3!$A$2:$D$675,4,0)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268</v>
      </c>
      <c r="D1230" s="42">
        <f>VLOOKUP(Pag_Inicio_Corr_mas_casos[[#This Row],[Corregimiento]],Hoja3!$A$2:$D$675,4,0)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324</v>
      </c>
      <c r="D1231" s="42">
        <f>VLOOKUP(Pag_Inicio_Corr_mas_casos[[#This Row],[Corregimiento]],Hoja3!$A$2:$D$675,4,0)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264</v>
      </c>
      <c r="D1232" s="42">
        <f>VLOOKUP(Pag_Inicio_Corr_mas_casos[[#This Row],[Corregimiento]],Hoja3!$A$2:$D$675,4,0)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282</v>
      </c>
      <c r="D1233" s="42">
        <f>VLOOKUP(Pag_Inicio_Corr_mas_casos[[#This Row],[Corregimiento]],Hoja3!$A$2:$D$675,4,0)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302</v>
      </c>
      <c r="D1234" s="42">
        <f>VLOOKUP(Pag_Inicio_Corr_mas_casos[[#This Row],[Corregimiento]],Hoja3!$A$2:$D$675,4,0)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257</v>
      </c>
      <c r="D1235" s="42">
        <f>VLOOKUP(Pag_Inicio_Corr_mas_casos[[#This Row],[Corregimiento]],Hoja3!$A$2:$D$675,4,0)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281</v>
      </c>
      <c r="D1236" s="42">
        <f>VLOOKUP(Pag_Inicio_Corr_mas_casos[[#This Row],[Corregimiento]],Hoja3!$A$2:$D$675,4,0)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239</v>
      </c>
      <c r="D1237" s="42">
        <f>VLOOKUP(Pag_Inicio_Corr_mas_casos[[#This Row],[Corregimiento]],Hoja3!$A$2:$D$675,4,0)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250</v>
      </c>
      <c r="D1238" s="42">
        <f>VLOOKUP(Pag_Inicio_Corr_mas_casos[[#This Row],[Corregimiento]],Hoja3!$A$2:$D$675,4,0)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262</v>
      </c>
      <c r="D1239" s="42">
        <f>VLOOKUP(Pag_Inicio_Corr_mas_casos[[#This Row],[Corregimiento]],Hoja3!$A$2:$D$675,4,0)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254</v>
      </c>
      <c r="D1240" s="42">
        <f>VLOOKUP(Pag_Inicio_Corr_mas_casos[[#This Row],[Corregimiento]],Hoja3!$A$2:$D$675,4,0)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276</v>
      </c>
      <c r="D1241" s="42">
        <f>VLOOKUP(Pag_Inicio_Corr_mas_casos[[#This Row],[Corregimiento]],Hoja3!$A$2:$D$675,4,0)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345</v>
      </c>
      <c r="D1242" s="42">
        <f>VLOOKUP(Pag_Inicio_Corr_mas_casos[[#This Row],[Corregimiento]],Hoja3!$A$2:$D$675,4,0)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255</v>
      </c>
      <c r="D1243" s="42">
        <f>VLOOKUP(Pag_Inicio_Corr_mas_casos[[#This Row],[Corregimiento]],Hoja3!$A$2:$D$675,4,0)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272</v>
      </c>
      <c r="D1244" s="42">
        <f>VLOOKUP(Pag_Inicio_Corr_mas_casos[[#This Row],[Corregimiento]],Hoja3!$A$2:$D$675,4,0)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291</v>
      </c>
      <c r="D1245" s="42">
        <f>VLOOKUP(Pag_Inicio_Corr_mas_casos[[#This Row],[Corregimiento]],Hoja3!$A$2:$D$675,4,0)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279</v>
      </c>
      <c r="D1246" s="42">
        <f>VLOOKUP(Pag_Inicio_Corr_mas_casos[[#This Row],[Corregimiento]],Hoja3!$A$2:$D$675,4,0)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301</v>
      </c>
      <c r="D1247" s="42">
        <f>VLOOKUP(Pag_Inicio_Corr_mas_casos[[#This Row],[Corregimiento]],Hoja3!$A$2:$D$675,4,0)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287</v>
      </c>
      <c r="D1248" s="42">
        <f>VLOOKUP(Pag_Inicio_Corr_mas_casos[[#This Row],[Corregimiento]],Hoja3!$A$2:$D$675,4,0)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308</v>
      </c>
      <c r="D1249" s="42">
        <f>VLOOKUP(Pag_Inicio_Corr_mas_casos[[#This Row],[Corregimiento]],Hoja3!$A$2:$D$675,4,0)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259</v>
      </c>
      <c r="D1250" s="42">
        <f>VLOOKUP(Pag_Inicio_Corr_mas_casos[[#This Row],[Corregimiento]],Hoja3!$A$2:$D$675,4,0)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285</v>
      </c>
      <c r="D1251" s="42">
        <f>VLOOKUP(Pag_Inicio_Corr_mas_casos[[#This Row],[Corregimiento]],Hoja3!$A$2:$D$675,4,0)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248</v>
      </c>
      <c r="D1252" s="42">
        <f>VLOOKUP(Pag_Inicio_Corr_mas_casos[[#This Row],[Corregimiento]],Hoja3!$A$2:$D$675,4,0)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251</v>
      </c>
      <c r="D1253" s="42">
        <f>VLOOKUP(Pag_Inicio_Corr_mas_casos[[#This Row],[Corregimiento]],Hoja3!$A$2:$D$675,4,0)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256</v>
      </c>
      <c r="D1254" s="42">
        <f>VLOOKUP(Pag_Inicio_Corr_mas_casos[[#This Row],[Corregimiento]],Hoja3!$A$2:$D$675,4,0)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252</v>
      </c>
      <c r="D1255" s="42">
        <f>VLOOKUP(Pag_Inicio_Corr_mas_casos[[#This Row],[Corregimiento]],Hoja3!$A$2:$D$675,4,0)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247</v>
      </c>
      <c r="D1256" s="42">
        <f>VLOOKUP(Pag_Inicio_Corr_mas_casos[[#This Row],[Corregimiento]],Hoja3!$A$2:$D$675,4,0)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298</v>
      </c>
      <c r="D1257" s="42">
        <f>VLOOKUP(Pag_Inicio_Corr_mas_casos[[#This Row],[Corregimiento]],Hoja3!$A$2:$D$675,4,0)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317</v>
      </c>
      <c r="D1258" s="42">
        <f>VLOOKUP(Pag_Inicio_Corr_mas_casos[[#This Row],[Corregimiento]],Hoja3!$A$2:$D$675,4,0)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277</v>
      </c>
      <c r="D1259" s="42">
        <f>VLOOKUP(Pag_Inicio_Corr_mas_casos[[#This Row],[Corregimiento]],Hoja3!$A$2:$D$675,4,0)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294</v>
      </c>
      <c r="D1260" s="42">
        <f>VLOOKUP(Pag_Inicio_Corr_mas_casos[[#This Row],[Corregimiento]],Hoja3!$A$2:$D$675,4,0)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270</v>
      </c>
      <c r="D1261" s="42">
        <f>VLOOKUP(Pag_Inicio_Corr_mas_casos[[#This Row],[Corregimiento]],Hoja3!$A$2:$D$675,4,0)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274</v>
      </c>
      <c r="D1262" s="42">
        <f>VLOOKUP(Pag_Inicio_Corr_mas_casos[[#This Row],[Corregimiento]],Hoja3!$A$2:$D$675,4,0)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268</v>
      </c>
      <c r="D1263" s="42">
        <f>VLOOKUP(Pag_Inicio_Corr_mas_casos[[#This Row],[Corregimiento]],Hoja3!$A$2:$D$675,4,0)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264</v>
      </c>
      <c r="D1264" s="42">
        <f>VLOOKUP(Pag_Inicio_Corr_mas_casos[[#This Row],[Corregimiento]],Hoja3!$A$2:$D$675,4,0)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282</v>
      </c>
      <c r="D1265" s="42">
        <f>VLOOKUP(Pag_Inicio_Corr_mas_casos[[#This Row],[Corregimiento]],Hoja3!$A$2:$D$675,4,0)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257</v>
      </c>
      <c r="D1266" s="42">
        <f>VLOOKUP(Pag_Inicio_Corr_mas_casos[[#This Row],[Corregimiento]],Hoja3!$A$2:$D$675,4,0)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262</v>
      </c>
      <c r="D1267" s="42">
        <f>VLOOKUP(Pag_Inicio_Corr_mas_casos[[#This Row],[Corregimiento]],Hoja3!$A$2:$D$675,4,0)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254</v>
      </c>
      <c r="D1268" s="42">
        <f>VLOOKUP(Pag_Inicio_Corr_mas_casos[[#This Row],[Corregimiento]],Hoja3!$A$2:$D$675,4,0)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276</v>
      </c>
      <c r="D1269" s="42">
        <f>VLOOKUP(Pag_Inicio_Corr_mas_casos[[#This Row],[Corregimiento]],Hoja3!$A$2:$D$675,4,0)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255</v>
      </c>
      <c r="D1270" s="42">
        <f>VLOOKUP(Pag_Inicio_Corr_mas_casos[[#This Row],[Corregimiento]],Hoja3!$A$2:$D$675,4,0)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352</v>
      </c>
      <c r="D1271" s="42">
        <f>VLOOKUP(Pag_Inicio_Corr_mas_casos[[#This Row],[Corregimiento]],Hoja3!$A$2:$D$675,4,0)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272</v>
      </c>
      <c r="D1272" s="42">
        <f>VLOOKUP(Pag_Inicio_Corr_mas_casos[[#This Row],[Corregimiento]],Hoja3!$A$2:$D$675,4,0)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288</v>
      </c>
      <c r="D1273" s="42">
        <f>VLOOKUP(Pag_Inicio_Corr_mas_casos[[#This Row],[Corregimiento]],Hoja3!$A$2:$D$675,4,0)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293</v>
      </c>
      <c r="D1274" s="42">
        <f>VLOOKUP(Pag_Inicio_Corr_mas_casos[[#This Row],[Corregimiento]],Hoja3!$A$2:$D$675,4,0)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287</v>
      </c>
      <c r="D1275" s="42">
        <f>VLOOKUP(Pag_Inicio_Corr_mas_casos[[#This Row],[Corregimiento]],Hoja3!$A$2:$D$675,4,0)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284</v>
      </c>
      <c r="D1276" s="42">
        <f>VLOOKUP(Pag_Inicio_Corr_mas_casos[[#This Row],[Corregimiento]],Hoja3!$A$2:$D$675,4,0)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259</v>
      </c>
      <c r="D1277" s="42">
        <f>VLOOKUP(Pag_Inicio_Corr_mas_casos[[#This Row],[Corregimiento]],Hoja3!$A$2:$D$675,4,0)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248</v>
      </c>
      <c r="D1278" s="42">
        <f>VLOOKUP(Pag_Inicio_Corr_mas_casos[[#This Row],[Corregimiento]],Hoja3!$A$2:$D$675,4,0)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353</v>
      </c>
      <c r="D1279" s="42">
        <f>VLOOKUP(Pag_Inicio_Corr_mas_casos[[#This Row],[Corregimiento]],Hoja3!$A$2:$D$675,4,0)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251</v>
      </c>
      <c r="D1280" s="42">
        <f>VLOOKUP(Pag_Inicio_Corr_mas_casos[[#This Row],[Corregimiento]],Hoja3!$A$2:$D$675,4,0)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347</v>
      </c>
      <c r="D1281" s="42">
        <f>VLOOKUP(Pag_Inicio_Corr_mas_casos[[#This Row],[Corregimiento]],Hoja3!$A$2:$D$675,4,0)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256</v>
      </c>
      <c r="D1282" s="42">
        <f>VLOOKUP(Pag_Inicio_Corr_mas_casos[[#This Row],[Corregimiento]],Hoja3!$A$2:$D$675,4,0)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258</v>
      </c>
      <c r="D1283" s="42">
        <f>VLOOKUP(Pag_Inicio_Corr_mas_casos[[#This Row],[Corregimiento]],Hoja3!$A$2:$D$675,4,0)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261</v>
      </c>
      <c r="D1284" s="42">
        <f>VLOOKUP(Pag_Inicio_Corr_mas_casos[[#This Row],[Corregimiento]],Hoja3!$A$2:$D$675,4,0)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246</v>
      </c>
      <c r="D1285" s="42">
        <f>VLOOKUP(Pag_Inicio_Corr_mas_casos[[#This Row],[Corregimiento]],Hoja3!$A$2:$D$675,4,0)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295</v>
      </c>
      <c r="D1286" s="42">
        <f>VLOOKUP(Pag_Inicio_Corr_mas_casos[[#This Row],[Corregimiento]],Hoja3!$A$2:$D$675,4,0)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263</v>
      </c>
      <c r="D1287" s="42">
        <f>VLOOKUP(Pag_Inicio_Corr_mas_casos[[#This Row],[Corregimiento]],Hoja3!$A$2:$D$675,4,0)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252</v>
      </c>
      <c r="D1288" s="42">
        <f>VLOOKUP(Pag_Inicio_Corr_mas_casos[[#This Row],[Corregimiento]],Hoja3!$A$2:$D$675,4,0)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247</v>
      </c>
      <c r="D1289" s="42">
        <f>VLOOKUP(Pag_Inicio_Corr_mas_casos[[#This Row],[Corregimiento]],Hoja3!$A$2:$D$675,4,0)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265</v>
      </c>
      <c r="D1290" s="42">
        <f>VLOOKUP(Pag_Inicio_Corr_mas_casos[[#This Row],[Corregimiento]],Hoja3!$A$2:$D$675,4,0)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317</v>
      </c>
      <c r="D1291" s="42">
        <f>VLOOKUP(Pag_Inicio_Corr_mas_casos[[#This Row],[Corregimiento]],Hoja3!$A$2:$D$675,4,0)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260</v>
      </c>
      <c r="D1292" s="42">
        <f>VLOOKUP(Pag_Inicio_Corr_mas_casos[[#This Row],[Corregimiento]],Hoja3!$A$2:$D$675,4,0)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277</v>
      </c>
      <c r="D1293" s="42">
        <f>VLOOKUP(Pag_Inicio_Corr_mas_casos[[#This Row],[Corregimiento]],Hoja3!$A$2:$D$675,4,0)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294</v>
      </c>
      <c r="D1294" s="42">
        <f>VLOOKUP(Pag_Inicio_Corr_mas_casos[[#This Row],[Corregimiento]],Hoja3!$A$2:$D$675,4,0)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274</v>
      </c>
      <c r="D1295" s="42">
        <f>VLOOKUP(Pag_Inicio_Corr_mas_casos[[#This Row],[Corregimiento]],Hoja3!$A$2:$D$675,4,0)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268</v>
      </c>
      <c r="D1296" s="42">
        <f>VLOOKUP(Pag_Inicio_Corr_mas_casos[[#This Row],[Corregimiento]],Hoja3!$A$2:$D$675,4,0)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324</v>
      </c>
      <c r="D1297" s="42">
        <f>VLOOKUP(Pag_Inicio_Corr_mas_casos[[#This Row],[Corregimiento]],Hoja3!$A$2:$D$675,4,0)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264</v>
      </c>
      <c r="D1298" s="42">
        <f>VLOOKUP(Pag_Inicio_Corr_mas_casos[[#This Row],[Corregimiento]],Hoja3!$A$2:$D$675,4,0)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332</v>
      </c>
      <c r="D1299" s="42">
        <f>VLOOKUP(Pag_Inicio_Corr_mas_casos[[#This Row],[Corregimiento]],Hoja3!$A$2:$D$675,4,0)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282</v>
      </c>
      <c r="D1300" s="42">
        <f>VLOOKUP(Pag_Inicio_Corr_mas_casos[[#This Row],[Corregimiento]],Hoja3!$A$2:$D$675,4,0)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249</v>
      </c>
      <c r="D1301" s="42">
        <f>VLOOKUP(Pag_Inicio_Corr_mas_casos[[#This Row],[Corregimiento]],Hoja3!$A$2:$D$675,4,0)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257</v>
      </c>
      <c r="D1302" s="42">
        <f>VLOOKUP(Pag_Inicio_Corr_mas_casos[[#This Row],[Corregimiento]],Hoja3!$A$2:$D$675,4,0)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281</v>
      </c>
      <c r="D1303" s="42">
        <f>VLOOKUP(Pag_Inicio_Corr_mas_casos[[#This Row],[Corregimiento]],Hoja3!$A$2:$D$675,4,0)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239</v>
      </c>
      <c r="D1304" s="42">
        <f>VLOOKUP(Pag_Inicio_Corr_mas_casos[[#This Row],[Corregimiento]],Hoja3!$A$2:$D$675,4,0)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292</v>
      </c>
      <c r="D1305" s="42">
        <f>VLOOKUP(Pag_Inicio_Corr_mas_casos[[#This Row],[Corregimiento]],Hoja3!$A$2:$D$675,4,0)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250</v>
      </c>
      <c r="D1306" s="42">
        <f>VLOOKUP(Pag_Inicio_Corr_mas_casos[[#This Row],[Corregimiento]],Hoja3!$A$2:$D$675,4,0)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262</v>
      </c>
      <c r="D1307" s="42">
        <f>VLOOKUP(Pag_Inicio_Corr_mas_casos[[#This Row],[Corregimiento]],Hoja3!$A$2:$D$675,4,0)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254</v>
      </c>
      <c r="D1308" s="42">
        <f>VLOOKUP(Pag_Inicio_Corr_mas_casos[[#This Row],[Corregimiento]],Hoja3!$A$2:$D$675,4,0)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276</v>
      </c>
      <c r="D1309" s="42">
        <f>VLOOKUP(Pag_Inicio_Corr_mas_casos[[#This Row],[Corregimiento]],Hoja3!$A$2:$D$675,4,0)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253</v>
      </c>
      <c r="D1310" s="42">
        <f>VLOOKUP(Pag_Inicio_Corr_mas_casos[[#This Row],[Corregimiento]],Hoja3!$A$2:$D$675,4,0)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255</v>
      </c>
      <c r="D1311" s="42">
        <f>VLOOKUP(Pag_Inicio_Corr_mas_casos[[#This Row],[Corregimiento]],Hoja3!$A$2:$D$675,4,0)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272</v>
      </c>
      <c r="D1312" s="42">
        <f>VLOOKUP(Pag_Inicio_Corr_mas_casos[[#This Row],[Corregimiento]],Hoja3!$A$2:$D$675,4,0)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291</v>
      </c>
      <c r="D1313" s="42">
        <f>VLOOKUP(Pag_Inicio_Corr_mas_casos[[#This Row],[Corregimiento]],Hoja3!$A$2:$D$675,4,0)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338</v>
      </c>
      <c r="D1314" s="42">
        <f>VLOOKUP(Pag_Inicio_Corr_mas_casos[[#This Row],[Corregimiento]],Hoja3!$A$2:$D$675,4,0)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301</v>
      </c>
      <c r="D1315" s="42">
        <f>VLOOKUP(Pag_Inicio_Corr_mas_casos[[#This Row],[Corregimiento]],Hoja3!$A$2:$D$675,4,0)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287</v>
      </c>
      <c r="D1316" s="42">
        <f>VLOOKUP(Pag_Inicio_Corr_mas_casos[[#This Row],[Corregimiento]],Hoja3!$A$2:$D$675,4,0)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269</v>
      </c>
      <c r="D1317" s="42">
        <f>VLOOKUP(Pag_Inicio_Corr_mas_casos[[#This Row],[Corregimiento]],Hoja3!$A$2:$D$675,4,0)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259</v>
      </c>
      <c r="D1318" s="42">
        <f>VLOOKUP(Pag_Inicio_Corr_mas_casos[[#This Row],[Corregimiento]],Hoja3!$A$2:$D$675,4,0)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248</v>
      </c>
      <c r="D1319" s="42">
        <f>VLOOKUP(Pag_Inicio_Corr_mas_casos[[#This Row],[Corregimiento]],Hoja3!$A$2:$D$675,4,0)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251</v>
      </c>
      <c r="D1320" s="42">
        <f>VLOOKUP(Pag_Inicio_Corr_mas_casos[[#This Row],[Corregimiento]],Hoja3!$A$2:$D$675,4,0)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256</v>
      </c>
      <c r="D1321" s="42">
        <f>VLOOKUP(Pag_Inicio_Corr_mas_casos[[#This Row],[Corregimiento]],Hoja3!$A$2:$D$675,4,0)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258</v>
      </c>
      <c r="D1322" s="42">
        <f>VLOOKUP(Pag_Inicio_Corr_mas_casos[[#This Row],[Corregimiento]],Hoja3!$A$2:$D$675,4,0)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261</v>
      </c>
      <c r="D1323" s="42">
        <f>VLOOKUP(Pag_Inicio_Corr_mas_casos[[#This Row],[Corregimiento]],Hoja3!$A$2:$D$675,4,0)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246</v>
      </c>
      <c r="D1324" s="42">
        <f>VLOOKUP(Pag_Inicio_Corr_mas_casos[[#This Row],[Corregimiento]],Hoja3!$A$2:$D$675,4,0)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295</v>
      </c>
      <c r="D1325" s="42">
        <f>VLOOKUP(Pag_Inicio_Corr_mas_casos[[#This Row],[Corregimiento]],Hoja3!$A$2:$D$675,4,0)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263</v>
      </c>
      <c r="D1326" s="42">
        <f>VLOOKUP(Pag_Inicio_Corr_mas_casos[[#This Row],[Corregimiento]],Hoja3!$A$2:$D$675,4,0)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252</v>
      </c>
      <c r="D1327" s="42">
        <f>VLOOKUP(Pag_Inicio_Corr_mas_casos[[#This Row],[Corregimiento]],Hoja3!$A$2:$D$675,4,0)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247</v>
      </c>
      <c r="D1328" s="42">
        <f>VLOOKUP(Pag_Inicio_Corr_mas_casos[[#This Row],[Corregimiento]],Hoja3!$A$2:$D$675,4,0)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331</v>
      </c>
      <c r="D1329" s="42">
        <f>VLOOKUP(Pag_Inicio_Corr_mas_casos[[#This Row],[Corregimiento]],Hoja3!$A$2:$D$675,4,0)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260</v>
      </c>
      <c r="D1330" s="42">
        <f>VLOOKUP(Pag_Inicio_Corr_mas_casos[[#This Row],[Corregimiento]],Hoja3!$A$2:$D$675,4,0)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277</v>
      </c>
      <c r="D1331" s="42">
        <f>VLOOKUP(Pag_Inicio_Corr_mas_casos[[#This Row],[Corregimiento]],Hoja3!$A$2:$D$675,4,0)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294</v>
      </c>
      <c r="D1332" s="42">
        <f>VLOOKUP(Pag_Inicio_Corr_mas_casos[[#This Row],[Corregimiento]],Hoja3!$A$2:$D$675,4,0)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266</v>
      </c>
      <c r="D1333" s="42">
        <f>VLOOKUP(Pag_Inicio_Corr_mas_casos[[#This Row],[Corregimiento]],Hoja3!$A$2:$D$675,4,0)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274</v>
      </c>
      <c r="D1334" s="42">
        <f>VLOOKUP(Pag_Inicio_Corr_mas_casos[[#This Row],[Corregimiento]],Hoja3!$A$2:$D$675,4,0)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268</v>
      </c>
      <c r="D1335" s="42">
        <f>VLOOKUP(Pag_Inicio_Corr_mas_casos[[#This Row],[Corregimiento]],Hoja3!$A$2:$D$675,4,0)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324</v>
      </c>
      <c r="D1336" s="42">
        <f>VLOOKUP(Pag_Inicio_Corr_mas_casos[[#This Row],[Corregimiento]],Hoja3!$A$2:$D$675,4,0)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282</v>
      </c>
      <c r="D1337" s="42">
        <f>VLOOKUP(Pag_Inicio_Corr_mas_casos[[#This Row],[Corregimiento]],Hoja3!$A$2:$D$675,4,0)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257</v>
      </c>
      <c r="D1338" s="42">
        <f>VLOOKUP(Pag_Inicio_Corr_mas_casos[[#This Row],[Corregimiento]],Hoja3!$A$2:$D$675,4,0)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281</v>
      </c>
      <c r="D1339" s="42">
        <f>VLOOKUP(Pag_Inicio_Corr_mas_casos[[#This Row],[Corregimiento]],Hoja3!$A$2:$D$675,4,0)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239</v>
      </c>
      <c r="D1340" s="42">
        <f>VLOOKUP(Pag_Inicio_Corr_mas_casos[[#This Row],[Corregimiento]],Hoja3!$A$2:$D$675,4,0)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292</v>
      </c>
      <c r="D1341" s="42">
        <f>VLOOKUP(Pag_Inicio_Corr_mas_casos[[#This Row],[Corregimiento]],Hoja3!$A$2:$D$675,4,0)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250</v>
      </c>
      <c r="D1342" s="42">
        <f>VLOOKUP(Pag_Inicio_Corr_mas_casos[[#This Row],[Corregimiento]],Hoja3!$A$2:$D$675,4,0)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262</v>
      </c>
      <c r="D1343" s="42">
        <f>VLOOKUP(Pag_Inicio_Corr_mas_casos[[#This Row],[Corregimiento]],Hoja3!$A$2:$D$675,4,0)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254</v>
      </c>
      <c r="D1344" s="42">
        <f>VLOOKUP(Pag_Inicio_Corr_mas_casos[[#This Row],[Corregimiento]],Hoja3!$A$2:$D$675,4,0)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276</v>
      </c>
      <c r="D1345" s="42">
        <f>VLOOKUP(Pag_Inicio_Corr_mas_casos[[#This Row],[Corregimiento]],Hoja3!$A$2:$D$675,4,0)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323</v>
      </c>
      <c r="D1346" s="42">
        <f>VLOOKUP(Pag_Inicio_Corr_mas_casos[[#This Row],[Corregimiento]],Hoja3!$A$2:$D$675,4,0)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253</v>
      </c>
      <c r="D1347" s="42">
        <f>VLOOKUP(Pag_Inicio_Corr_mas_casos[[#This Row],[Corregimiento]],Hoja3!$A$2:$D$675,4,0)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255</v>
      </c>
      <c r="D1348" s="42">
        <f>VLOOKUP(Pag_Inicio_Corr_mas_casos[[#This Row],[Corregimiento]],Hoja3!$A$2:$D$675,4,0)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267</v>
      </c>
      <c r="D1349" s="42">
        <f>VLOOKUP(Pag_Inicio_Corr_mas_casos[[#This Row],[Corregimiento]],Hoja3!$A$2:$D$675,4,0)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272</v>
      </c>
      <c r="D1350" s="42">
        <f>VLOOKUP(Pag_Inicio_Corr_mas_casos[[#This Row],[Corregimiento]],Hoja3!$A$2:$D$675,4,0)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310</v>
      </c>
      <c r="D1351" s="42">
        <f>VLOOKUP(Pag_Inicio_Corr_mas_casos[[#This Row],[Corregimiento]],Hoja3!$A$2:$D$675,4,0)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291</v>
      </c>
      <c r="D1352" s="42">
        <f>VLOOKUP(Pag_Inicio_Corr_mas_casos[[#This Row],[Corregimiento]],Hoja3!$A$2:$D$675,4,0)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293</v>
      </c>
      <c r="D1353" s="42">
        <f>VLOOKUP(Pag_Inicio_Corr_mas_casos[[#This Row],[Corregimiento]],Hoja3!$A$2:$D$675,4,0)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301</v>
      </c>
      <c r="D1354" s="42">
        <f>VLOOKUP(Pag_Inicio_Corr_mas_casos[[#This Row],[Corregimiento]],Hoja3!$A$2:$D$675,4,0)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259</v>
      </c>
      <c r="D1355" s="42">
        <f>VLOOKUP(Pag_Inicio_Corr_mas_casos[[#This Row],[Corregimiento]],Hoja3!$A$2:$D$675,4,0)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309</v>
      </c>
      <c r="D1356" s="42">
        <f>VLOOKUP(Pag_Inicio_Corr_mas_casos[[#This Row],[Corregimiento]],Hoja3!$A$2:$D$675,4,0)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248</v>
      </c>
      <c r="D1357" s="42">
        <f>VLOOKUP(Pag_Inicio_Corr_mas_casos[[#This Row],[Corregimiento]],Hoja3!$A$2:$D$675,4,0)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251</v>
      </c>
      <c r="D1358" s="42">
        <f>VLOOKUP(Pag_Inicio_Corr_mas_casos[[#This Row],[Corregimiento]],Hoja3!$A$2:$D$675,4,0)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246</v>
      </c>
      <c r="D1359" s="42">
        <f>VLOOKUP(Pag_Inicio_Corr_mas_casos[[#This Row],[Corregimiento]],Hoja3!$A$2:$D$675,4,0)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265</v>
      </c>
      <c r="D1360" s="42">
        <f>VLOOKUP(Pag_Inicio_Corr_mas_casos[[#This Row],[Corregimiento]],Hoja3!$A$2:$D$675,4,0)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277</v>
      </c>
      <c r="D1361" s="42">
        <f>VLOOKUP(Pag_Inicio_Corr_mas_casos[[#This Row],[Corregimiento]],Hoja3!$A$2:$D$675,4,0)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274</v>
      </c>
      <c r="D1362" s="42">
        <f>VLOOKUP(Pag_Inicio_Corr_mas_casos[[#This Row],[Corregimiento]],Hoja3!$A$2:$D$675,4,0)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268</v>
      </c>
      <c r="D1363" s="42">
        <f>VLOOKUP(Pag_Inicio_Corr_mas_casos[[#This Row],[Corregimiento]],Hoja3!$A$2:$D$675,4,0)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329</v>
      </c>
      <c r="D1364" s="42">
        <f>VLOOKUP(Pag_Inicio_Corr_mas_casos[[#This Row],[Corregimiento]],Hoja3!$A$2:$D$675,4,0)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250</v>
      </c>
      <c r="D1365" s="42">
        <f>VLOOKUP(Pag_Inicio_Corr_mas_casos[[#This Row],[Corregimiento]],Hoja3!$A$2:$D$675,4,0)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262</v>
      </c>
      <c r="D1366" s="42">
        <f>VLOOKUP(Pag_Inicio_Corr_mas_casos[[#This Row],[Corregimiento]],Hoja3!$A$2:$D$675,4,0)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253</v>
      </c>
      <c r="D1367" s="42">
        <f>VLOOKUP(Pag_Inicio_Corr_mas_casos[[#This Row],[Corregimiento]],Hoja3!$A$2:$D$675,4,0)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255</v>
      </c>
      <c r="D1368" s="42">
        <f>VLOOKUP(Pag_Inicio_Corr_mas_casos[[#This Row],[Corregimiento]],Hoja3!$A$2:$D$675,4,0)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267</v>
      </c>
      <c r="D1369" s="42">
        <f>VLOOKUP(Pag_Inicio_Corr_mas_casos[[#This Row],[Corregimiento]],Hoja3!$A$2:$D$675,4,0)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272</v>
      </c>
      <c r="D1370" s="42">
        <f>VLOOKUP(Pag_Inicio_Corr_mas_casos[[#This Row],[Corregimiento]],Hoja3!$A$2:$D$675,4,0)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291</v>
      </c>
      <c r="D1371" s="42">
        <f>VLOOKUP(Pag_Inicio_Corr_mas_casos[[#This Row],[Corregimiento]],Hoja3!$A$2:$D$675,4,0)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279</v>
      </c>
      <c r="D1372" s="42">
        <f>VLOOKUP(Pag_Inicio_Corr_mas_casos[[#This Row],[Corregimiento]],Hoja3!$A$2:$D$675,4,0)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293</v>
      </c>
      <c r="D1373" s="42">
        <f>VLOOKUP(Pag_Inicio_Corr_mas_casos[[#This Row],[Corregimiento]],Hoja3!$A$2:$D$675,4,0)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287</v>
      </c>
      <c r="D1374" s="42">
        <f>VLOOKUP(Pag_Inicio_Corr_mas_casos[[#This Row],[Corregimiento]],Hoja3!$A$2:$D$675,4,0)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259</v>
      </c>
      <c r="D1375" s="42">
        <f>VLOOKUP(Pag_Inicio_Corr_mas_casos[[#This Row],[Corregimiento]],Hoja3!$A$2:$D$675,4,0)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248</v>
      </c>
      <c r="D1376" s="42">
        <f>VLOOKUP(Pag_Inicio_Corr_mas_casos[[#This Row],[Corregimiento]],Hoja3!$A$2:$D$675,4,0)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251</v>
      </c>
      <c r="D1377" s="42">
        <f>VLOOKUP(Pag_Inicio_Corr_mas_casos[[#This Row],[Corregimiento]],Hoja3!$A$2:$D$675,4,0)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256</v>
      </c>
      <c r="D1378" s="42">
        <f>VLOOKUP(Pag_Inicio_Corr_mas_casos[[#This Row],[Corregimiento]],Hoja3!$A$2:$D$675,4,0)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354</v>
      </c>
      <c r="D1379" s="42">
        <f>VLOOKUP(Pag_Inicio_Corr_mas_casos[[#This Row],[Corregimiento]],Hoja3!$A$2:$D$675,4,0)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261</v>
      </c>
      <c r="D1380" s="42">
        <f>VLOOKUP(Pag_Inicio_Corr_mas_casos[[#This Row],[Corregimiento]],Hoja3!$A$2:$D$675,4,0)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246</v>
      </c>
      <c r="D1381" s="42">
        <f>VLOOKUP(Pag_Inicio_Corr_mas_casos[[#This Row],[Corregimiento]],Hoja3!$A$2:$D$675,4,0)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295</v>
      </c>
      <c r="D1382" s="42">
        <f>VLOOKUP(Pag_Inicio_Corr_mas_casos[[#This Row],[Corregimiento]],Hoja3!$A$2:$D$675,4,0)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252</v>
      </c>
      <c r="D1383" s="42">
        <f>VLOOKUP(Pag_Inicio_Corr_mas_casos[[#This Row],[Corregimiento]],Hoja3!$A$2:$D$675,4,0)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247</v>
      </c>
      <c r="D1384" s="42">
        <f>VLOOKUP(Pag_Inicio_Corr_mas_casos[[#This Row],[Corregimiento]],Hoja3!$A$2:$D$675,4,0)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298</v>
      </c>
      <c r="D1385" s="42">
        <f>VLOOKUP(Pag_Inicio_Corr_mas_casos[[#This Row],[Corregimiento]],Hoja3!$A$2:$D$675,4,0)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277</v>
      </c>
      <c r="D1386" s="42">
        <f>VLOOKUP(Pag_Inicio_Corr_mas_casos[[#This Row],[Corregimiento]],Hoja3!$A$2:$D$675,4,0)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294</v>
      </c>
      <c r="D1387" s="42">
        <f>VLOOKUP(Pag_Inicio_Corr_mas_casos[[#This Row],[Corregimiento]],Hoja3!$A$2:$D$675,4,0)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333</v>
      </c>
      <c r="D1388" s="42">
        <f>VLOOKUP(Pag_Inicio_Corr_mas_casos[[#This Row],[Corregimiento]],Hoja3!$A$2:$D$675,4,0)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264</v>
      </c>
      <c r="D1389" s="42">
        <f>VLOOKUP(Pag_Inicio_Corr_mas_casos[[#This Row],[Corregimiento]],Hoja3!$A$2:$D$675,4,0)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257</v>
      </c>
      <c r="D1390" s="42">
        <f>VLOOKUP(Pag_Inicio_Corr_mas_casos[[#This Row],[Corregimiento]],Hoja3!$A$2:$D$675,4,0)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281</v>
      </c>
      <c r="D1391" s="42">
        <f>VLOOKUP(Pag_Inicio_Corr_mas_casos[[#This Row],[Corregimiento]],Hoja3!$A$2:$D$675,4,0)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292</v>
      </c>
      <c r="D1392" s="42">
        <f>VLOOKUP(Pag_Inicio_Corr_mas_casos[[#This Row],[Corregimiento]],Hoja3!$A$2:$D$675,4,0)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250</v>
      </c>
      <c r="D1393" s="42">
        <f>VLOOKUP(Pag_Inicio_Corr_mas_casos[[#This Row],[Corregimiento]],Hoja3!$A$2:$D$675,4,0)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262</v>
      </c>
      <c r="D1394" s="42">
        <f>VLOOKUP(Pag_Inicio_Corr_mas_casos[[#This Row],[Corregimiento]],Hoja3!$A$2:$D$675,4,0)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254</v>
      </c>
      <c r="D1395" s="42">
        <f>VLOOKUP(Pag_Inicio_Corr_mas_casos[[#This Row],[Corregimiento]],Hoja3!$A$2:$D$675,4,0)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351</v>
      </c>
      <c r="D1396" s="42">
        <f>VLOOKUP(Pag_Inicio_Corr_mas_casos[[#This Row],[Corregimiento]],Hoja3!$A$2:$D$675,4,0)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276</v>
      </c>
      <c r="D1397" s="42">
        <f>VLOOKUP(Pag_Inicio_Corr_mas_casos[[#This Row],[Corregimiento]],Hoja3!$A$2:$D$675,4,0)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253</v>
      </c>
      <c r="D1398" s="42">
        <f>VLOOKUP(Pag_Inicio_Corr_mas_casos[[#This Row],[Corregimiento]],Hoja3!$A$2:$D$675,4,0)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255</v>
      </c>
      <c r="D1399" s="42">
        <f>VLOOKUP(Pag_Inicio_Corr_mas_casos[[#This Row],[Corregimiento]],Hoja3!$A$2:$D$675,4,0)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272</v>
      </c>
      <c r="D1400" s="42">
        <f>VLOOKUP(Pag_Inicio_Corr_mas_casos[[#This Row],[Corregimiento]],Hoja3!$A$2:$D$675,4,0)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338</v>
      </c>
      <c r="D1401" s="42">
        <f>VLOOKUP(Pag_Inicio_Corr_mas_casos[[#This Row],[Corregimiento]],Hoja3!$A$2:$D$675,4,0)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279</v>
      </c>
      <c r="D1402" s="42">
        <f>VLOOKUP(Pag_Inicio_Corr_mas_casos[[#This Row],[Corregimiento]],Hoja3!$A$2:$D$675,4,0)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301</v>
      </c>
      <c r="D1403" s="42">
        <f>VLOOKUP(Pag_Inicio_Corr_mas_casos[[#This Row],[Corregimiento]],Hoja3!$A$2:$D$675,4,0)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287</v>
      </c>
      <c r="D1404" s="42">
        <f>VLOOKUP(Pag_Inicio_Corr_mas_casos[[#This Row],[Corregimiento]],Hoja3!$A$2:$D$675,4,0)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284</v>
      </c>
      <c r="D1405" s="42">
        <f>VLOOKUP(Pag_Inicio_Corr_mas_casos[[#This Row],[Corregimiento]],Hoja3!$A$2:$D$675,4,0)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259</v>
      </c>
      <c r="D1406" s="42">
        <f>VLOOKUP(Pag_Inicio_Corr_mas_casos[[#This Row],[Corregimiento]],Hoja3!$A$2:$D$675,4,0)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285</v>
      </c>
      <c r="D1407" s="42">
        <f>VLOOKUP(Pag_Inicio_Corr_mas_casos[[#This Row],[Corregimiento]],Hoja3!$A$2:$D$675,4,0)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248</v>
      </c>
      <c r="D1408" s="42">
        <f>VLOOKUP(Pag_Inicio_Corr_mas_casos[[#This Row],[Corregimiento]],Hoja3!$A$2:$D$675,4,0)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251</v>
      </c>
      <c r="D1409" s="42">
        <f>VLOOKUP(Pag_Inicio_Corr_mas_casos[[#This Row],[Corregimiento]],Hoja3!$A$2:$D$675,4,0)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347</v>
      </c>
      <c r="D1410" s="42">
        <f>VLOOKUP(Pag_Inicio_Corr_mas_casos[[#This Row],[Corregimiento]],Hoja3!$A$2:$D$675,4,0)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256</v>
      </c>
      <c r="D1411" s="42">
        <f>VLOOKUP(Pag_Inicio_Corr_mas_casos[[#This Row],[Corregimiento]],Hoja3!$A$2:$D$675,4,0)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258</v>
      </c>
      <c r="D1412" s="42">
        <f>VLOOKUP(Pag_Inicio_Corr_mas_casos[[#This Row],[Corregimiento]],Hoja3!$A$2:$D$675,4,0)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261</v>
      </c>
      <c r="D1413" s="42">
        <f>VLOOKUP(Pag_Inicio_Corr_mas_casos[[#This Row],[Corregimiento]],Hoja3!$A$2:$D$675,4,0)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246</v>
      </c>
      <c r="D1414" s="42">
        <f>VLOOKUP(Pag_Inicio_Corr_mas_casos[[#This Row],[Corregimiento]],Hoja3!$A$2:$D$675,4,0)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263</v>
      </c>
      <c r="D1415" s="42">
        <f>VLOOKUP(Pag_Inicio_Corr_mas_casos[[#This Row],[Corregimiento]],Hoja3!$A$2:$D$675,4,0)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252</v>
      </c>
      <c r="D1416" s="42">
        <f>VLOOKUP(Pag_Inicio_Corr_mas_casos[[#This Row],[Corregimiento]],Hoja3!$A$2:$D$675,4,0)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247</v>
      </c>
      <c r="D1417" s="42">
        <f>VLOOKUP(Pag_Inicio_Corr_mas_casos[[#This Row],[Corregimiento]],Hoja3!$A$2:$D$675,4,0)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277</v>
      </c>
      <c r="D1418" s="42">
        <f>VLOOKUP(Pag_Inicio_Corr_mas_casos[[#This Row],[Corregimiento]],Hoja3!$A$2:$D$675,4,0)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294</v>
      </c>
      <c r="D1419" s="42">
        <f>VLOOKUP(Pag_Inicio_Corr_mas_casos[[#This Row],[Corregimiento]],Hoja3!$A$2:$D$675,4,0)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324</v>
      </c>
      <c r="D1420" s="42">
        <f>VLOOKUP(Pag_Inicio_Corr_mas_casos[[#This Row],[Corregimiento]],Hoja3!$A$2:$D$675,4,0)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264</v>
      </c>
      <c r="D1421" s="42">
        <f>VLOOKUP(Pag_Inicio_Corr_mas_casos[[#This Row],[Corregimiento]],Hoja3!$A$2:$D$675,4,0)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282</v>
      </c>
      <c r="D1422" s="42">
        <f>VLOOKUP(Pag_Inicio_Corr_mas_casos[[#This Row],[Corregimiento]],Hoja3!$A$2:$D$675,4,0)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257</v>
      </c>
      <c r="D1423" s="42">
        <f>VLOOKUP(Pag_Inicio_Corr_mas_casos[[#This Row],[Corregimiento]],Hoja3!$A$2:$D$675,4,0)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281</v>
      </c>
      <c r="D1424" s="42">
        <f>VLOOKUP(Pag_Inicio_Corr_mas_casos[[#This Row],[Corregimiento]],Hoja3!$A$2:$D$675,4,0)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355</v>
      </c>
      <c r="D1425" s="42">
        <f>VLOOKUP(Pag_Inicio_Corr_mas_casos[[#This Row],[Corregimiento]],Hoja3!$A$2:$D$675,4,0)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250</v>
      </c>
      <c r="D1426" s="42">
        <f>VLOOKUP(Pag_Inicio_Corr_mas_casos[[#This Row],[Corregimiento]],Hoja3!$A$2:$D$675,4,0)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262</v>
      </c>
      <c r="D1427" s="42">
        <f>VLOOKUP(Pag_Inicio_Corr_mas_casos[[#This Row],[Corregimiento]],Hoja3!$A$2:$D$675,4,0)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254</v>
      </c>
      <c r="D1428" s="42">
        <f>VLOOKUP(Pag_Inicio_Corr_mas_casos[[#This Row],[Corregimiento]],Hoja3!$A$2:$D$675,4,0)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276</v>
      </c>
      <c r="D1429" s="42">
        <f>VLOOKUP(Pag_Inicio_Corr_mas_casos[[#This Row],[Corregimiento]],Hoja3!$A$2:$D$675,4,0)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253</v>
      </c>
      <c r="D1430" s="42">
        <f>VLOOKUP(Pag_Inicio_Corr_mas_casos[[#This Row],[Corregimiento]],Hoja3!$A$2:$D$675,4,0)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255</v>
      </c>
      <c r="D1431" s="42">
        <f>VLOOKUP(Pag_Inicio_Corr_mas_casos[[#This Row],[Corregimiento]],Hoja3!$A$2:$D$675,4,0)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267</v>
      </c>
      <c r="D1432" s="42">
        <f>VLOOKUP(Pag_Inicio_Corr_mas_casos[[#This Row],[Corregimiento]],Hoja3!$A$2:$D$675,4,0)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272</v>
      </c>
      <c r="D1433" s="42">
        <f>VLOOKUP(Pag_Inicio_Corr_mas_casos[[#This Row],[Corregimiento]],Hoja3!$A$2:$D$675,4,0)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275</v>
      </c>
      <c r="D1434" s="42">
        <f>VLOOKUP(Pag_Inicio_Corr_mas_casos[[#This Row],[Corregimiento]],Hoja3!$A$2:$D$675,4,0)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291</v>
      </c>
      <c r="D1435" s="42">
        <f>VLOOKUP(Pag_Inicio_Corr_mas_casos[[#This Row],[Corregimiento]],Hoja3!$A$2:$D$675,4,0)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259</v>
      </c>
      <c r="D1436" s="42">
        <f>VLOOKUP(Pag_Inicio_Corr_mas_casos[[#This Row],[Corregimiento]],Hoja3!$A$2:$D$675,4,0)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356</v>
      </c>
      <c r="D1437" s="42">
        <f>VLOOKUP(Pag_Inicio_Corr_mas_casos[[#This Row],[Corregimiento]],Hoja3!$A$2:$D$675,4,0)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248</v>
      </c>
      <c r="D1438" s="42">
        <f>VLOOKUP(Pag_Inicio_Corr_mas_casos[[#This Row],[Corregimiento]],Hoja3!$A$2:$D$675,4,0)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251</v>
      </c>
      <c r="D1439" s="42">
        <f>VLOOKUP(Pag_Inicio_Corr_mas_casos[[#This Row],[Corregimiento]],Hoja3!$A$2:$D$675,4,0)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256</v>
      </c>
      <c r="D1440" s="42">
        <f>VLOOKUP(Pag_Inicio_Corr_mas_casos[[#This Row],[Corregimiento]],Hoja3!$A$2:$D$675,4,0)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258</v>
      </c>
      <c r="D1441" s="42">
        <f>VLOOKUP(Pag_Inicio_Corr_mas_casos[[#This Row],[Corregimiento]],Hoja3!$A$2:$D$675,4,0)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246</v>
      </c>
      <c r="D1442" s="42">
        <f>VLOOKUP(Pag_Inicio_Corr_mas_casos[[#This Row],[Corregimiento]],Hoja3!$A$2:$D$675,4,0)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295</v>
      </c>
      <c r="D1443" s="42">
        <f>VLOOKUP(Pag_Inicio_Corr_mas_casos[[#This Row],[Corregimiento]],Hoja3!$A$2:$D$675,4,0)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263</v>
      </c>
      <c r="D1444" s="42">
        <f>VLOOKUP(Pag_Inicio_Corr_mas_casos[[#This Row],[Corregimiento]],Hoja3!$A$2:$D$675,4,0)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252</v>
      </c>
      <c r="D1445" s="42">
        <f>VLOOKUP(Pag_Inicio_Corr_mas_casos[[#This Row],[Corregimiento]],Hoja3!$A$2:$D$675,4,0)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247</v>
      </c>
      <c r="D1446" s="42">
        <f>VLOOKUP(Pag_Inicio_Corr_mas_casos[[#This Row],[Corregimiento]],Hoja3!$A$2:$D$675,4,0)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298</v>
      </c>
      <c r="D1447" s="42">
        <f>VLOOKUP(Pag_Inicio_Corr_mas_casos[[#This Row],[Corregimiento]],Hoja3!$A$2:$D$675,4,0)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260</v>
      </c>
      <c r="D1448" s="42">
        <f>VLOOKUP(Pag_Inicio_Corr_mas_casos[[#This Row],[Corregimiento]],Hoja3!$A$2:$D$675,4,0)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294</v>
      </c>
      <c r="D1449" s="42">
        <f>VLOOKUP(Pag_Inicio_Corr_mas_casos[[#This Row],[Corregimiento]],Hoja3!$A$2:$D$675,4,0)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274</v>
      </c>
      <c r="D1450" s="42">
        <f>VLOOKUP(Pag_Inicio_Corr_mas_casos[[#This Row],[Corregimiento]],Hoja3!$A$2:$D$675,4,0)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324</v>
      </c>
      <c r="D1451" s="42">
        <f>VLOOKUP(Pag_Inicio_Corr_mas_casos[[#This Row],[Corregimiento]],Hoja3!$A$2:$D$675,4,0)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264</v>
      </c>
      <c r="D1452" s="42">
        <f>VLOOKUP(Pag_Inicio_Corr_mas_casos[[#This Row],[Corregimiento]],Hoja3!$A$2:$D$675,4,0)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332</v>
      </c>
      <c r="D1453" s="42">
        <f>VLOOKUP(Pag_Inicio_Corr_mas_casos[[#This Row],[Corregimiento]],Hoja3!$A$2:$D$675,4,0)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257</v>
      </c>
      <c r="D1454" s="42">
        <f>VLOOKUP(Pag_Inicio_Corr_mas_casos[[#This Row],[Corregimiento]],Hoja3!$A$2:$D$675,4,0)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281</v>
      </c>
      <c r="D1455" s="42">
        <f>VLOOKUP(Pag_Inicio_Corr_mas_casos[[#This Row],[Corregimiento]],Hoja3!$A$2:$D$675,4,0)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250</v>
      </c>
      <c r="D1456" s="42">
        <f>VLOOKUP(Pag_Inicio_Corr_mas_casos[[#This Row],[Corregimiento]],Hoja3!$A$2:$D$675,4,0)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262</v>
      </c>
      <c r="D1457" s="42">
        <f>VLOOKUP(Pag_Inicio_Corr_mas_casos[[#This Row],[Corregimiento]],Hoja3!$A$2:$D$675,4,0)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357</v>
      </c>
      <c r="D1458" s="42">
        <f>VLOOKUP(Pag_Inicio_Corr_mas_casos[[#This Row],[Corregimiento]],Hoja3!$A$2:$D$675,4,0)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351</v>
      </c>
      <c r="D1459" s="42">
        <f>VLOOKUP(Pag_Inicio_Corr_mas_casos[[#This Row],[Corregimiento]],Hoja3!$A$2:$D$675,4,0)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276</v>
      </c>
      <c r="D1460" s="42">
        <f>VLOOKUP(Pag_Inicio_Corr_mas_casos[[#This Row],[Corregimiento]],Hoja3!$A$2:$D$675,4,0)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358</v>
      </c>
      <c r="D1461" s="42">
        <f>VLOOKUP(Pag_Inicio_Corr_mas_casos[[#This Row],[Corregimiento]],Hoja3!$A$2:$D$675,4,0)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255</v>
      </c>
      <c r="D1462" s="42">
        <f>VLOOKUP(Pag_Inicio_Corr_mas_casos[[#This Row],[Corregimiento]],Hoja3!$A$2:$D$675,4,0)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272</v>
      </c>
      <c r="D1463" s="42">
        <f>VLOOKUP(Pag_Inicio_Corr_mas_casos[[#This Row],[Corregimiento]],Hoja3!$A$2:$D$675,4,0)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291</v>
      </c>
      <c r="D1464" s="42">
        <f>VLOOKUP(Pag_Inicio_Corr_mas_casos[[#This Row],[Corregimiento]],Hoja3!$A$2:$D$675,4,0)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301</v>
      </c>
      <c r="D1465" s="42">
        <f>VLOOKUP(Pag_Inicio_Corr_mas_casos[[#This Row],[Corregimiento]],Hoja3!$A$2:$D$675,4,0)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287</v>
      </c>
      <c r="D1466" s="42">
        <f>VLOOKUP(Pag_Inicio_Corr_mas_casos[[#This Row],[Corregimiento]],Hoja3!$A$2:$D$675,4,0)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259</v>
      </c>
      <c r="D1467" s="42">
        <f>VLOOKUP(Pag_Inicio_Corr_mas_casos[[#This Row],[Corregimiento]],Hoja3!$A$2:$D$675,4,0)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248</v>
      </c>
      <c r="D1468" s="42">
        <f>VLOOKUP(Pag_Inicio_Corr_mas_casos[[#This Row],[Corregimiento]],Hoja3!$A$2:$D$675,4,0)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251</v>
      </c>
      <c r="D1469" s="42">
        <f>VLOOKUP(Pag_Inicio_Corr_mas_casos[[#This Row],[Corregimiento]],Hoja3!$A$2:$D$675,4,0)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347</v>
      </c>
      <c r="D1470" s="42">
        <f>VLOOKUP(Pag_Inicio_Corr_mas_casos[[#This Row],[Corregimiento]],Hoja3!$A$2:$D$675,4,0)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256</v>
      </c>
      <c r="D1471" s="42">
        <f>VLOOKUP(Pag_Inicio_Corr_mas_casos[[#This Row],[Corregimiento]],Hoja3!$A$2:$D$675,4,0)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258</v>
      </c>
      <c r="D1472" s="42">
        <f>VLOOKUP(Pag_Inicio_Corr_mas_casos[[#This Row],[Corregimiento]],Hoja3!$A$2:$D$675,4,0)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261</v>
      </c>
      <c r="D1473" s="42">
        <f>VLOOKUP(Pag_Inicio_Corr_mas_casos[[#This Row],[Corregimiento]],Hoja3!$A$2:$D$675,4,0)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246</v>
      </c>
      <c r="D1474" s="42">
        <f>VLOOKUP(Pag_Inicio_Corr_mas_casos[[#This Row],[Corregimiento]],Hoja3!$A$2:$D$675,4,0)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263</v>
      </c>
      <c r="D1475" s="42">
        <f>VLOOKUP(Pag_Inicio_Corr_mas_casos[[#This Row],[Corregimiento]],Hoja3!$A$2:$D$675,4,0)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252</v>
      </c>
      <c r="D1476" s="42">
        <f>VLOOKUP(Pag_Inicio_Corr_mas_casos[[#This Row],[Corregimiento]],Hoja3!$A$2:$D$675,4,0)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247</v>
      </c>
      <c r="D1477" s="42">
        <f>VLOOKUP(Pag_Inicio_Corr_mas_casos[[#This Row],[Corregimiento]],Hoja3!$A$2:$D$675,4,0)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265</v>
      </c>
      <c r="D1478" s="42">
        <f>VLOOKUP(Pag_Inicio_Corr_mas_casos[[#This Row],[Corregimiento]],Hoja3!$A$2:$D$675,4,0)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317</v>
      </c>
      <c r="D1479" s="42">
        <f>VLOOKUP(Pag_Inicio_Corr_mas_casos[[#This Row],[Corregimiento]],Hoja3!$A$2:$D$675,4,0)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260</v>
      </c>
      <c r="D1480" s="42">
        <f>VLOOKUP(Pag_Inicio_Corr_mas_casos[[#This Row],[Corregimiento]],Hoja3!$A$2:$D$675,4,0)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277</v>
      </c>
      <c r="D1481" s="42">
        <f>VLOOKUP(Pag_Inicio_Corr_mas_casos[[#This Row],[Corregimiento]],Hoja3!$A$2:$D$675,4,0)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294</v>
      </c>
      <c r="D1482" s="42">
        <f>VLOOKUP(Pag_Inicio_Corr_mas_casos[[#This Row],[Corregimiento]],Hoja3!$A$2:$D$675,4,0)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274</v>
      </c>
      <c r="D1483" s="42">
        <f>VLOOKUP(Pag_Inicio_Corr_mas_casos[[#This Row],[Corregimiento]],Hoja3!$A$2:$D$675,4,0)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268</v>
      </c>
      <c r="D1484" s="42">
        <f>VLOOKUP(Pag_Inicio_Corr_mas_casos[[#This Row],[Corregimiento]],Hoja3!$A$2:$D$675,4,0)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264</v>
      </c>
      <c r="D1485" s="42">
        <f>VLOOKUP(Pag_Inicio_Corr_mas_casos[[#This Row],[Corregimiento]],Hoja3!$A$2:$D$675,4,0)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282</v>
      </c>
      <c r="D1486" s="42">
        <f>VLOOKUP(Pag_Inicio_Corr_mas_casos[[#This Row],[Corregimiento]],Hoja3!$A$2:$D$675,4,0)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257</v>
      </c>
      <c r="D1487" s="42">
        <f>VLOOKUP(Pag_Inicio_Corr_mas_casos[[#This Row],[Corregimiento]],Hoja3!$A$2:$D$675,4,0)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281</v>
      </c>
      <c r="D1488" s="42">
        <f>VLOOKUP(Pag_Inicio_Corr_mas_casos[[#This Row],[Corregimiento]],Hoja3!$A$2:$D$675,4,0)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262</v>
      </c>
      <c r="D1489" s="42">
        <f>VLOOKUP(Pag_Inicio_Corr_mas_casos[[#This Row],[Corregimiento]],Hoja3!$A$2:$D$675,4,0)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254</v>
      </c>
      <c r="D1490" s="42">
        <f>VLOOKUP(Pag_Inicio_Corr_mas_casos[[#This Row],[Corregimiento]],Hoja3!$A$2:$D$675,4,0)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276</v>
      </c>
      <c r="D1491" s="42">
        <f>VLOOKUP(Pag_Inicio_Corr_mas_casos[[#This Row],[Corregimiento]],Hoja3!$A$2:$D$675,4,0)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253</v>
      </c>
      <c r="D1492" s="42">
        <f>VLOOKUP(Pag_Inicio_Corr_mas_casos[[#This Row],[Corregimiento]],Hoja3!$A$2:$D$675,4,0)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255</v>
      </c>
      <c r="D1493" s="42">
        <f>VLOOKUP(Pag_Inicio_Corr_mas_casos[[#This Row],[Corregimiento]],Hoja3!$A$2:$D$675,4,0)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272</v>
      </c>
      <c r="D1494" s="42">
        <f>VLOOKUP(Pag_Inicio_Corr_mas_casos[[#This Row],[Corregimiento]],Hoja3!$A$2:$D$675,4,0)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310</v>
      </c>
      <c r="D1495" s="42">
        <f>VLOOKUP(Pag_Inicio_Corr_mas_casos[[#This Row],[Corregimiento]],Hoja3!$A$2:$D$675,4,0)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279</v>
      </c>
      <c r="D1496" s="42">
        <f>VLOOKUP(Pag_Inicio_Corr_mas_casos[[#This Row],[Corregimiento]],Hoja3!$A$2:$D$675,4,0)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293</v>
      </c>
      <c r="D1497" s="42">
        <f>VLOOKUP(Pag_Inicio_Corr_mas_casos[[#This Row],[Corregimiento]],Hoja3!$A$2:$D$675,4,0)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287</v>
      </c>
      <c r="D1498" s="42">
        <f>VLOOKUP(Pag_Inicio_Corr_mas_casos[[#This Row],[Corregimiento]],Hoja3!$A$2:$D$675,4,0)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259</v>
      </c>
      <c r="D1499" s="42">
        <f>VLOOKUP(Pag_Inicio_Corr_mas_casos[[#This Row],[Corregimiento]],Hoja3!$A$2:$D$675,4,0)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285</v>
      </c>
      <c r="D1500" s="42">
        <f>VLOOKUP(Pag_Inicio_Corr_mas_casos[[#This Row],[Corregimiento]],Hoja3!$A$2:$D$675,4,0)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248</v>
      </c>
      <c r="D1501" s="42">
        <f>VLOOKUP(Pag_Inicio_Corr_mas_casos[[#This Row],[Corregimiento]],Hoja3!$A$2:$D$675,4,0)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251</v>
      </c>
      <c r="D1502" s="42">
        <f>VLOOKUP(Pag_Inicio_Corr_mas_casos[[#This Row],[Corregimiento]],Hoja3!$A$2:$D$675,4,0)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256</v>
      </c>
      <c r="D1503" s="42">
        <f>VLOOKUP(Pag_Inicio_Corr_mas_casos[[#This Row],[Corregimiento]],Hoja3!$A$2:$D$675,4,0)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246</v>
      </c>
      <c r="D1504" s="42">
        <f>VLOOKUP(Pag_Inicio_Corr_mas_casos[[#This Row],[Corregimiento]],Hoja3!$A$2:$D$675,4,0)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263</v>
      </c>
      <c r="D1505" s="42">
        <f>VLOOKUP(Pag_Inicio_Corr_mas_casos[[#This Row],[Corregimiento]],Hoja3!$A$2:$D$675,4,0)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252</v>
      </c>
      <c r="D1506" s="42">
        <f>VLOOKUP(Pag_Inicio_Corr_mas_casos[[#This Row],[Corregimiento]],Hoja3!$A$2:$D$675,4,0)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247</v>
      </c>
      <c r="D1507" s="42">
        <f>VLOOKUP(Pag_Inicio_Corr_mas_casos[[#This Row],[Corregimiento]],Hoja3!$A$2:$D$675,4,0)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265</v>
      </c>
      <c r="D1508" s="42">
        <f>VLOOKUP(Pag_Inicio_Corr_mas_casos[[#This Row],[Corregimiento]],Hoja3!$A$2:$D$675,4,0)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260</v>
      </c>
      <c r="D1509" s="42">
        <f>VLOOKUP(Pag_Inicio_Corr_mas_casos[[#This Row],[Corregimiento]],Hoja3!$A$2:$D$675,4,0)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277</v>
      </c>
      <c r="D1510" s="42">
        <f>VLOOKUP(Pag_Inicio_Corr_mas_casos[[#This Row],[Corregimiento]],Hoja3!$A$2:$D$675,4,0)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350</v>
      </c>
      <c r="D1511" s="42">
        <f>VLOOKUP(Pag_Inicio_Corr_mas_casos[[#This Row],[Corregimiento]],Hoja3!$A$2:$D$675,4,0)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294</v>
      </c>
      <c r="D1512" s="42">
        <f>VLOOKUP(Pag_Inicio_Corr_mas_casos[[#This Row],[Corregimiento]],Hoja3!$A$2:$D$675,4,0)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266</v>
      </c>
      <c r="D1513" s="42">
        <f>VLOOKUP(Pag_Inicio_Corr_mas_casos[[#This Row],[Corregimiento]],Hoja3!$A$2:$D$675,4,0)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268</v>
      </c>
      <c r="D1514" s="42">
        <f>VLOOKUP(Pag_Inicio_Corr_mas_casos[[#This Row],[Corregimiento]],Hoja3!$A$2:$D$675,4,0)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264</v>
      </c>
      <c r="D1515" s="42">
        <f>VLOOKUP(Pag_Inicio_Corr_mas_casos[[#This Row],[Corregimiento]],Hoja3!$A$2:$D$675,4,0)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282</v>
      </c>
      <c r="D1516" s="42">
        <f>VLOOKUP(Pag_Inicio_Corr_mas_casos[[#This Row],[Corregimiento]],Hoja3!$A$2:$D$675,4,0)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257</v>
      </c>
      <c r="D1517" s="42">
        <f>VLOOKUP(Pag_Inicio_Corr_mas_casos[[#This Row],[Corregimiento]],Hoja3!$A$2:$D$675,4,0)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250</v>
      </c>
      <c r="D1518" s="42">
        <f>VLOOKUP(Pag_Inicio_Corr_mas_casos[[#This Row],[Corregimiento]],Hoja3!$A$2:$D$675,4,0)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262</v>
      </c>
      <c r="D1519" s="42">
        <f>VLOOKUP(Pag_Inicio_Corr_mas_casos[[#This Row],[Corregimiento]],Hoja3!$A$2:$D$675,4,0)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325</v>
      </c>
      <c r="D1520" s="42">
        <f>VLOOKUP(Pag_Inicio_Corr_mas_casos[[#This Row],[Corregimiento]],Hoja3!$A$2:$D$675,4,0)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296</v>
      </c>
      <c r="D1521" s="42">
        <f>VLOOKUP(Pag_Inicio_Corr_mas_casos[[#This Row],[Corregimiento]],Hoja3!$A$2:$D$675,4,0)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254</v>
      </c>
      <c r="D1522" s="42">
        <f>VLOOKUP(Pag_Inicio_Corr_mas_casos[[#This Row],[Corregimiento]],Hoja3!$A$2:$D$675,4,0)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276</v>
      </c>
      <c r="D1523" s="42">
        <f>VLOOKUP(Pag_Inicio_Corr_mas_casos[[#This Row],[Corregimiento]],Hoja3!$A$2:$D$675,4,0)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323</v>
      </c>
      <c r="D1524" s="42">
        <f>VLOOKUP(Pag_Inicio_Corr_mas_casos[[#This Row],[Corregimiento]],Hoja3!$A$2:$D$675,4,0)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253</v>
      </c>
      <c r="D1525" s="42">
        <f>VLOOKUP(Pag_Inicio_Corr_mas_casos[[#This Row],[Corregimiento]],Hoja3!$A$2:$D$675,4,0)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255</v>
      </c>
      <c r="D1526" s="42">
        <f>VLOOKUP(Pag_Inicio_Corr_mas_casos[[#This Row],[Corregimiento]],Hoja3!$A$2:$D$675,4,0)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267</v>
      </c>
      <c r="D1527" s="42">
        <f>VLOOKUP(Pag_Inicio_Corr_mas_casos[[#This Row],[Corregimiento]],Hoja3!$A$2:$D$675,4,0)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272</v>
      </c>
      <c r="D1528" s="42">
        <f>VLOOKUP(Pag_Inicio_Corr_mas_casos[[#This Row],[Corregimiento]],Hoja3!$A$2:$D$675,4,0)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359</v>
      </c>
      <c r="D1529" s="42">
        <f>VLOOKUP(Pag_Inicio_Corr_mas_casos[[#This Row],[Corregimiento]],Hoja3!$A$2:$D$675,4,0)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293</v>
      </c>
      <c r="D1530" s="42">
        <f>VLOOKUP(Pag_Inicio_Corr_mas_casos[[#This Row],[Corregimiento]],Hoja3!$A$2:$D$675,4,0)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301</v>
      </c>
      <c r="D1531" s="42">
        <f>VLOOKUP(Pag_Inicio_Corr_mas_casos[[#This Row],[Corregimiento]],Hoja3!$A$2:$D$675,4,0)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284</v>
      </c>
      <c r="D1532" s="42">
        <f>VLOOKUP(Pag_Inicio_Corr_mas_casos[[#This Row],[Corregimiento]],Hoja3!$A$2:$D$675,4,0)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259</v>
      </c>
      <c r="D1533" s="42">
        <f>VLOOKUP(Pag_Inicio_Corr_mas_casos[[#This Row],[Corregimiento]],Hoja3!$A$2:$D$675,4,0)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285</v>
      </c>
      <c r="D1534" s="42">
        <f>VLOOKUP(Pag_Inicio_Corr_mas_casos[[#This Row],[Corregimiento]],Hoja3!$A$2:$D$675,4,0)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248</v>
      </c>
      <c r="D1535" s="42">
        <f>VLOOKUP(Pag_Inicio_Corr_mas_casos[[#This Row],[Corregimiento]],Hoja3!$A$2:$D$675,4,0)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251</v>
      </c>
      <c r="D1536" s="42">
        <f>VLOOKUP(Pag_Inicio_Corr_mas_casos[[#This Row],[Corregimiento]],Hoja3!$A$2:$D$675,4,0)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256</v>
      </c>
      <c r="D1537" s="42">
        <f>VLOOKUP(Pag_Inicio_Corr_mas_casos[[#This Row],[Corregimiento]],Hoja3!$A$2:$D$675,4,0)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246</v>
      </c>
      <c r="D1538" s="42">
        <f>VLOOKUP(Pag_Inicio_Corr_mas_casos[[#This Row],[Corregimiento]],Hoja3!$A$2:$D$675,4,0)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263</v>
      </c>
      <c r="D1539" s="42">
        <f>VLOOKUP(Pag_Inicio_Corr_mas_casos[[#This Row],[Corregimiento]],Hoja3!$A$2:$D$675,4,0)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252</v>
      </c>
      <c r="D1540" s="42">
        <f>VLOOKUP(Pag_Inicio_Corr_mas_casos[[#This Row],[Corregimiento]],Hoja3!$A$2:$D$675,4,0)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247</v>
      </c>
      <c r="D1541" s="42">
        <f>VLOOKUP(Pag_Inicio_Corr_mas_casos[[#This Row],[Corregimiento]],Hoja3!$A$2:$D$675,4,0)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260</v>
      </c>
      <c r="D1542" s="42">
        <f>VLOOKUP(Pag_Inicio_Corr_mas_casos[[#This Row],[Corregimiento]],Hoja3!$A$2:$D$675,4,0)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277</v>
      </c>
      <c r="D1543" s="42">
        <f>VLOOKUP(Pag_Inicio_Corr_mas_casos[[#This Row],[Corregimiento]],Hoja3!$A$2:$D$675,4,0)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274</v>
      </c>
      <c r="D1544" s="42">
        <f>VLOOKUP(Pag_Inicio_Corr_mas_casos[[#This Row],[Corregimiento]],Hoja3!$A$2:$D$675,4,0)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268</v>
      </c>
      <c r="D1545" s="42">
        <f>VLOOKUP(Pag_Inicio_Corr_mas_casos[[#This Row],[Corregimiento]],Hoja3!$A$2:$D$675,4,0)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264</v>
      </c>
      <c r="D1546" s="42">
        <f>VLOOKUP(Pag_Inicio_Corr_mas_casos[[#This Row],[Corregimiento]],Hoja3!$A$2:$D$675,4,0)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257</v>
      </c>
      <c r="D1547" s="42">
        <f>VLOOKUP(Pag_Inicio_Corr_mas_casos[[#This Row],[Corregimiento]],Hoja3!$A$2:$D$675,4,0)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281</v>
      </c>
      <c r="D1548" s="42">
        <f>VLOOKUP(Pag_Inicio_Corr_mas_casos[[#This Row],[Corregimiento]],Hoja3!$A$2:$D$675,4,0)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292</v>
      </c>
      <c r="D1549" s="42">
        <f>VLOOKUP(Pag_Inicio_Corr_mas_casos[[#This Row],[Corregimiento]],Hoja3!$A$2:$D$675,4,0)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250</v>
      </c>
      <c r="D1550" s="42">
        <f>VLOOKUP(Pag_Inicio_Corr_mas_casos[[#This Row],[Corregimiento]],Hoja3!$A$2:$D$675,4,0)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262</v>
      </c>
      <c r="D1551" s="42">
        <f>VLOOKUP(Pag_Inicio_Corr_mas_casos[[#This Row],[Corregimiento]],Hoja3!$A$2:$D$675,4,0)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276</v>
      </c>
      <c r="D1552" s="42">
        <f>VLOOKUP(Pag_Inicio_Corr_mas_casos[[#This Row],[Corregimiento]],Hoja3!$A$2:$D$675,4,0)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253</v>
      </c>
      <c r="D1553" s="42">
        <f>VLOOKUP(Pag_Inicio_Corr_mas_casos[[#This Row],[Corregimiento]],Hoja3!$A$2:$D$675,4,0)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255</v>
      </c>
      <c r="D1554" s="42">
        <f>VLOOKUP(Pag_Inicio_Corr_mas_casos[[#This Row],[Corregimiento]],Hoja3!$A$2:$D$675,4,0)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267</v>
      </c>
      <c r="D1555" s="42">
        <f>VLOOKUP(Pag_Inicio_Corr_mas_casos[[#This Row],[Corregimiento]],Hoja3!$A$2:$D$675,4,0)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272</v>
      </c>
      <c r="D1556" s="42">
        <f>VLOOKUP(Pag_Inicio_Corr_mas_casos[[#This Row],[Corregimiento]],Hoja3!$A$2:$D$675,4,0)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291</v>
      </c>
      <c r="D1557" s="42">
        <f>VLOOKUP(Pag_Inicio_Corr_mas_casos[[#This Row],[Corregimiento]],Hoja3!$A$2:$D$675,4,0)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293</v>
      </c>
      <c r="D1558" s="42">
        <f>VLOOKUP(Pag_Inicio_Corr_mas_casos[[#This Row],[Corregimiento]],Hoja3!$A$2:$D$675,4,0)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360</v>
      </c>
      <c r="D1559" s="42">
        <f>VLOOKUP(Pag_Inicio_Corr_mas_casos[[#This Row],[Corregimiento]],Hoja3!$A$2:$D$675,4,0)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259</v>
      </c>
      <c r="D1560" s="42">
        <f>VLOOKUP(Pag_Inicio_Corr_mas_casos[[#This Row],[Corregimiento]],Hoja3!$A$2:$D$675,4,0)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309</v>
      </c>
      <c r="D1561" s="42">
        <f>VLOOKUP(Pag_Inicio_Corr_mas_casos[[#This Row],[Corregimiento]],Hoja3!$A$2:$D$675,4,0)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248</v>
      </c>
      <c r="D1562" s="42">
        <f>VLOOKUP(Pag_Inicio_Corr_mas_casos[[#This Row],[Corregimiento]],Hoja3!$A$2:$D$675,4,0)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251</v>
      </c>
      <c r="D1563" s="42">
        <f>VLOOKUP(Pag_Inicio_Corr_mas_casos[[#This Row],[Corregimiento]],Hoja3!$A$2:$D$675,4,0)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256</v>
      </c>
      <c r="D1564" s="42">
        <f>VLOOKUP(Pag_Inicio_Corr_mas_casos[[#This Row],[Corregimiento]],Hoja3!$A$2:$D$675,4,0)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320</v>
      </c>
      <c r="D1565" s="42">
        <f>VLOOKUP(Pag_Inicio_Corr_mas_casos[[#This Row],[Corregimiento]],Hoja3!$A$2:$D$675,4,0)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258</v>
      </c>
      <c r="D1566" s="42">
        <f>VLOOKUP(Pag_Inicio_Corr_mas_casos[[#This Row],[Corregimiento]],Hoja3!$A$2:$D$675,4,0)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246</v>
      </c>
      <c r="D1567" s="42">
        <f>VLOOKUP(Pag_Inicio_Corr_mas_casos[[#This Row],[Corregimiento]],Hoja3!$A$2:$D$675,4,0)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252</v>
      </c>
      <c r="D1568" s="42">
        <f>VLOOKUP(Pag_Inicio_Corr_mas_casos[[#This Row],[Corregimiento]],Hoja3!$A$2:$D$675,4,0)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247</v>
      </c>
      <c r="D1569" s="42">
        <f>VLOOKUP(Pag_Inicio_Corr_mas_casos[[#This Row],[Corregimiento]],Hoja3!$A$2:$D$675,4,0)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260</v>
      </c>
      <c r="D1570" s="42">
        <f>VLOOKUP(Pag_Inicio_Corr_mas_casos[[#This Row],[Corregimiento]],Hoja3!$A$2:$D$675,4,0)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277</v>
      </c>
      <c r="D1571" s="42">
        <f>VLOOKUP(Pag_Inicio_Corr_mas_casos[[#This Row],[Corregimiento]],Hoja3!$A$2:$D$675,4,0)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294</v>
      </c>
      <c r="D1572" s="42">
        <f>VLOOKUP(Pag_Inicio_Corr_mas_casos[[#This Row],[Corregimiento]],Hoja3!$A$2:$D$675,4,0)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268</v>
      </c>
      <c r="D1573" s="42">
        <f>VLOOKUP(Pag_Inicio_Corr_mas_casos[[#This Row],[Corregimiento]],Hoja3!$A$2:$D$675,4,0)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292</v>
      </c>
      <c r="D1574" s="42">
        <f>VLOOKUP(Pag_Inicio_Corr_mas_casos[[#This Row],[Corregimiento]],Hoja3!$A$2:$D$675,4,0)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250</v>
      </c>
      <c r="D1575" s="42">
        <f>VLOOKUP(Pag_Inicio_Corr_mas_casos[[#This Row],[Corregimiento]],Hoja3!$A$2:$D$675,4,0)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262</v>
      </c>
      <c r="D1576" s="42">
        <f>VLOOKUP(Pag_Inicio_Corr_mas_casos[[#This Row],[Corregimiento]],Hoja3!$A$2:$D$675,4,0)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254</v>
      </c>
      <c r="D1577" s="42">
        <f>VLOOKUP(Pag_Inicio_Corr_mas_casos[[#This Row],[Corregimiento]],Hoja3!$A$2:$D$675,4,0)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323</v>
      </c>
      <c r="D1578" s="42">
        <f>VLOOKUP(Pag_Inicio_Corr_mas_casos[[#This Row],[Corregimiento]],Hoja3!$A$2:$D$675,4,0)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253</v>
      </c>
      <c r="D1579" s="42">
        <f>VLOOKUP(Pag_Inicio_Corr_mas_casos[[#This Row],[Corregimiento]],Hoja3!$A$2:$D$675,4,0)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255</v>
      </c>
      <c r="D1580" s="42">
        <f>VLOOKUP(Pag_Inicio_Corr_mas_casos[[#This Row],[Corregimiento]],Hoja3!$A$2:$D$675,4,0)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267</v>
      </c>
      <c r="D1581" s="42">
        <f>VLOOKUP(Pag_Inicio_Corr_mas_casos[[#This Row],[Corregimiento]],Hoja3!$A$2:$D$675,4,0)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275</v>
      </c>
      <c r="D1582" s="42">
        <f>VLOOKUP(Pag_Inicio_Corr_mas_casos[[#This Row],[Corregimiento]],Hoja3!$A$2:$D$675,4,0)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361</v>
      </c>
      <c r="D1583" s="42">
        <f>VLOOKUP(Pag_Inicio_Corr_mas_casos[[#This Row],[Corregimiento]],Hoja3!$A$2:$D$675,4,0)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293</v>
      </c>
      <c r="D1584" s="42">
        <f>VLOOKUP(Pag_Inicio_Corr_mas_casos[[#This Row],[Corregimiento]],Hoja3!$A$2:$D$675,4,0)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287</v>
      </c>
      <c r="D1585" s="42">
        <f>VLOOKUP(Pag_Inicio_Corr_mas_casos[[#This Row],[Corregimiento]],Hoja3!$A$2:$D$675,4,0)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284</v>
      </c>
      <c r="D1586" s="42">
        <f>VLOOKUP(Pag_Inicio_Corr_mas_casos[[#This Row],[Corregimiento]],Hoja3!$A$2:$D$675,4,0)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303</v>
      </c>
      <c r="D1587" s="42">
        <f>VLOOKUP(Pag_Inicio_Corr_mas_casos[[#This Row],[Corregimiento]],Hoja3!$A$2:$D$675,4,0)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259</v>
      </c>
      <c r="D1588" s="42">
        <f>VLOOKUP(Pag_Inicio_Corr_mas_casos[[#This Row],[Corregimiento]],Hoja3!$A$2:$D$675,4,0)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248</v>
      </c>
      <c r="D1589" s="42">
        <f>VLOOKUP(Pag_Inicio_Corr_mas_casos[[#This Row],[Corregimiento]],Hoja3!$A$2:$D$675,4,0)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251</v>
      </c>
      <c r="D1590" s="42">
        <f>VLOOKUP(Pag_Inicio_Corr_mas_casos[[#This Row],[Corregimiento]],Hoja3!$A$2:$D$675,4,0)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256</v>
      </c>
      <c r="D1591" s="42">
        <f>VLOOKUP(Pag_Inicio_Corr_mas_casos[[#This Row],[Corregimiento]],Hoja3!$A$2:$D$675,4,0)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246</v>
      </c>
      <c r="D1592" s="42">
        <f>VLOOKUP(Pag_Inicio_Corr_mas_casos[[#This Row],[Corregimiento]],Hoja3!$A$2:$D$675,4,0)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295</v>
      </c>
      <c r="D1593" s="42">
        <f>VLOOKUP(Pag_Inicio_Corr_mas_casos[[#This Row],[Corregimiento]],Hoja3!$A$2:$D$675,4,0)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252</v>
      </c>
      <c r="D1594" s="42">
        <f>VLOOKUP(Pag_Inicio_Corr_mas_casos[[#This Row],[Corregimiento]],Hoja3!$A$2:$D$675,4,0)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247</v>
      </c>
      <c r="D1595" s="42">
        <f>VLOOKUP(Pag_Inicio_Corr_mas_casos[[#This Row],[Corregimiento]],Hoja3!$A$2:$D$675,4,0)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260</v>
      </c>
      <c r="D1596" s="42">
        <f>VLOOKUP(Pag_Inicio_Corr_mas_casos[[#This Row],[Corregimiento]],Hoja3!$A$2:$D$675,4,0)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277</v>
      </c>
      <c r="D1597" s="42">
        <f>VLOOKUP(Pag_Inicio_Corr_mas_casos[[#This Row],[Corregimiento]],Hoja3!$A$2:$D$675,4,0)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294</v>
      </c>
      <c r="D1598" s="42">
        <f>VLOOKUP(Pag_Inicio_Corr_mas_casos[[#This Row],[Corregimiento]],Hoja3!$A$2:$D$675,4,0)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274</v>
      </c>
      <c r="D1599" s="42">
        <f>VLOOKUP(Pag_Inicio_Corr_mas_casos[[#This Row],[Corregimiento]],Hoja3!$A$2:$D$675,4,0)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268</v>
      </c>
      <c r="D1600" s="42">
        <f>VLOOKUP(Pag_Inicio_Corr_mas_casos[[#This Row],[Corregimiento]],Hoja3!$A$2:$D$675,4,0)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257</v>
      </c>
      <c r="D1601" s="42">
        <f>VLOOKUP(Pag_Inicio_Corr_mas_casos[[#This Row],[Corregimiento]],Hoja3!$A$2:$D$675,4,0)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281</v>
      </c>
      <c r="D1602" s="42">
        <f>VLOOKUP(Pag_Inicio_Corr_mas_casos[[#This Row],[Corregimiento]],Hoja3!$A$2:$D$675,4,0)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250</v>
      </c>
      <c r="D1603" s="42">
        <f>VLOOKUP(Pag_Inicio_Corr_mas_casos[[#This Row],[Corregimiento]],Hoja3!$A$2:$D$675,4,0)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262</v>
      </c>
      <c r="D1604" s="42">
        <f>VLOOKUP(Pag_Inicio_Corr_mas_casos[[#This Row],[Corregimiento]],Hoja3!$A$2:$D$675,4,0)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276</v>
      </c>
      <c r="D1605" s="42">
        <f>VLOOKUP(Pag_Inicio_Corr_mas_casos[[#This Row],[Corregimiento]],Hoja3!$A$2:$D$675,4,0)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253</v>
      </c>
      <c r="D1606" s="42">
        <f>VLOOKUP(Pag_Inicio_Corr_mas_casos[[#This Row],[Corregimiento]],Hoja3!$A$2:$D$675,4,0)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255</v>
      </c>
      <c r="D1607" s="42">
        <f>VLOOKUP(Pag_Inicio_Corr_mas_casos[[#This Row],[Corregimiento]],Hoja3!$A$2:$D$675,4,0)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291</v>
      </c>
      <c r="D1608" s="42">
        <f>VLOOKUP(Pag_Inicio_Corr_mas_casos[[#This Row],[Corregimiento]],Hoja3!$A$2:$D$675,4,0)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301</v>
      </c>
      <c r="D1609" s="42">
        <f>VLOOKUP(Pag_Inicio_Corr_mas_casos[[#This Row],[Corregimiento]],Hoja3!$A$2:$D$675,4,0)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303</v>
      </c>
      <c r="D1610" s="42">
        <f>VLOOKUP(Pag_Inicio_Corr_mas_casos[[#This Row],[Corregimiento]],Hoja3!$A$2:$D$675,4,0)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259</v>
      </c>
      <c r="D1611" s="42">
        <f>VLOOKUP(Pag_Inicio_Corr_mas_casos[[#This Row],[Corregimiento]],Hoja3!$A$2:$D$675,4,0)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248</v>
      </c>
      <c r="D1612" s="42">
        <f>VLOOKUP(Pag_Inicio_Corr_mas_casos[[#This Row],[Corregimiento]],Hoja3!$A$2:$D$675,4,0)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315</v>
      </c>
      <c r="D1613" s="42">
        <f>VLOOKUP(Pag_Inicio_Corr_mas_casos[[#This Row],[Corregimiento]],Hoja3!$A$2:$D$675,4,0)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317</v>
      </c>
      <c r="D1614" s="42">
        <f>VLOOKUP(Pag_Inicio_Corr_mas_casos[[#This Row],[Corregimiento]],Hoja3!$A$2:$D$675,4,0)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248</v>
      </c>
      <c r="D1615" s="42">
        <f>VLOOKUP(Pag_Inicio_Corr_mas_casos[[#This Row],[Corregimiento]],Hoja3!$A$2:$D$675,4,0)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264</v>
      </c>
      <c r="D1616" s="42">
        <f>VLOOKUP(Pag_Inicio_Corr_mas_casos[[#This Row],[Corregimiento]],Hoja3!$A$2:$D$675,4,0)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246</v>
      </c>
      <c r="D1617" s="42">
        <f>VLOOKUP(Pag_Inicio_Corr_mas_casos[[#This Row],[Corregimiento]],Hoja3!$A$2:$D$675,4,0)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294</v>
      </c>
      <c r="D1618" s="42">
        <f>VLOOKUP(Pag_Inicio_Corr_mas_casos[[#This Row],[Corregimiento]],Hoja3!$A$2:$D$675,4,0)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259</v>
      </c>
      <c r="D1619" s="42">
        <f>VLOOKUP(Pag_Inicio_Corr_mas_casos[[#This Row],[Corregimiento]],Hoja3!$A$2:$D$675,4,0)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256</v>
      </c>
      <c r="D1620" s="42">
        <f>VLOOKUP(Pag_Inicio_Corr_mas_casos[[#This Row],[Corregimiento]],Hoja3!$A$2:$D$675,4,0)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255</v>
      </c>
      <c r="D1621" s="42">
        <f>VLOOKUP(Pag_Inicio_Corr_mas_casos[[#This Row],[Corregimiento]],Hoja3!$A$2:$D$675,4,0)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252</v>
      </c>
      <c r="D1622" s="42">
        <f>VLOOKUP(Pag_Inicio_Corr_mas_casos[[#This Row],[Corregimiento]],Hoja3!$A$2:$D$675,4,0)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295</v>
      </c>
      <c r="D1623" s="42">
        <f>VLOOKUP(Pag_Inicio_Corr_mas_casos[[#This Row],[Corregimiento]],Hoja3!$A$2:$D$675,4,0)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272</v>
      </c>
      <c r="D1624" s="42">
        <f>VLOOKUP(Pag_Inicio_Corr_mas_casos[[#This Row],[Corregimiento]],Hoja3!$A$2:$D$675,4,0)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276</v>
      </c>
      <c r="D1625" s="42">
        <f>VLOOKUP(Pag_Inicio_Corr_mas_casos[[#This Row],[Corregimiento]],Hoja3!$A$2:$D$675,4,0)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281</v>
      </c>
      <c r="D1626" s="42">
        <f>VLOOKUP(Pag_Inicio_Corr_mas_casos[[#This Row],[Corregimiento]],Hoja3!$A$2:$D$675,4,0)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254</v>
      </c>
      <c r="D1627" s="42">
        <f>VLOOKUP(Pag_Inicio_Corr_mas_casos[[#This Row],[Corregimiento]],Hoja3!$A$2:$D$675,4,0)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351</v>
      </c>
      <c r="D1628" s="42">
        <f>VLOOKUP(Pag_Inicio_Corr_mas_casos[[#This Row],[Corregimiento]],Hoja3!$A$2:$D$675,4,0)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251</v>
      </c>
      <c r="D1629" s="42">
        <f>VLOOKUP(Pag_Inicio_Corr_mas_casos[[#This Row],[Corregimiento]],Hoja3!$A$2:$D$675,4,0)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253</v>
      </c>
      <c r="D1630" s="42">
        <f>VLOOKUP(Pag_Inicio_Corr_mas_casos[[#This Row],[Corregimiento]],Hoja3!$A$2:$D$675,4,0)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258</v>
      </c>
      <c r="D1631" s="42">
        <f>VLOOKUP(Pag_Inicio_Corr_mas_casos[[#This Row],[Corregimiento]],Hoja3!$A$2:$D$675,4,0)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263</v>
      </c>
      <c r="D1632" s="42">
        <f>VLOOKUP(Pag_Inicio_Corr_mas_casos[[#This Row],[Corregimiento]],Hoja3!$A$2:$D$675,4,0)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272</v>
      </c>
      <c r="D1633" s="42">
        <f>VLOOKUP(Pag_Inicio_Corr_mas_casos[[#This Row],[Corregimiento]],Hoja3!$A$2:$D$675,4,0)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291</v>
      </c>
      <c r="D1634" s="42">
        <f>VLOOKUP(Pag_Inicio_Corr_mas_casos[[#This Row],[Corregimiento]],Hoja3!$A$2:$D$675,4,0)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302</v>
      </c>
      <c r="D1635" s="42">
        <f>VLOOKUP(Pag_Inicio_Corr_mas_casos[[#This Row],[Corregimiento]],Hoja3!$A$2:$D$675,4,0)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267</v>
      </c>
      <c r="D1636" s="42">
        <f>VLOOKUP(Pag_Inicio_Corr_mas_casos[[#This Row],[Corregimiento]],Hoja3!$A$2:$D$675,4,0)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309</v>
      </c>
      <c r="D1637" s="42">
        <f>VLOOKUP(Pag_Inicio_Corr_mas_casos[[#This Row],[Corregimiento]],Hoja3!$A$2:$D$675,4,0)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247</v>
      </c>
      <c r="D1638" s="42">
        <f>VLOOKUP(Pag_Inicio_Corr_mas_casos[[#This Row],[Corregimiento]],Hoja3!$A$2:$D$675,4,0)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345</v>
      </c>
      <c r="D1639" s="42">
        <f>VLOOKUP(Pag_Inicio_Corr_mas_casos[[#This Row],[Corregimiento]],Hoja3!$A$2:$D$675,4,0)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293</v>
      </c>
      <c r="D1640" s="42">
        <f>VLOOKUP(Pag_Inicio_Corr_mas_casos[[#This Row],[Corregimiento]],Hoja3!$A$2:$D$675,4,0)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331</v>
      </c>
      <c r="D1641" s="42">
        <f>VLOOKUP(Pag_Inicio_Corr_mas_casos[[#This Row],[Corregimiento]],Hoja3!$A$2:$D$675,4,0)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268</v>
      </c>
      <c r="D1642" s="42">
        <f>VLOOKUP(Pag_Inicio_Corr_mas_casos[[#This Row],[Corregimiento]],Hoja3!$A$2:$D$675,4,0)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262</v>
      </c>
      <c r="D1643" s="42">
        <f>VLOOKUP(Pag_Inicio_Corr_mas_casos[[#This Row],[Corregimiento]],Hoja3!$A$2:$D$675,4,0)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288</v>
      </c>
      <c r="D1644" s="42">
        <f>VLOOKUP(Pag_Inicio_Corr_mas_casos[[#This Row],[Corregimiento]],Hoja3!$A$2:$D$675,4,0)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279</v>
      </c>
      <c r="D1645" s="42">
        <f>VLOOKUP(Pag_Inicio_Corr_mas_casos[[#This Row],[Corregimiento]],Hoja3!$A$2:$D$675,4,0)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353</v>
      </c>
      <c r="D1646" s="42">
        <f>VLOOKUP(Pag_Inicio_Corr_mas_casos[[#This Row],[Corregimiento]],Hoja3!$A$2:$D$675,4,0)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272</v>
      </c>
      <c r="D1647" s="53">
        <f>VLOOKUP(Pag_Inicio_Corr_mas_casos[[#This Row],[Corregimiento]],Hoja3!$A$2:$D$675,4,0)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251</v>
      </c>
      <c r="D1648" s="53">
        <f>VLOOKUP(Pag_Inicio_Corr_mas_casos[[#This Row],[Corregimiento]],Hoja3!$A$2:$D$675,4,0)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246</v>
      </c>
      <c r="D1649" s="53">
        <f>VLOOKUP(Pag_Inicio_Corr_mas_casos[[#This Row],[Corregimiento]],Hoja3!$A$2:$D$675,4,0)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276</v>
      </c>
      <c r="D1650" s="53">
        <f>VLOOKUP(Pag_Inicio_Corr_mas_casos[[#This Row],[Corregimiento]],Hoja3!$A$2:$D$675,4,0)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248</v>
      </c>
      <c r="D1651" s="53">
        <f>VLOOKUP(Pag_Inicio_Corr_mas_casos[[#This Row],[Corregimiento]],Hoja3!$A$2:$D$675,4,0)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252</v>
      </c>
      <c r="D1652" s="53">
        <f>VLOOKUP(Pag_Inicio_Corr_mas_casos[[#This Row],[Corregimiento]],Hoja3!$A$2:$D$675,4,0)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264</v>
      </c>
      <c r="D1653" s="53">
        <f>VLOOKUP(Pag_Inicio_Corr_mas_casos[[#This Row],[Corregimiento]],Hoja3!$A$2:$D$675,4,0)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347</v>
      </c>
      <c r="D1654" s="53">
        <f>VLOOKUP(Pag_Inicio_Corr_mas_casos[[#This Row],[Corregimiento]],Hoja3!$A$2:$D$675,4,0)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339</v>
      </c>
      <c r="D1655" s="53">
        <f>VLOOKUP(Pag_Inicio_Corr_mas_casos[[#This Row],[Corregimiento]],Hoja3!$A$2:$D$675,4,0)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260</v>
      </c>
      <c r="D1656" s="53">
        <f>VLOOKUP(Pag_Inicio_Corr_mas_casos[[#This Row],[Corregimiento]],Hoja3!$A$2:$D$675,4,0)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281</v>
      </c>
      <c r="D1657" s="53">
        <f>VLOOKUP(Pag_Inicio_Corr_mas_casos[[#This Row],[Corregimiento]],Hoja3!$A$2:$D$675,4,0)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255</v>
      </c>
      <c r="D1658" s="53">
        <f>VLOOKUP(Pag_Inicio_Corr_mas_casos[[#This Row],[Corregimiento]],Hoja3!$A$2:$D$675,4,0)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247</v>
      </c>
      <c r="D1659" s="53">
        <f>VLOOKUP(Pag_Inicio_Corr_mas_casos[[#This Row],[Corregimiento]],Hoja3!$A$2:$D$675,4,0)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254</v>
      </c>
      <c r="D1660" s="53">
        <f>VLOOKUP(Pag_Inicio_Corr_mas_casos[[#This Row],[Corregimiento]],Hoja3!$A$2:$D$675,4,0)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259</v>
      </c>
      <c r="D1661" s="53">
        <f>VLOOKUP(Pag_Inicio_Corr_mas_casos[[#This Row],[Corregimiento]],Hoja3!$A$2:$D$675,4,0)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263</v>
      </c>
      <c r="D1662" s="53">
        <f>VLOOKUP(Pag_Inicio_Corr_mas_casos[[#This Row],[Corregimiento]],Hoja3!$A$2:$D$675,4,0)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265</v>
      </c>
      <c r="D1663" s="53">
        <f>VLOOKUP(Pag_Inicio_Corr_mas_casos[[#This Row],[Corregimiento]],Hoja3!$A$2:$D$675,4,0)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250</v>
      </c>
      <c r="D1664" s="53">
        <f>VLOOKUP(Pag_Inicio_Corr_mas_casos[[#This Row],[Corregimiento]],Hoja3!$A$2:$D$675,4,0)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285</v>
      </c>
      <c r="D1665" s="53">
        <f>VLOOKUP(Pag_Inicio_Corr_mas_casos[[#This Row],[Corregimiento]],Hoja3!$A$2:$D$675,4,0)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309</v>
      </c>
      <c r="D1666" s="53">
        <f>VLOOKUP(Pag_Inicio_Corr_mas_casos[[#This Row],[Corregimiento]],Hoja3!$A$2:$D$675,4,0)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288</v>
      </c>
      <c r="D1667" s="53">
        <f>VLOOKUP(Pag_Inicio_Corr_mas_casos[[#This Row],[Corregimiento]],Hoja3!$A$2:$D$675,4,0)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283</v>
      </c>
      <c r="D1668" s="53">
        <f>VLOOKUP(Pag_Inicio_Corr_mas_casos[[#This Row],[Corregimiento]],Hoja3!$A$2:$D$675,4,0)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258</v>
      </c>
      <c r="D1669" s="53">
        <f>VLOOKUP(Pag_Inicio_Corr_mas_casos[[#This Row],[Corregimiento]],Hoja3!$A$2:$D$675,4,0)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261</v>
      </c>
      <c r="D1670" s="53">
        <f>VLOOKUP(Pag_Inicio_Corr_mas_casos[[#This Row],[Corregimiento]],Hoja3!$A$2:$D$675,4,0)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298</v>
      </c>
      <c r="D1671" s="53">
        <f>VLOOKUP(Pag_Inicio_Corr_mas_casos[[#This Row],[Corregimiento]],Hoja3!$A$2:$D$675,4,0)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303</v>
      </c>
      <c r="D1672" s="53">
        <f>VLOOKUP(Pag_Inicio_Corr_mas_casos[[#This Row],[Corregimiento]],Hoja3!$A$2:$D$675,4,0)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320</v>
      </c>
      <c r="D1673" s="53">
        <f>VLOOKUP(Pag_Inicio_Corr_mas_casos[[#This Row],[Corregimiento]],Hoja3!$A$2:$D$675,4,0)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362</v>
      </c>
      <c r="D1674" s="53">
        <f>VLOOKUP(Pag_Inicio_Corr_mas_casos[[#This Row],[Corregimiento]],Hoja3!$A$2:$D$675,4,0)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259</v>
      </c>
      <c r="D1675" s="53">
        <f>VLOOKUP(Pag_Inicio_Corr_mas_casos[[#This Row],[Corregimiento]],Hoja3!$A$2:$D$675,4,0)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247</v>
      </c>
      <c r="D1676" s="53">
        <f>VLOOKUP(Pag_Inicio_Corr_mas_casos[[#This Row],[Corregimiento]],Hoja3!$A$2:$D$675,4,0)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258</v>
      </c>
      <c r="D1677" s="53">
        <f>VLOOKUP(Pag_Inicio_Corr_mas_casos[[#This Row],[Corregimiento]],Hoja3!$A$2:$D$675,4,0)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272</v>
      </c>
      <c r="D1678" s="53">
        <v>40607</v>
      </c>
      <c r="E1678">
        <v>20</v>
      </c>
    </row>
    <row r="1679" spans="1:5">
      <c r="A1679" s="40">
        <v>44051</v>
      </c>
      <c r="B1679" s="22">
        <v>44051</v>
      </c>
      <c r="C1679" t="s">
        <v>248</v>
      </c>
      <c r="D1679" s="53">
        <f>VLOOKUP(Pag_Inicio_Corr_mas_casos[[#This Row],[Corregimiento]],Hoja3!$A$2:$D$675,4,0)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253</v>
      </c>
      <c r="D1680" s="53">
        <f>VLOOKUP(Pag_Inicio_Corr_mas_casos[[#This Row],[Corregimiento]],Hoja3!$A$2:$D$675,4,0)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255</v>
      </c>
      <c r="D1681" s="53">
        <f>VLOOKUP(Pag_Inicio_Corr_mas_casos[[#This Row],[Corregimiento]],Hoja3!$A$2:$D$675,4,0)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267</v>
      </c>
      <c r="D1682" s="53">
        <f>VLOOKUP(Pag_Inicio_Corr_mas_casos[[#This Row],[Corregimiento]],Hoja3!$A$2:$D$675,4,0)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251</v>
      </c>
      <c r="D1683" s="53">
        <f>VLOOKUP(Pag_Inicio_Corr_mas_casos[[#This Row],[Corregimiento]],Hoja3!$A$2:$D$675,4,0)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285</v>
      </c>
      <c r="D1684" s="53">
        <f>VLOOKUP(Pag_Inicio_Corr_mas_casos[[#This Row],[Corregimiento]],Hoja3!$A$2:$D$675,4,0)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295</v>
      </c>
      <c r="D1685" s="53">
        <f>VLOOKUP(Pag_Inicio_Corr_mas_casos[[#This Row],[Corregimiento]],Hoja3!$A$2:$D$675,4,0)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262</v>
      </c>
      <c r="D1686" s="53">
        <f>VLOOKUP(Pag_Inicio_Corr_mas_casos[[#This Row],[Corregimiento]],Hoja3!$A$2:$D$675,4,0)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264</v>
      </c>
      <c r="D1687" s="53">
        <f>VLOOKUP(Pag_Inicio_Corr_mas_casos[[#This Row],[Corregimiento]],Hoja3!$A$2:$D$675,4,0)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309</v>
      </c>
      <c r="D1688" s="53">
        <f>VLOOKUP(Pag_Inicio_Corr_mas_casos[[#This Row],[Corregimiento]],Hoja3!$A$2:$D$675,4,0)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347</v>
      </c>
      <c r="D1689" s="53">
        <f>VLOOKUP(Pag_Inicio_Corr_mas_casos[[#This Row],[Corregimiento]],Hoja3!$A$2:$D$675,4,0)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252</v>
      </c>
      <c r="D1690" s="53">
        <f>VLOOKUP(Pag_Inicio_Corr_mas_casos[[#This Row],[Corregimiento]],Hoja3!$A$2:$D$675,4,0)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256</v>
      </c>
      <c r="D1691" s="53">
        <f>VLOOKUP(Pag_Inicio_Corr_mas_casos[[#This Row],[Corregimiento]],Hoja3!$A$2:$D$675,4,0)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292</v>
      </c>
      <c r="D1692" s="53">
        <f>VLOOKUP(Pag_Inicio_Corr_mas_casos[[#This Row],[Corregimiento]],Hoja3!$A$2:$D$675,4,0)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276</v>
      </c>
      <c r="D1693" s="53">
        <f>VLOOKUP(Pag_Inicio_Corr_mas_casos[[#This Row],[Corregimiento]],Hoja3!$A$2:$D$675,4,0)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358</v>
      </c>
      <c r="D1694" s="53">
        <f>VLOOKUP(Pag_Inicio_Corr_mas_casos[[#This Row],[Corregimiento]],Hoja3!$A$2:$D$675,4,0)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287</v>
      </c>
      <c r="D1695" s="53">
        <f>VLOOKUP(Pag_Inicio_Corr_mas_casos[[#This Row],[Corregimiento]],Hoja3!$A$2:$D$675,4,0)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350</v>
      </c>
      <c r="D1696" s="53">
        <f>VLOOKUP(Pag_Inicio_Corr_mas_casos[[#This Row],[Corregimiento]],Hoja3!$A$2:$D$675,4,0)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272</v>
      </c>
      <c r="D1697" s="53">
        <f>VLOOKUP(Pag_Inicio_Corr_mas_casos[[#This Row],[Corregimiento]],Hoja3!$A$2:$D$675,4,0)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293</v>
      </c>
      <c r="D1698" s="53">
        <f>VLOOKUP(Pag_Inicio_Corr_mas_casos[[#This Row],[Corregimiento]],Hoja3!$A$2:$D$675,4,0)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251</v>
      </c>
      <c r="D1699" s="53">
        <f>VLOOKUP(Pag_Inicio_Corr_mas_casos[[#This Row],[Corregimiento]],Hoja3!$A$2:$D$675,4,0)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246</v>
      </c>
      <c r="D1700" s="53">
        <f>VLOOKUP(Pag_Inicio_Corr_mas_casos[[#This Row],[Corregimiento]],Hoja3!$A$2:$D$675,4,0)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259</v>
      </c>
      <c r="D1701" s="53">
        <f>VLOOKUP(Pag_Inicio_Corr_mas_casos[[#This Row],[Corregimiento]],Hoja3!$A$2:$D$675,4,0)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272</v>
      </c>
      <c r="D1702" s="53">
        <f>VLOOKUP(Pag_Inicio_Corr_mas_casos[[#This Row],[Corregimiento]],Hoja3!$A$2:$D$675,4,0)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248</v>
      </c>
      <c r="D1703" s="53">
        <f>VLOOKUP(Pag_Inicio_Corr_mas_casos[[#This Row],[Corregimiento]],Hoja3!$A$2:$D$675,4,0)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260</v>
      </c>
      <c r="D1704" s="53">
        <f>VLOOKUP(Pag_Inicio_Corr_mas_casos[[#This Row],[Corregimiento]],Hoja3!$A$2:$D$675,4,0)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276</v>
      </c>
      <c r="D1705" s="53">
        <f>VLOOKUP(Pag_Inicio_Corr_mas_casos[[#This Row],[Corregimiento]],Hoja3!$A$2:$D$675,4,0)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264</v>
      </c>
      <c r="D1706" s="53">
        <f>VLOOKUP(Pag_Inicio_Corr_mas_casos[[#This Row],[Corregimiento]],Hoja3!$A$2:$D$675,4,0)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255</v>
      </c>
      <c r="D1707" s="53">
        <f>VLOOKUP(Pag_Inicio_Corr_mas_casos[[#This Row],[Corregimiento]],Hoja3!$A$2:$D$675,4,0)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277</v>
      </c>
      <c r="D1708" s="53">
        <f>VLOOKUP(Pag_Inicio_Corr_mas_casos[[#This Row],[Corregimiento]],Hoja3!$A$2:$D$675,4,0)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295</v>
      </c>
      <c r="D1709" s="53">
        <f>VLOOKUP(Pag_Inicio_Corr_mas_casos[[#This Row],[Corregimiento]],Hoja3!$A$2:$D$675,4,0)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247</v>
      </c>
      <c r="D1710" s="53">
        <f>VLOOKUP(Pag_Inicio_Corr_mas_casos[[#This Row],[Corregimiento]],Hoja3!$A$2:$D$675,4,0)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253</v>
      </c>
      <c r="D1711" s="53">
        <f>VLOOKUP(Pag_Inicio_Corr_mas_casos[[#This Row],[Corregimiento]],Hoja3!$A$2:$D$675,4,0)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256</v>
      </c>
      <c r="D1712" s="53">
        <f>VLOOKUP(Pag_Inicio_Corr_mas_casos[[#This Row],[Corregimiento]],Hoja3!$A$2:$D$675,4,0)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255</v>
      </c>
      <c r="D1713" s="53">
        <f>VLOOKUP(Pag_Inicio_Corr_mas_casos[[#This Row],[Corregimiento]],Hoja3!$A$2:$D$675,4,0)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272</v>
      </c>
      <c r="D1714" s="53">
        <f>VLOOKUP(Pag_Inicio_Corr_mas_casos[[#This Row],[Corregimiento]],Hoja3!$A$2:$D$675,4,0)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259</v>
      </c>
      <c r="D1715" s="53">
        <f>VLOOKUP(Pag_Inicio_Corr_mas_casos[[#This Row],[Corregimiento]],Hoja3!$A$2:$D$675,4,0)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252</v>
      </c>
      <c r="D1716" s="53">
        <f>VLOOKUP(Pag_Inicio_Corr_mas_casos[[#This Row],[Corregimiento]],Hoja3!$A$2:$D$675,4,0)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264</v>
      </c>
      <c r="D1717" s="53">
        <f>VLOOKUP(Pag_Inicio_Corr_mas_casos[[#This Row],[Corregimiento]],Hoja3!$A$2:$D$675,4,0)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277</v>
      </c>
      <c r="D1718" s="53">
        <f>VLOOKUP(Pag_Inicio_Corr_mas_casos[[#This Row],[Corregimiento]],Hoja3!$A$2:$D$675,4,0)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247</v>
      </c>
      <c r="D1719" s="53">
        <f>VLOOKUP(Pag_Inicio_Corr_mas_casos[[#This Row],[Corregimiento]],Hoja3!$A$2:$D$675,4,0)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363</v>
      </c>
      <c r="D1720" s="53">
        <f>VLOOKUP(Pag_Inicio_Corr_mas_casos[[#This Row],[Corregimiento]],Hoja3!$A$2:$D$675,4,0)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301</v>
      </c>
      <c r="D1721" s="53">
        <f>VLOOKUP(Pag_Inicio_Corr_mas_casos[[#This Row],[Corregimiento]],Hoja3!$A$2:$D$675,4,0)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276</v>
      </c>
      <c r="D1722" s="53">
        <f>VLOOKUP(Pag_Inicio_Corr_mas_casos[[#This Row],[Corregimiento]],Hoja3!$A$2:$D$675,4,0)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265</v>
      </c>
      <c r="D1723" s="53">
        <f>VLOOKUP(Pag_Inicio_Corr_mas_casos[[#This Row],[Corregimiento]],Hoja3!$A$2:$D$675,4,0)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257</v>
      </c>
      <c r="D1724" s="53">
        <f>VLOOKUP(Pag_Inicio_Corr_mas_casos[[#This Row],[Corregimiento]],Hoja3!$A$2:$D$675,4,0)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254</v>
      </c>
      <c r="D1725" s="53">
        <f>VLOOKUP(Pag_Inicio_Corr_mas_casos[[#This Row],[Corregimiento]],Hoja3!$A$2:$D$675,4,0)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351</v>
      </c>
      <c r="D1726" s="53">
        <f>VLOOKUP(Pag_Inicio_Corr_mas_casos[[#This Row],[Corregimiento]],Hoja3!$A$2:$D$675,4,0)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250</v>
      </c>
      <c r="D1727" s="53">
        <f>VLOOKUP(Pag_Inicio_Corr_mas_casos[[#This Row],[Corregimiento]],Hoja3!$A$2:$D$675,4,0)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267</v>
      </c>
      <c r="D1728" s="53">
        <f>VLOOKUP(Pag_Inicio_Corr_mas_casos[[#This Row],[Corregimiento]],Hoja3!$A$2:$D$675,4,0)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364</v>
      </c>
      <c r="D1729" s="53">
        <f>VLOOKUP(Pag_Inicio_Corr_mas_casos[[#This Row],[Corregimiento]],Hoja3!$A$2:$D$675,4,0)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281</v>
      </c>
      <c r="D1730" s="53">
        <f>VLOOKUP(Pag_Inicio_Corr_mas_casos[[#This Row],[Corregimiento]],Hoja3!$A$2:$D$675,4,0)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251</v>
      </c>
      <c r="D1731" s="53">
        <f>VLOOKUP(Pag_Inicio_Corr_mas_casos[[#This Row],[Corregimiento]],Hoja3!$A$2:$D$675,4,0)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331</v>
      </c>
      <c r="D1732" s="53">
        <f>VLOOKUP(Pag_Inicio_Corr_mas_casos[[#This Row],[Corregimiento]],Hoja3!$A$2:$D$675,4,0)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266</v>
      </c>
      <c r="D1733" s="53">
        <f>VLOOKUP(Pag_Inicio_Corr_mas_casos[[#This Row],[Corregimiento]],Hoja3!$A$2:$D$675,4,0)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253</v>
      </c>
      <c r="D1734" s="53">
        <f>VLOOKUP(Pag_Inicio_Corr_mas_casos[[#This Row],[Corregimiento]],Hoja3!$A$2:$D$675,4,0)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269</v>
      </c>
      <c r="D1735" s="53">
        <f>VLOOKUP(Pag_Inicio_Corr_mas_casos[[#This Row],[Corregimiento]],Hoja3!$A$2:$D$675,4,0)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252</v>
      </c>
      <c r="D1736" s="53">
        <f>VLOOKUP(Pag_Inicio_Corr_mas_casos[[#This Row],[Corregimiento]],Hoja3!$A$2:$D$675,4,0)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251</v>
      </c>
      <c r="D1737" s="53">
        <f>VLOOKUP(Pag_Inicio_Corr_mas_casos[[#This Row],[Corregimiento]],Hoja3!$A$2:$D$675,4,0)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259</v>
      </c>
      <c r="D1738" s="53">
        <f>VLOOKUP(Pag_Inicio_Corr_mas_casos[[#This Row],[Corregimiento]],Hoja3!$A$2:$D$675,4,0)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250</v>
      </c>
      <c r="D1739" s="53">
        <f>VLOOKUP(Pag_Inicio_Corr_mas_casos[[#This Row],[Corregimiento]],Hoja3!$A$2:$D$675,4,0)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292</v>
      </c>
      <c r="D1740" s="53">
        <f>VLOOKUP(Pag_Inicio_Corr_mas_casos[[#This Row],[Corregimiento]],Hoja3!$A$2:$D$675,4,0)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256</v>
      </c>
      <c r="D1741" s="53">
        <f>VLOOKUP(Pag_Inicio_Corr_mas_casos[[#This Row],[Corregimiento]],Hoja3!$A$2:$D$675,4,0)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255</v>
      </c>
      <c r="D1742" s="53">
        <f>VLOOKUP(Pag_Inicio_Corr_mas_casos[[#This Row],[Corregimiento]],Hoja3!$A$2:$D$675,4,0)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262</v>
      </c>
      <c r="D1743" s="53">
        <f>VLOOKUP(Pag_Inicio_Corr_mas_casos[[#This Row],[Corregimiento]],Hoja3!$A$2:$D$675,4,0)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272</v>
      </c>
      <c r="D1744" s="53">
        <f>VLOOKUP(Pag_Inicio_Corr_mas_casos[[#This Row],[Corregimiento]],Hoja3!$A$2:$D$675,4,0)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281</v>
      </c>
      <c r="D1745" s="53">
        <f>VLOOKUP(Pag_Inicio_Corr_mas_casos[[#This Row],[Corregimiento]],Hoja3!$A$2:$D$675,4,0)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293</v>
      </c>
      <c r="D1746" s="53">
        <f>VLOOKUP(Pag_Inicio_Corr_mas_casos[[#This Row],[Corregimiento]],Hoja3!$A$2:$D$675,4,0)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277</v>
      </c>
      <c r="D1747" s="53">
        <f>VLOOKUP(Pag_Inicio_Corr_mas_casos[[#This Row],[Corregimiento]],Hoja3!$A$2:$D$675,4,0)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254</v>
      </c>
      <c r="D1748" s="53">
        <f>VLOOKUP(Pag_Inicio_Corr_mas_casos[[#This Row],[Corregimiento]],Hoja3!$A$2:$D$675,4,0)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260</v>
      </c>
      <c r="D1749" s="53">
        <f>VLOOKUP(Pag_Inicio_Corr_mas_casos[[#This Row],[Corregimiento]],Hoja3!$A$2:$D$675,4,0)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257</v>
      </c>
      <c r="D1750" s="53">
        <f>VLOOKUP(Pag_Inicio_Corr_mas_casos[[#This Row],[Corregimiento]],Hoja3!$A$2:$D$675,4,0)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247</v>
      </c>
      <c r="D1751" s="53">
        <f>VLOOKUP(Pag_Inicio_Corr_mas_casos[[#This Row],[Corregimiento]],Hoja3!$A$2:$D$675,4,0)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302</v>
      </c>
      <c r="D1752" s="53">
        <f>VLOOKUP(Pag_Inicio_Corr_mas_casos[[#This Row],[Corregimiento]],Hoja3!$A$2:$D$675,4,0)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310</v>
      </c>
      <c r="D1753" s="53">
        <f>VLOOKUP(Pag_Inicio_Corr_mas_casos[[#This Row],[Corregimiento]],Hoja3!$A$2:$D$675,4,0)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291</v>
      </c>
      <c r="D1754" s="53">
        <f>VLOOKUP(Pag_Inicio_Corr_mas_casos[[#This Row],[Corregimiento]],Hoja3!$A$2:$D$675,4,0)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287</v>
      </c>
      <c r="D1755" s="53">
        <f>VLOOKUP(Pag_Inicio_Corr_mas_casos[[#This Row],[Corregimiento]],Hoja3!$A$2:$D$675,4,0)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295</v>
      </c>
      <c r="D1756" s="53">
        <f>VLOOKUP(Pag_Inicio_Corr_mas_casos[[#This Row],[Corregimiento]],Hoja3!$A$2:$D$675,4,0)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263</v>
      </c>
      <c r="D1757" s="53">
        <f>VLOOKUP(Pag_Inicio_Corr_mas_casos[[#This Row],[Corregimiento]],Hoja3!$A$2:$D$675,4,0)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264</v>
      </c>
      <c r="D1758" s="53">
        <f>VLOOKUP(Pag_Inicio_Corr_mas_casos[[#This Row],[Corregimiento]],Hoja3!$A$2:$D$675,4,0)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365</v>
      </c>
      <c r="D1759" s="53">
        <f>VLOOKUP(Pag_Inicio_Corr_mas_casos[[#This Row],[Corregimiento]],Hoja3!$A$2:$D$675,4,0)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248</v>
      </c>
      <c r="D1760" s="53">
        <f>VLOOKUP(Pag_Inicio_Corr_mas_casos[[#This Row],[Corregimiento]],Hoja3!$A$2:$D$675,4,0)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347</v>
      </c>
      <c r="D1761" s="53">
        <f>VLOOKUP(Pag_Inicio_Corr_mas_casos[[#This Row],[Corregimiento]],Hoja3!$A$2:$D$675,4,0)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246</v>
      </c>
      <c r="D1762" s="53">
        <f>VLOOKUP(Pag_Inicio_Corr_mas_casos[[#This Row],[Corregimiento]],Hoja3!$A$2:$D$675,4,0)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279</v>
      </c>
      <c r="D1763" s="53">
        <f>VLOOKUP(Pag_Inicio_Corr_mas_casos[[#This Row],[Corregimiento]],Hoja3!$A$2:$D$675,4,0)</f>
        <v>80811</v>
      </c>
      <c r="E176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5"/>
  <sheetViews>
    <sheetView topLeftCell="A170" workbookViewId="0">
      <selection activeCell="A189" sqref="A18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243</v>
      </c>
      <c r="B1" t="s">
        <v>74</v>
      </c>
      <c r="C1" t="s">
        <v>366</v>
      </c>
      <c r="D1" t="s">
        <v>367</v>
      </c>
    </row>
    <row r="2" spans="1:4">
      <c r="A2" t="s">
        <v>251</v>
      </c>
      <c r="B2" t="s">
        <v>237</v>
      </c>
      <c r="C2" t="s">
        <v>237</v>
      </c>
      <c r="D2">
        <v>80821</v>
      </c>
    </row>
    <row r="3" spans="1:4">
      <c r="A3" t="s">
        <v>368</v>
      </c>
      <c r="B3" t="s">
        <v>233</v>
      </c>
      <c r="C3" t="s">
        <v>369</v>
      </c>
      <c r="D3">
        <v>30202</v>
      </c>
    </row>
    <row r="4" spans="1:4">
      <c r="A4" t="s">
        <v>370</v>
      </c>
      <c r="B4" t="s">
        <v>240</v>
      </c>
      <c r="C4" t="s">
        <v>240</v>
      </c>
      <c r="D4">
        <v>70313</v>
      </c>
    </row>
    <row r="5" spans="1:4">
      <c r="A5" t="s">
        <v>371</v>
      </c>
      <c r="B5" t="s">
        <v>372</v>
      </c>
      <c r="C5" t="s">
        <v>373</v>
      </c>
      <c r="D5">
        <v>120502</v>
      </c>
    </row>
    <row r="6" spans="1:4">
      <c r="A6" t="s">
        <v>374</v>
      </c>
      <c r="B6" t="s">
        <v>236</v>
      </c>
      <c r="C6" t="s">
        <v>375</v>
      </c>
      <c r="D6">
        <v>50313</v>
      </c>
    </row>
    <row r="7" spans="1:4">
      <c r="A7" t="s">
        <v>315</v>
      </c>
      <c r="B7" t="s">
        <v>238</v>
      </c>
      <c r="C7" t="s">
        <v>376</v>
      </c>
      <c r="D7">
        <v>20101</v>
      </c>
    </row>
    <row r="8" spans="1:4">
      <c r="A8" t="s">
        <v>347</v>
      </c>
      <c r="B8" t="s">
        <v>377</v>
      </c>
      <c r="C8" t="s">
        <v>377</v>
      </c>
      <c r="D8">
        <v>100102</v>
      </c>
    </row>
    <row r="9" spans="1:4">
      <c r="A9" t="s">
        <v>313</v>
      </c>
      <c r="B9" t="s">
        <v>242</v>
      </c>
      <c r="C9" t="s">
        <v>378</v>
      </c>
      <c r="D9">
        <v>40101</v>
      </c>
    </row>
    <row r="10" spans="1:4">
      <c r="A10" t="s">
        <v>256</v>
      </c>
      <c r="B10" t="s">
        <v>237</v>
      </c>
      <c r="C10" t="s">
        <v>237</v>
      </c>
      <c r="D10">
        <v>80822</v>
      </c>
    </row>
    <row r="11" spans="1:4">
      <c r="A11" t="s">
        <v>320</v>
      </c>
      <c r="B11" t="s">
        <v>231</v>
      </c>
      <c r="C11" t="s">
        <v>379</v>
      </c>
      <c r="D11">
        <v>10401</v>
      </c>
    </row>
    <row r="12" spans="1:4">
      <c r="A12" t="s">
        <v>380</v>
      </c>
      <c r="B12" t="s">
        <v>372</v>
      </c>
      <c r="C12" t="s">
        <v>381</v>
      </c>
      <c r="D12">
        <v>120902</v>
      </c>
    </row>
    <row r="13" spans="1:4">
      <c r="A13" t="s">
        <v>382</v>
      </c>
      <c r="B13" t="s">
        <v>242</v>
      </c>
      <c r="C13" t="s">
        <v>383</v>
      </c>
      <c r="D13">
        <v>40404</v>
      </c>
    </row>
    <row r="14" spans="1:4">
      <c r="A14" t="s">
        <v>354</v>
      </c>
      <c r="B14" t="s">
        <v>372</v>
      </c>
      <c r="C14" t="s">
        <v>384</v>
      </c>
      <c r="D14">
        <v>120302</v>
      </c>
    </row>
    <row r="15" spans="1:4">
      <c r="A15" t="s">
        <v>385</v>
      </c>
      <c r="B15" t="s">
        <v>372</v>
      </c>
      <c r="C15" t="s">
        <v>373</v>
      </c>
      <c r="D15">
        <v>120503</v>
      </c>
    </row>
    <row r="16" spans="1:4">
      <c r="A16" t="s">
        <v>386</v>
      </c>
      <c r="B16" t="s">
        <v>240</v>
      </c>
      <c r="C16" t="s">
        <v>387</v>
      </c>
      <c r="D16">
        <v>70702</v>
      </c>
    </row>
    <row r="17" spans="1:4">
      <c r="A17" t="s">
        <v>388</v>
      </c>
      <c r="B17" t="s">
        <v>234</v>
      </c>
      <c r="C17" t="s">
        <v>389</v>
      </c>
      <c r="D17">
        <v>130703</v>
      </c>
    </row>
    <row r="18" spans="1:4">
      <c r="A18" t="s">
        <v>258</v>
      </c>
      <c r="B18" t="s">
        <v>237</v>
      </c>
      <c r="C18" t="s">
        <v>390</v>
      </c>
      <c r="D18">
        <v>81001</v>
      </c>
    </row>
    <row r="19" spans="1:4">
      <c r="A19" t="s">
        <v>299</v>
      </c>
      <c r="B19" t="s">
        <v>237</v>
      </c>
      <c r="C19" t="s">
        <v>237</v>
      </c>
      <c r="D19">
        <v>80814</v>
      </c>
    </row>
    <row r="20" spans="1:4">
      <c r="A20" t="s">
        <v>391</v>
      </c>
      <c r="B20" t="s">
        <v>238</v>
      </c>
      <c r="C20" t="s">
        <v>392</v>
      </c>
      <c r="D20">
        <v>20201</v>
      </c>
    </row>
    <row r="21" spans="1:4">
      <c r="A21" t="s">
        <v>393</v>
      </c>
      <c r="B21" t="s">
        <v>241</v>
      </c>
      <c r="C21" t="s">
        <v>394</v>
      </c>
      <c r="D21">
        <v>91202</v>
      </c>
    </row>
    <row r="22" spans="1:4">
      <c r="A22" t="s">
        <v>261</v>
      </c>
      <c r="B22" t="s">
        <v>237</v>
      </c>
      <c r="C22" t="s">
        <v>390</v>
      </c>
      <c r="D22">
        <v>81006</v>
      </c>
    </row>
    <row r="23" spans="1:4">
      <c r="A23" t="s">
        <v>395</v>
      </c>
      <c r="B23" t="s">
        <v>234</v>
      </c>
      <c r="C23" t="s">
        <v>389</v>
      </c>
      <c r="D23">
        <v>130704</v>
      </c>
    </row>
    <row r="24" spans="1:4">
      <c r="A24" t="s">
        <v>246</v>
      </c>
      <c r="B24" t="s">
        <v>234</v>
      </c>
      <c r="C24" t="s">
        <v>396</v>
      </c>
      <c r="D24">
        <v>130101</v>
      </c>
    </row>
    <row r="25" spans="1:4">
      <c r="A25" t="s">
        <v>397</v>
      </c>
      <c r="B25" t="s">
        <v>242</v>
      </c>
      <c r="C25" t="s">
        <v>317</v>
      </c>
      <c r="D25">
        <v>40502</v>
      </c>
    </row>
    <row r="26" spans="1:4">
      <c r="A26" t="s">
        <v>398</v>
      </c>
      <c r="B26" t="s">
        <v>241</v>
      </c>
      <c r="C26" t="s">
        <v>399</v>
      </c>
      <c r="D26">
        <v>90101</v>
      </c>
    </row>
    <row r="27" spans="1:4">
      <c r="A27" t="s">
        <v>400</v>
      </c>
      <c r="B27" t="s">
        <v>242</v>
      </c>
      <c r="C27" t="s">
        <v>289</v>
      </c>
      <c r="D27">
        <v>40204</v>
      </c>
    </row>
    <row r="28" spans="1:4">
      <c r="A28" t="s">
        <v>401</v>
      </c>
      <c r="B28" t="s">
        <v>242</v>
      </c>
      <c r="C28" t="s">
        <v>402</v>
      </c>
      <c r="D28">
        <v>40302</v>
      </c>
    </row>
    <row r="29" spans="1:4">
      <c r="A29" t="s">
        <v>403</v>
      </c>
      <c r="B29" t="s">
        <v>372</v>
      </c>
      <c r="C29" t="s">
        <v>325</v>
      </c>
      <c r="D29">
        <v>120702</v>
      </c>
    </row>
    <row r="30" spans="1:4">
      <c r="A30" t="s">
        <v>349</v>
      </c>
      <c r="B30" t="s">
        <v>241</v>
      </c>
      <c r="C30" t="s">
        <v>404</v>
      </c>
      <c r="D30">
        <v>91102</v>
      </c>
    </row>
    <row r="31" spans="1:4">
      <c r="A31" t="s">
        <v>349</v>
      </c>
      <c r="B31" t="s">
        <v>240</v>
      </c>
      <c r="C31" t="s">
        <v>405</v>
      </c>
      <c r="D31">
        <v>70402</v>
      </c>
    </row>
    <row r="32" spans="1:4">
      <c r="A32" t="s">
        <v>406</v>
      </c>
      <c r="B32" t="s">
        <v>231</v>
      </c>
      <c r="C32" t="s">
        <v>407</v>
      </c>
      <c r="D32">
        <v>10306</v>
      </c>
    </row>
    <row r="33" spans="1:4">
      <c r="A33" t="s">
        <v>408</v>
      </c>
      <c r="B33" t="s">
        <v>240</v>
      </c>
      <c r="C33" t="s">
        <v>345</v>
      </c>
      <c r="D33">
        <v>70202</v>
      </c>
    </row>
    <row r="34" spans="1:4">
      <c r="A34" t="s">
        <v>409</v>
      </c>
      <c r="B34" t="s">
        <v>240</v>
      </c>
      <c r="C34" t="s">
        <v>405</v>
      </c>
      <c r="D34">
        <v>70403</v>
      </c>
    </row>
    <row r="35" spans="1:4">
      <c r="A35" t="s">
        <v>364</v>
      </c>
      <c r="B35" t="s">
        <v>372</v>
      </c>
      <c r="C35" t="s">
        <v>384</v>
      </c>
      <c r="D35">
        <v>120303</v>
      </c>
    </row>
    <row r="36" spans="1:4">
      <c r="A36" t="s">
        <v>410</v>
      </c>
      <c r="B36" t="s">
        <v>241</v>
      </c>
      <c r="C36" t="s">
        <v>411</v>
      </c>
      <c r="D36">
        <v>90202</v>
      </c>
    </row>
    <row r="37" spans="1:4">
      <c r="A37" t="s">
        <v>412</v>
      </c>
      <c r="B37" t="s">
        <v>231</v>
      </c>
      <c r="C37" t="s">
        <v>413</v>
      </c>
      <c r="D37">
        <v>10213</v>
      </c>
    </row>
    <row r="38" spans="1:4">
      <c r="A38" t="s">
        <v>344</v>
      </c>
      <c r="B38" t="s">
        <v>231</v>
      </c>
      <c r="C38" t="s">
        <v>379</v>
      </c>
      <c r="D38">
        <v>10403</v>
      </c>
    </row>
    <row r="39" spans="1:4">
      <c r="A39" t="s">
        <v>295</v>
      </c>
      <c r="B39" t="s">
        <v>234</v>
      </c>
      <c r="C39" t="s">
        <v>389</v>
      </c>
      <c r="D39">
        <v>130701</v>
      </c>
    </row>
    <row r="40" spans="1:4">
      <c r="A40" t="s">
        <v>263</v>
      </c>
      <c r="B40" t="s">
        <v>234</v>
      </c>
      <c r="C40" t="s">
        <v>389</v>
      </c>
      <c r="D40">
        <v>130702</v>
      </c>
    </row>
    <row r="41" spans="1:4">
      <c r="A41" t="s">
        <v>414</v>
      </c>
      <c r="B41" t="s">
        <v>231</v>
      </c>
      <c r="C41" t="s">
        <v>379</v>
      </c>
      <c r="D41">
        <v>10402</v>
      </c>
    </row>
    <row r="42" spans="1:4">
      <c r="A42" t="s">
        <v>330</v>
      </c>
      <c r="B42" t="s">
        <v>233</v>
      </c>
      <c r="C42" t="s">
        <v>233</v>
      </c>
      <c r="D42">
        <v>30101</v>
      </c>
    </row>
    <row r="43" spans="1:4">
      <c r="A43" t="s">
        <v>415</v>
      </c>
      <c r="B43" t="s">
        <v>233</v>
      </c>
      <c r="C43" t="s">
        <v>233</v>
      </c>
      <c r="D43">
        <v>30102</v>
      </c>
    </row>
    <row r="44" spans="1:4">
      <c r="A44" t="s">
        <v>416</v>
      </c>
      <c r="B44" t="s">
        <v>238</v>
      </c>
      <c r="C44" t="s">
        <v>376</v>
      </c>
      <c r="D44">
        <v>20105</v>
      </c>
    </row>
    <row r="45" spans="1:4">
      <c r="A45" t="s">
        <v>417</v>
      </c>
      <c r="B45" t="s">
        <v>231</v>
      </c>
      <c r="C45" t="s">
        <v>231</v>
      </c>
      <c r="D45">
        <v>10102</v>
      </c>
    </row>
    <row r="46" spans="1:4">
      <c r="A46" t="s">
        <v>418</v>
      </c>
      <c r="B46" t="s">
        <v>240</v>
      </c>
      <c r="C46" t="s">
        <v>345</v>
      </c>
      <c r="D46">
        <v>70203</v>
      </c>
    </row>
    <row r="47" spans="1:4">
      <c r="A47" t="s">
        <v>419</v>
      </c>
      <c r="B47" t="s">
        <v>234</v>
      </c>
      <c r="C47" t="s">
        <v>420</v>
      </c>
      <c r="D47">
        <v>130402</v>
      </c>
    </row>
    <row r="48" spans="1:4">
      <c r="A48" t="s">
        <v>252</v>
      </c>
      <c r="B48" t="s">
        <v>237</v>
      </c>
      <c r="C48" t="s">
        <v>390</v>
      </c>
      <c r="D48">
        <v>81007</v>
      </c>
    </row>
    <row r="49" spans="1:4">
      <c r="A49" t="s">
        <v>247</v>
      </c>
      <c r="B49" t="s">
        <v>237</v>
      </c>
      <c r="C49" t="s">
        <v>390</v>
      </c>
      <c r="D49">
        <v>81002</v>
      </c>
    </row>
    <row r="50" spans="1:4">
      <c r="A50" t="s">
        <v>298</v>
      </c>
      <c r="B50" t="s">
        <v>237</v>
      </c>
      <c r="C50" t="s">
        <v>237</v>
      </c>
      <c r="D50">
        <v>80807</v>
      </c>
    </row>
    <row r="51" spans="1:4">
      <c r="A51" t="s">
        <v>298</v>
      </c>
      <c r="B51" t="s">
        <v>242</v>
      </c>
      <c r="C51" t="s">
        <v>421</v>
      </c>
      <c r="D51">
        <v>41302</v>
      </c>
    </row>
    <row r="52" spans="1:4">
      <c r="A52" t="s">
        <v>265</v>
      </c>
      <c r="B52" t="s">
        <v>237</v>
      </c>
      <c r="C52" t="s">
        <v>237</v>
      </c>
      <c r="D52">
        <v>80806</v>
      </c>
    </row>
    <row r="53" spans="1:4">
      <c r="A53" t="s">
        <v>422</v>
      </c>
      <c r="B53" t="s">
        <v>242</v>
      </c>
      <c r="C53" t="s">
        <v>423</v>
      </c>
      <c r="D53">
        <v>40602</v>
      </c>
    </row>
    <row r="54" spans="1:4">
      <c r="A54" t="s">
        <v>321</v>
      </c>
      <c r="B54" t="s">
        <v>372</v>
      </c>
      <c r="C54" t="s">
        <v>273</v>
      </c>
      <c r="D54">
        <v>120601</v>
      </c>
    </row>
    <row r="55" spans="1:4">
      <c r="A55" t="s">
        <v>424</v>
      </c>
      <c r="B55" t="s">
        <v>241</v>
      </c>
      <c r="C55" t="s">
        <v>425</v>
      </c>
      <c r="D55">
        <v>90402</v>
      </c>
    </row>
    <row r="56" spans="1:4">
      <c r="A56" t="s">
        <v>426</v>
      </c>
      <c r="B56" t="s">
        <v>242</v>
      </c>
      <c r="C56" t="s">
        <v>427</v>
      </c>
      <c r="D56">
        <v>41202</v>
      </c>
    </row>
    <row r="57" spans="1:4">
      <c r="A57" t="s">
        <v>428</v>
      </c>
      <c r="B57" t="s">
        <v>372</v>
      </c>
      <c r="C57" t="s">
        <v>429</v>
      </c>
      <c r="D57">
        <v>120102</v>
      </c>
    </row>
    <row r="58" spans="1:4">
      <c r="A58" t="s">
        <v>316</v>
      </c>
      <c r="B58" t="s">
        <v>236</v>
      </c>
      <c r="C58" t="s">
        <v>304</v>
      </c>
      <c r="D58">
        <v>50202</v>
      </c>
    </row>
    <row r="59" spans="1:4">
      <c r="A59" t="s">
        <v>430</v>
      </c>
      <c r="B59" t="s">
        <v>242</v>
      </c>
      <c r="C59" t="s">
        <v>427</v>
      </c>
      <c r="D59">
        <v>41203</v>
      </c>
    </row>
    <row r="60" spans="1:4">
      <c r="A60" t="s">
        <v>346</v>
      </c>
      <c r="B60" t="s">
        <v>231</v>
      </c>
      <c r="C60" t="s">
        <v>231</v>
      </c>
      <c r="D60">
        <v>10101</v>
      </c>
    </row>
    <row r="61" spans="1:4">
      <c r="A61" t="s">
        <v>431</v>
      </c>
      <c r="B61" t="s">
        <v>242</v>
      </c>
      <c r="C61" t="s">
        <v>402</v>
      </c>
      <c r="D61">
        <v>40301</v>
      </c>
    </row>
    <row r="62" spans="1:4">
      <c r="A62" t="s">
        <v>432</v>
      </c>
      <c r="B62" t="s">
        <v>242</v>
      </c>
      <c r="C62" t="s">
        <v>383</v>
      </c>
      <c r="D62">
        <v>40401</v>
      </c>
    </row>
    <row r="63" spans="1:4">
      <c r="A63" t="s">
        <v>433</v>
      </c>
      <c r="B63" t="s">
        <v>241</v>
      </c>
      <c r="C63" t="s">
        <v>425</v>
      </c>
      <c r="D63">
        <v>90403</v>
      </c>
    </row>
    <row r="64" spans="1:4">
      <c r="A64" t="s">
        <v>434</v>
      </c>
      <c r="B64" t="s">
        <v>242</v>
      </c>
      <c r="C64" t="s">
        <v>435</v>
      </c>
      <c r="D64">
        <v>41002</v>
      </c>
    </row>
    <row r="65" spans="1:4">
      <c r="A65" t="s">
        <v>436</v>
      </c>
      <c r="B65" t="s">
        <v>237</v>
      </c>
      <c r="C65" t="s">
        <v>437</v>
      </c>
      <c r="D65">
        <v>80602</v>
      </c>
    </row>
    <row r="66" spans="1:4">
      <c r="A66" t="s">
        <v>331</v>
      </c>
      <c r="B66" t="s">
        <v>233</v>
      </c>
      <c r="C66" t="s">
        <v>233</v>
      </c>
      <c r="D66">
        <v>30103</v>
      </c>
    </row>
    <row r="67" spans="1:4">
      <c r="A67" t="s">
        <v>438</v>
      </c>
      <c r="B67" t="s">
        <v>234</v>
      </c>
      <c r="C67" t="s">
        <v>420</v>
      </c>
      <c r="D67">
        <v>130403</v>
      </c>
    </row>
    <row r="68" spans="1:4">
      <c r="A68" t="s">
        <v>439</v>
      </c>
      <c r="B68" t="s">
        <v>372</v>
      </c>
      <c r="C68" t="s">
        <v>373</v>
      </c>
      <c r="D68">
        <v>120501</v>
      </c>
    </row>
    <row r="69" spans="1:4">
      <c r="A69" t="s">
        <v>317</v>
      </c>
      <c r="B69" t="s">
        <v>242</v>
      </c>
      <c r="C69" t="s">
        <v>317</v>
      </c>
      <c r="D69">
        <v>40503</v>
      </c>
    </row>
    <row r="70" spans="1:4">
      <c r="A70" t="s">
        <v>440</v>
      </c>
      <c r="B70" t="s">
        <v>372</v>
      </c>
      <c r="C70" t="s">
        <v>441</v>
      </c>
      <c r="D70">
        <v>120802</v>
      </c>
    </row>
    <row r="71" spans="1:4">
      <c r="A71" t="s">
        <v>260</v>
      </c>
      <c r="B71" t="s">
        <v>234</v>
      </c>
      <c r="C71" t="s">
        <v>396</v>
      </c>
      <c r="D71">
        <v>130107</v>
      </c>
    </row>
    <row r="72" spans="1:4">
      <c r="A72" t="s">
        <v>442</v>
      </c>
      <c r="B72" t="s">
        <v>238</v>
      </c>
      <c r="C72" t="s">
        <v>392</v>
      </c>
      <c r="D72">
        <v>20210</v>
      </c>
    </row>
    <row r="73" spans="1:4">
      <c r="A73" t="s">
        <v>443</v>
      </c>
      <c r="B73" t="s">
        <v>239</v>
      </c>
      <c r="C73" t="s">
        <v>444</v>
      </c>
      <c r="D73">
        <v>60502</v>
      </c>
    </row>
    <row r="74" spans="1:4">
      <c r="A74" t="s">
        <v>443</v>
      </c>
      <c r="B74" t="s">
        <v>234</v>
      </c>
      <c r="C74" t="s">
        <v>420</v>
      </c>
      <c r="D74">
        <v>130404</v>
      </c>
    </row>
    <row r="75" spans="1:4">
      <c r="A75" t="s">
        <v>443</v>
      </c>
      <c r="B75" t="s">
        <v>238</v>
      </c>
      <c r="C75" t="s">
        <v>392</v>
      </c>
      <c r="D75">
        <v>20202</v>
      </c>
    </row>
    <row r="76" spans="1:4">
      <c r="A76" t="s">
        <v>445</v>
      </c>
      <c r="B76" t="s">
        <v>233</v>
      </c>
      <c r="C76" t="s">
        <v>446</v>
      </c>
      <c r="D76">
        <v>30402</v>
      </c>
    </row>
    <row r="77" spans="1:4">
      <c r="A77" t="s">
        <v>277</v>
      </c>
      <c r="B77" t="s">
        <v>237</v>
      </c>
      <c r="C77" t="s">
        <v>237</v>
      </c>
      <c r="D77">
        <v>80815</v>
      </c>
    </row>
    <row r="78" spans="1:4">
      <c r="A78" t="s">
        <v>447</v>
      </c>
      <c r="B78" t="s">
        <v>234</v>
      </c>
      <c r="C78" t="s">
        <v>448</v>
      </c>
      <c r="D78">
        <v>130302</v>
      </c>
    </row>
    <row r="79" spans="1:4">
      <c r="A79" t="s">
        <v>449</v>
      </c>
      <c r="B79" t="s">
        <v>372</v>
      </c>
      <c r="C79" t="s">
        <v>273</v>
      </c>
      <c r="D79">
        <v>120610</v>
      </c>
    </row>
    <row r="80" spans="1:4">
      <c r="A80" t="s">
        <v>450</v>
      </c>
      <c r="B80" t="s">
        <v>242</v>
      </c>
      <c r="C80" t="s">
        <v>383</v>
      </c>
      <c r="D80">
        <v>40402</v>
      </c>
    </row>
    <row r="81" spans="1:4">
      <c r="A81" t="s">
        <v>451</v>
      </c>
      <c r="B81" t="s">
        <v>241</v>
      </c>
      <c r="C81" t="s">
        <v>404</v>
      </c>
      <c r="D81">
        <v>91103</v>
      </c>
    </row>
    <row r="82" spans="1:4">
      <c r="A82" t="s">
        <v>452</v>
      </c>
      <c r="B82" t="s">
        <v>241</v>
      </c>
      <c r="C82" t="s">
        <v>411</v>
      </c>
      <c r="D82">
        <v>90201</v>
      </c>
    </row>
    <row r="83" spans="1:4">
      <c r="A83" t="s">
        <v>453</v>
      </c>
      <c r="B83" t="s">
        <v>241</v>
      </c>
      <c r="C83" t="s">
        <v>375</v>
      </c>
      <c r="D83">
        <v>90902</v>
      </c>
    </row>
    <row r="84" spans="1:4">
      <c r="A84" t="s">
        <v>454</v>
      </c>
      <c r="B84" t="s">
        <v>372</v>
      </c>
      <c r="C84" t="s">
        <v>429</v>
      </c>
      <c r="D84">
        <v>120103</v>
      </c>
    </row>
    <row r="85" spans="1:4">
      <c r="A85" t="s">
        <v>455</v>
      </c>
      <c r="B85" t="s">
        <v>240</v>
      </c>
      <c r="C85" t="s">
        <v>387</v>
      </c>
      <c r="D85">
        <v>70710</v>
      </c>
    </row>
    <row r="86" spans="1:4">
      <c r="A86" t="s">
        <v>456</v>
      </c>
      <c r="B86" t="s">
        <v>236</v>
      </c>
      <c r="C86" t="s">
        <v>457</v>
      </c>
      <c r="D86">
        <v>50102</v>
      </c>
    </row>
    <row r="87" spans="1:4">
      <c r="A87" t="s">
        <v>458</v>
      </c>
      <c r="B87" t="s">
        <v>234</v>
      </c>
      <c r="C87" t="s">
        <v>448</v>
      </c>
      <c r="D87">
        <v>130303</v>
      </c>
    </row>
    <row r="88" spans="1:4">
      <c r="A88" t="s">
        <v>459</v>
      </c>
      <c r="B88" t="s">
        <v>242</v>
      </c>
      <c r="C88" t="s">
        <v>378</v>
      </c>
      <c r="D88">
        <v>40108</v>
      </c>
    </row>
    <row r="89" spans="1:4">
      <c r="A89" t="s">
        <v>460</v>
      </c>
      <c r="B89" t="s">
        <v>241</v>
      </c>
      <c r="C89" t="s">
        <v>461</v>
      </c>
      <c r="D89">
        <v>91007</v>
      </c>
    </row>
    <row r="90" spans="1:4">
      <c r="A90" t="s">
        <v>462</v>
      </c>
      <c r="B90" t="s">
        <v>240</v>
      </c>
      <c r="C90" t="s">
        <v>387</v>
      </c>
      <c r="D90">
        <v>70703</v>
      </c>
    </row>
    <row r="91" spans="1:4">
      <c r="A91" t="s">
        <v>463</v>
      </c>
      <c r="B91" t="s">
        <v>242</v>
      </c>
      <c r="C91" t="s">
        <v>435</v>
      </c>
      <c r="D91">
        <v>41003</v>
      </c>
    </row>
    <row r="92" spans="1:4">
      <c r="A92" t="s">
        <v>464</v>
      </c>
      <c r="B92" t="s">
        <v>238</v>
      </c>
      <c r="C92" t="s">
        <v>465</v>
      </c>
      <c r="D92">
        <v>20602</v>
      </c>
    </row>
    <row r="93" spans="1:4">
      <c r="A93" t="s">
        <v>464</v>
      </c>
      <c r="B93" t="s">
        <v>372</v>
      </c>
      <c r="C93" t="s">
        <v>325</v>
      </c>
      <c r="D93">
        <v>120708</v>
      </c>
    </row>
    <row r="94" spans="1:4">
      <c r="A94" t="s">
        <v>350</v>
      </c>
      <c r="B94" t="s">
        <v>241</v>
      </c>
      <c r="C94" t="s">
        <v>466</v>
      </c>
      <c r="D94">
        <v>90301</v>
      </c>
    </row>
    <row r="95" spans="1:4">
      <c r="A95" t="s">
        <v>336</v>
      </c>
      <c r="B95" t="s">
        <v>237</v>
      </c>
      <c r="C95" t="s">
        <v>467</v>
      </c>
      <c r="D95">
        <v>80502</v>
      </c>
    </row>
    <row r="96" spans="1:4">
      <c r="A96" t="s">
        <v>468</v>
      </c>
      <c r="B96" t="s">
        <v>238</v>
      </c>
      <c r="C96" t="s">
        <v>469</v>
      </c>
      <c r="D96">
        <v>20402</v>
      </c>
    </row>
    <row r="97" spans="1:4">
      <c r="A97" t="s">
        <v>312</v>
      </c>
      <c r="B97" t="s">
        <v>234</v>
      </c>
      <c r="C97" t="s">
        <v>448</v>
      </c>
      <c r="D97">
        <v>130301</v>
      </c>
    </row>
    <row r="98" spans="1:4">
      <c r="A98" t="s">
        <v>470</v>
      </c>
      <c r="B98" t="s">
        <v>241</v>
      </c>
      <c r="C98" t="s">
        <v>461</v>
      </c>
      <c r="D98">
        <v>91009</v>
      </c>
    </row>
    <row r="99" spans="1:4">
      <c r="A99" t="s">
        <v>471</v>
      </c>
      <c r="B99" t="s">
        <v>372</v>
      </c>
      <c r="C99" t="s">
        <v>472</v>
      </c>
      <c r="D99">
        <v>120202</v>
      </c>
    </row>
    <row r="100" spans="1:4">
      <c r="A100" t="s">
        <v>294</v>
      </c>
      <c r="B100" t="s">
        <v>233</v>
      </c>
      <c r="C100" t="s">
        <v>233</v>
      </c>
      <c r="D100">
        <v>30104</v>
      </c>
    </row>
    <row r="101" spans="1:4">
      <c r="A101" t="s">
        <v>473</v>
      </c>
      <c r="B101" t="s">
        <v>241</v>
      </c>
      <c r="C101" t="s">
        <v>404</v>
      </c>
      <c r="D101">
        <v>91104</v>
      </c>
    </row>
    <row r="102" spans="1:4">
      <c r="A102" t="s">
        <v>474</v>
      </c>
      <c r="B102" t="s">
        <v>241</v>
      </c>
      <c r="C102" t="s">
        <v>475</v>
      </c>
      <c r="D102">
        <v>90705</v>
      </c>
    </row>
    <row r="103" spans="1:4">
      <c r="A103" t="s">
        <v>476</v>
      </c>
      <c r="B103" t="s">
        <v>231</v>
      </c>
      <c r="C103" t="s">
        <v>231</v>
      </c>
      <c r="D103">
        <v>10103</v>
      </c>
    </row>
    <row r="104" spans="1:4">
      <c r="A104" t="s">
        <v>477</v>
      </c>
      <c r="B104" t="s">
        <v>241</v>
      </c>
      <c r="C104" t="s">
        <v>478</v>
      </c>
      <c r="D104">
        <v>90606</v>
      </c>
    </row>
    <row r="105" spans="1:4">
      <c r="A105" t="s">
        <v>479</v>
      </c>
      <c r="B105" t="s">
        <v>234</v>
      </c>
      <c r="C105" t="s">
        <v>448</v>
      </c>
      <c r="D105">
        <v>130304</v>
      </c>
    </row>
    <row r="106" spans="1:4">
      <c r="A106" t="s">
        <v>480</v>
      </c>
      <c r="B106" t="s">
        <v>372</v>
      </c>
      <c r="C106" t="s">
        <v>429</v>
      </c>
      <c r="D106">
        <v>120104</v>
      </c>
    </row>
    <row r="107" spans="1:4">
      <c r="A107" t="s">
        <v>481</v>
      </c>
      <c r="B107" t="s">
        <v>372</v>
      </c>
      <c r="C107" t="s">
        <v>384</v>
      </c>
      <c r="D107">
        <v>120304</v>
      </c>
    </row>
    <row r="108" spans="1:4">
      <c r="A108" t="s">
        <v>482</v>
      </c>
      <c r="B108" t="s">
        <v>241</v>
      </c>
      <c r="C108" t="s">
        <v>483</v>
      </c>
      <c r="D108">
        <v>90502</v>
      </c>
    </row>
    <row r="109" spans="1:4">
      <c r="A109" t="s">
        <v>484</v>
      </c>
      <c r="B109" t="s">
        <v>372</v>
      </c>
      <c r="C109" t="s">
        <v>429</v>
      </c>
      <c r="D109">
        <v>120105</v>
      </c>
    </row>
    <row r="110" spans="1:4">
      <c r="A110" t="s">
        <v>485</v>
      </c>
      <c r="B110" t="s">
        <v>372</v>
      </c>
      <c r="C110" t="s">
        <v>486</v>
      </c>
      <c r="D110">
        <v>120401</v>
      </c>
    </row>
    <row r="111" spans="1:4">
      <c r="A111" t="s">
        <v>487</v>
      </c>
      <c r="B111" t="s">
        <v>239</v>
      </c>
      <c r="C111" t="s">
        <v>488</v>
      </c>
      <c r="D111">
        <v>60402</v>
      </c>
    </row>
    <row r="112" spans="1:4">
      <c r="A112" t="s">
        <v>322</v>
      </c>
      <c r="B112" t="s">
        <v>372</v>
      </c>
      <c r="C112" t="s">
        <v>373</v>
      </c>
      <c r="D112">
        <v>120504</v>
      </c>
    </row>
    <row r="113" spans="1:4">
      <c r="A113" t="s">
        <v>489</v>
      </c>
      <c r="B113" t="s">
        <v>241</v>
      </c>
      <c r="C113" t="s">
        <v>466</v>
      </c>
      <c r="D113">
        <v>90302</v>
      </c>
    </row>
    <row r="114" spans="1:4">
      <c r="A114" t="s">
        <v>490</v>
      </c>
      <c r="B114" t="s">
        <v>372</v>
      </c>
      <c r="C114" t="s">
        <v>384</v>
      </c>
      <c r="D114">
        <v>120305</v>
      </c>
    </row>
    <row r="115" spans="1:4">
      <c r="A115" t="s">
        <v>333</v>
      </c>
      <c r="B115" t="s">
        <v>242</v>
      </c>
      <c r="C115" t="s">
        <v>491</v>
      </c>
      <c r="D115">
        <v>41402</v>
      </c>
    </row>
    <row r="116" spans="1:4">
      <c r="A116" t="s">
        <v>266</v>
      </c>
      <c r="B116" t="s">
        <v>234</v>
      </c>
      <c r="C116" t="s">
        <v>396</v>
      </c>
      <c r="D116">
        <v>130108</v>
      </c>
    </row>
    <row r="117" spans="1:4">
      <c r="A117" t="s">
        <v>492</v>
      </c>
      <c r="B117" t="s">
        <v>242</v>
      </c>
      <c r="C117" t="s">
        <v>421</v>
      </c>
      <c r="D117">
        <v>41303</v>
      </c>
    </row>
    <row r="118" spans="1:4">
      <c r="A118" t="s">
        <v>493</v>
      </c>
      <c r="B118" t="s">
        <v>234</v>
      </c>
      <c r="C118" t="s">
        <v>420</v>
      </c>
      <c r="D118">
        <v>130401</v>
      </c>
    </row>
    <row r="119" spans="1:4">
      <c r="A119" t="s">
        <v>270</v>
      </c>
      <c r="B119" t="s">
        <v>231</v>
      </c>
      <c r="C119" t="s">
        <v>413</v>
      </c>
      <c r="D119">
        <v>10201</v>
      </c>
    </row>
    <row r="120" spans="1:4">
      <c r="A120" t="s">
        <v>457</v>
      </c>
      <c r="B120" t="s">
        <v>236</v>
      </c>
      <c r="C120" t="s">
        <v>457</v>
      </c>
      <c r="D120">
        <v>50103</v>
      </c>
    </row>
    <row r="121" spans="1:4">
      <c r="A121" t="s">
        <v>467</v>
      </c>
      <c r="B121" t="s">
        <v>239</v>
      </c>
      <c r="C121" t="s">
        <v>494</v>
      </c>
      <c r="D121">
        <v>60202</v>
      </c>
    </row>
    <row r="122" spans="1:4">
      <c r="A122" t="s">
        <v>274</v>
      </c>
      <c r="B122" t="s">
        <v>237</v>
      </c>
      <c r="C122" t="s">
        <v>467</v>
      </c>
      <c r="D122">
        <v>80501</v>
      </c>
    </row>
    <row r="123" spans="1:4">
      <c r="A123" t="s">
        <v>495</v>
      </c>
      <c r="B123" t="s">
        <v>234</v>
      </c>
      <c r="C123" t="s">
        <v>420</v>
      </c>
      <c r="D123">
        <v>130405</v>
      </c>
    </row>
    <row r="124" spans="1:4">
      <c r="A124" t="s">
        <v>326</v>
      </c>
      <c r="B124" t="s">
        <v>372</v>
      </c>
      <c r="C124" t="s">
        <v>384</v>
      </c>
      <c r="D124">
        <v>120301</v>
      </c>
    </row>
    <row r="125" spans="1:4">
      <c r="A125" t="s">
        <v>496</v>
      </c>
      <c r="B125" t="s">
        <v>238</v>
      </c>
      <c r="C125" t="s">
        <v>465</v>
      </c>
      <c r="D125">
        <v>20604</v>
      </c>
    </row>
    <row r="126" spans="1:4">
      <c r="A126" t="s">
        <v>497</v>
      </c>
      <c r="B126" t="s">
        <v>237</v>
      </c>
      <c r="C126" t="s">
        <v>437</v>
      </c>
      <c r="D126">
        <v>80601</v>
      </c>
    </row>
    <row r="127" spans="1:4">
      <c r="A127" t="s">
        <v>242</v>
      </c>
      <c r="B127" t="s">
        <v>242</v>
      </c>
      <c r="C127" t="s">
        <v>423</v>
      </c>
      <c r="D127">
        <v>40604</v>
      </c>
    </row>
    <row r="128" spans="1:4">
      <c r="A128" t="s">
        <v>498</v>
      </c>
      <c r="B128" t="s">
        <v>231</v>
      </c>
      <c r="C128" t="s">
        <v>407</v>
      </c>
      <c r="D128">
        <v>10301</v>
      </c>
    </row>
    <row r="129" spans="1:4">
      <c r="A129" t="s">
        <v>499</v>
      </c>
      <c r="B129" t="s">
        <v>241</v>
      </c>
      <c r="C129" t="s">
        <v>411</v>
      </c>
      <c r="D129">
        <v>90203</v>
      </c>
    </row>
    <row r="130" spans="1:4">
      <c r="A130" t="s">
        <v>500</v>
      </c>
      <c r="B130" t="s">
        <v>239</v>
      </c>
      <c r="C130" t="s">
        <v>501</v>
      </c>
      <c r="D130">
        <v>60101</v>
      </c>
    </row>
    <row r="131" spans="1:4">
      <c r="A131" t="s">
        <v>502</v>
      </c>
      <c r="B131" t="s">
        <v>239</v>
      </c>
      <c r="C131" t="s">
        <v>494</v>
      </c>
      <c r="D131">
        <v>60203</v>
      </c>
    </row>
    <row r="132" spans="1:4">
      <c r="A132" t="s">
        <v>503</v>
      </c>
      <c r="B132" t="s">
        <v>240</v>
      </c>
      <c r="C132" t="s">
        <v>405</v>
      </c>
      <c r="D132">
        <v>70405</v>
      </c>
    </row>
    <row r="133" spans="1:4">
      <c r="A133" t="s">
        <v>504</v>
      </c>
      <c r="B133" t="s">
        <v>239</v>
      </c>
      <c r="C133" t="s">
        <v>505</v>
      </c>
      <c r="D133">
        <v>60702</v>
      </c>
    </row>
    <row r="134" spans="1:4">
      <c r="A134" t="s">
        <v>506</v>
      </c>
      <c r="B134" t="s">
        <v>234</v>
      </c>
      <c r="C134" t="s">
        <v>448</v>
      </c>
      <c r="D134">
        <v>130305</v>
      </c>
    </row>
    <row r="135" spans="1:4">
      <c r="A135" t="s">
        <v>507</v>
      </c>
      <c r="B135" t="s">
        <v>234</v>
      </c>
      <c r="C135" t="s">
        <v>448</v>
      </c>
      <c r="D135">
        <v>130306</v>
      </c>
    </row>
    <row r="136" spans="1:4">
      <c r="A136" t="s">
        <v>508</v>
      </c>
      <c r="B136" t="s">
        <v>233</v>
      </c>
      <c r="C136" t="s">
        <v>233</v>
      </c>
      <c r="D136">
        <v>30105</v>
      </c>
    </row>
    <row r="137" spans="1:4">
      <c r="A137" t="s">
        <v>314</v>
      </c>
      <c r="B137" t="s">
        <v>509</v>
      </c>
      <c r="C137" t="s">
        <v>510</v>
      </c>
      <c r="D137">
        <v>110101</v>
      </c>
    </row>
    <row r="138" spans="1:4">
      <c r="A138" t="s">
        <v>511</v>
      </c>
      <c r="B138" t="s">
        <v>242</v>
      </c>
      <c r="C138" t="s">
        <v>423</v>
      </c>
      <c r="D138">
        <v>40603</v>
      </c>
    </row>
    <row r="139" spans="1:4">
      <c r="A139" t="s">
        <v>512</v>
      </c>
      <c r="B139" t="s">
        <v>231</v>
      </c>
      <c r="C139" t="s">
        <v>413</v>
      </c>
      <c r="D139">
        <v>10208</v>
      </c>
    </row>
    <row r="140" spans="1:4">
      <c r="A140" t="s">
        <v>238</v>
      </c>
      <c r="B140" t="s">
        <v>238</v>
      </c>
      <c r="C140" t="s">
        <v>465</v>
      </c>
      <c r="D140">
        <v>20603</v>
      </c>
    </row>
    <row r="141" spans="1:4">
      <c r="A141" t="s">
        <v>513</v>
      </c>
      <c r="B141" t="s">
        <v>233</v>
      </c>
      <c r="C141" t="s">
        <v>514</v>
      </c>
      <c r="D141">
        <v>30302</v>
      </c>
    </row>
    <row r="142" spans="1:4">
      <c r="A142" t="s">
        <v>515</v>
      </c>
      <c r="B142" t="s">
        <v>237</v>
      </c>
      <c r="C142" t="s">
        <v>467</v>
      </c>
      <c r="D142">
        <v>80507</v>
      </c>
    </row>
    <row r="143" spans="1:4">
      <c r="A143" t="s">
        <v>516</v>
      </c>
      <c r="B143" t="s">
        <v>236</v>
      </c>
      <c r="C143" t="s">
        <v>304</v>
      </c>
      <c r="D143">
        <v>50209</v>
      </c>
    </row>
    <row r="144" spans="1:4">
      <c r="A144" t="s">
        <v>517</v>
      </c>
      <c r="B144" t="s">
        <v>242</v>
      </c>
      <c r="C144" t="s">
        <v>402</v>
      </c>
      <c r="D144">
        <v>40303</v>
      </c>
    </row>
    <row r="145" spans="1:4">
      <c r="A145" t="s">
        <v>518</v>
      </c>
      <c r="B145" t="s">
        <v>241</v>
      </c>
      <c r="C145" t="s">
        <v>483</v>
      </c>
      <c r="D145">
        <v>90503</v>
      </c>
    </row>
    <row r="146" spans="1:4">
      <c r="A146" t="s">
        <v>518</v>
      </c>
      <c r="B146" t="s">
        <v>240</v>
      </c>
      <c r="C146" t="s">
        <v>405</v>
      </c>
      <c r="D146">
        <v>70404</v>
      </c>
    </row>
    <row r="147" spans="1:4">
      <c r="A147" t="s">
        <v>519</v>
      </c>
      <c r="B147" t="s">
        <v>241</v>
      </c>
      <c r="C147" t="s">
        <v>287</v>
      </c>
      <c r="D147">
        <v>90802</v>
      </c>
    </row>
    <row r="148" spans="1:4">
      <c r="A148" t="s">
        <v>520</v>
      </c>
      <c r="B148" t="s">
        <v>241</v>
      </c>
      <c r="C148" t="s">
        <v>478</v>
      </c>
      <c r="D148">
        <v>90607</v>
      </c>
    </row>
    <row r="149" spans="1:4">
      <c r="A149" t="s">
        <v>268</v>
      </c>
      <c r="B149" t="s">
        <v>233</v>
      </c>
      <c r="C149" t="s">
        <v>233</v>
      </c>
      <c r="D149">
        <v>30107</v>
      </c>
    </row>
    <row r="150" spans="1:4">
      <c r="A150" t="s">
        <v>324</v>
      </c>
      <c r="B150" t="s">
        <v>233</v>
      </c>
      <c r="C150" t="s">
        <v>233</v>
      </c>
      <c r="D150">
        <v>30115</v>
      </c>
    </row>
    <row r="151" spans="1:4">
      <c r="A151" t="s">
        <v>521</v>
      </c>
      <c r="B151" t="s">
        <v>233</v>
      </c>
      <c r="C151" t="s">
        <v>522</v>
      </c>
      <c r="D151">
        <v>30502</v>
      </c>
    </row>
    <row r="152" spans="1:4">
      <c r="A152" t="s">
        <v>523</v>
      </c>
      <c r="B152" t="s">
        <v>236</v>
      </c>
      <c r="C152" t="s">
        <v>375</v>
      </c>
      <c r="D152">
        <v>50314</v>
      </c>
    </row>
    <row r="153" spans="1:4">
      <c r="A153" t="s">
        <v>524</v>
      </c>
      <c r="B153" t="s">
        <v>242</v>
      </c>
      <c r="C153" t="s">
        <v>491</v>
      </c>
      <c r="D153">
        <v>41403</v>
      </c>
    </row>
    <row r="154" spans="1:4">
      <c r="A154" t="s">
        <v>290</v>
      </c>
      <c r="B154" t="s">
        <v>237</v>
      </c>
      <c r="C154" t="s">
        <v>237</v>
      </c>
      <c r="D154">
        <v>80805</v>
      </c>
    </row>
    <row r="155" spans="1:4">
      <c r="A155" t="s">
        <v>264</v>
      </c>
      <c r="B155" t="s">
        <v>242</v>
      </c>
      <c r="C155" t="s">
        <v>423</v>
      </c>
      <c r="D155">
        <v>40601</v>
      </c>
    </row>
    <row r="156" spans="1:4">
      <c r="A156" t="s">
        <v>327</v>
      </c>
      <c r="B156" t="s">
        <v>242</v>
      </c>
      <c r="C156" t="s">
        <v>423</v>
      </c>
      <c r="D156">
        <v>40611</v>
      </c>
    </row>
    <row r="157" spans="1:4">
      <c r="A157" t="s">
        <v>525</v>
      </c>
      <c r="B157" t="s">
        <v>242</v>
      </c>
      <c r="C157" t="s">
        <v>423</v>
      </c>
      <c r="D157">
        <v>40612</v>
      </c>
    </row>
    <row r="158" spans="1:4">
      <c r="A158" t="s">
        <v>526</v>
      </c>
      <c r="B158" t="s">
        <v>372</v>
      </c>
      <c r="C158" t="s">
        <v>384</v>
      </c>
      <c r="D158">
        <v>120313</v>
      </c>
    </row>
    <row r="159" spans="1:4">
      <c r="A159" t="s">
        <v>527</v>
      </c>
      <c r="B159" t="s">
        <v>372</v>
      </c>
      <c r="C159" t="s">
        <v>384</v>
      </c>
      <c r="D159">
        <v>120315</v>
      </c>
    </row>
    <row r="160" spans="1:4">
      <c r="A160" t="s">
        <v>528</v>
      </c>
      <c r="B160" t="s">
        <v>242</v>
      </c>
      <c r="C160" t="s">
        <v>378</v>
      </c>
      <c r="D160">
        <v>40102</v>
      </c>
    </row>
    <row r="161" spans="1:4">
      <c r="A161" t="s">
        <v>332</v>
      </c>
      <c r="B161" t="s">
        <v>242</v>
      </c>
      <c r="C161" t="s">
        <v>529</v>
      </c>
      <c r="D161">
        <v>40701</v>
      </c>
    </row>
    <row r="162" spans="1:4">
      <c r="A162" t="s">
        <v>530</v>
      </c>
      <c r="B162" t="s">
        <v>242</v>
      </c>
      <c r="C162" t="s">
        <v>435</v>
      </c>
      <c r="D162">
        <v>41007</v>
      </c>
    </row>
    <row r="163" spans="1:4">
      <c r="A163" t="s">
        <v>282</v>
      </c>
      <c r="B163" t="s">
        <v>237</v>
      </c>
      <c r="C163" t="s">
        <v>237</v>
      </c>
      <c r="D163">
        <v>80826</v>
      </c>
    </row>
    <row r="164" spans="1:4">
      <c r="A164" t="s">
        <v>531</v>
      </c>
      <c r="B164" t="s">
        <v>242</v>
      </c>
      <c r="C164" t="s">
        <v>529</v>
      </c>
      <c r="D164">
        <v>40702</v>
      </c>
    </row>
    <row r="165" spans="1:4">
      <c r="A165" t="s">
        <v>532</v>
      </c>
      <c r="B165" t="s">
        <v>241</v>
      </c>
      <c r="C165" t="s">
        <v>461</v>
      </c>
      <c r="D165">
        <v>91010</v>
      </c>
    </row>
    <row r="166" spans="1:4">
      <c r="A166" t="s">
        <v>533</v>
      </c>
      <c r="B166" t="s">
        <v>241</v>
      </c>
      <c r="C166" t="s">
        <v>375</v>
      </c>
      <c r="D166">
        <v>90903</v>
      </c>
    </row>
    <row r="167" spans="1:4">
      <c r="A167" t="s">
        <v>365</v>
      </c>
      <c r="B167" t="s">
        <v>234</v>
      </c>
      <c r="C167" t="s">
        <v>389</v>
      </c>
      <c r="D167">
        <v>130705</v>
      </c>
    </row>
    <row r="168" spans="1:4">
      <c r="A168" t="s">
        <v>534</v>
      </c>
      <c r="B168" t="s">
        <v>241</v>
      </c>
      <c r="C168" t="s">
        <v>466</v>
      </c>
      <c r="D168">
        <v>90307</v>
      </c>
    </row>
    <row r="169" spans="1:4">
      <c r="A169" t="s">
        <v>535</v>
      </c>
      <c r="B169" t="s">
        <v>372</v>
      </c>
      <c r="C169" t="s">
        <v>373</v>
      </c>
      <c r="D169">
        <v>120505</v>
      </c>
    </row>
    <row r="170" spans="1:4">
      <c r="A170" t="s">
        <v>536</v>
      </c>
      <c r="B170" t="s">
        <v>239</v>
      </c>
      <c r="C170" t="s">
        <v>537</v>
      </c>
      <c r="D170">
        <v>60604</v>
      </c>
    </row>
    <row r="171" spans="1:4">
      <c r="A171" t="s">
        <v>538</v>
      </c>
      <c r="B171" t="s">
        <v>241</v>
      </c>
      <c r="C171" t="s">
        <v>399</v>
      </c>
      <c r="D171">
        <v>90102</v>
      </c>
    </row>
    <row r="172" spans="1:4">
      <c r="A172" t="s">
        <v>539</v>
      </c>
      <c r="B172" t="s">
        <v>240</v>
      </c>
      <c r="C172" t="s">
        <v>387</v>
      </c>
      <c r="D172">
        <v>70704</v>
      </c>
    </row>
    <row r="173" spans="1:4">
      <c r="A173" t="s">
        <v>540</v>
      </c>
      <c r="B173" t="s">
        <v>242</v>
      </c>
      <c r="C173" t="s">
        <v>317</v>
      </c>
      <c r="D173">
        <v>40513</v>
      </c>
    </row>
    <row r="174" spans="1:4">
      <c r="A174" t="s">
        <v>541</v>
      </c>
      <c r="B174" t="s">
        <v>240</v>
      </c>
      <c r="C174" t="s">
        <v>387</v>
      </c>
      <c r="D174">
        <v>70705</v>
      </c>
    </row>
    <row r="175" spans="1:4">
      <c r="A175" t="s">
        <v>541</v>
      </c>
      <c r="B175" t="s">
        <v>241</v>
      </c>
      <c r="C175" t="s">
        <v>394</v>
      </c>
      <c r="D175">
        <v>91203</v>
      </c>
    </row>
    <row r="176" spans="1:4">
      <c r="A176" t="s">
        <v>541</v>
      </c>
      <c r="B176" t="s">
        <v>234</v>
      </c>
      <c r="C176" t="s">
        <v>448</v>
      </c>
      <c r="D176">
        <v>130307</v>
      </c>
    </row>
    <row r="177" spans="1:4">
      <c r="A177" t="s">
        <v>542</v>
      </c>
      <c r="B177" t="s">
        <v>239</v>
      </c>
      <c r="C177" t="s">
        <v>543</v>
      </c>
      <c r="D177">
        <v>60303</v>
      </c>
    </row>
    <row r="178" spans="1:4">
      <c r="A178" t="s">
        <v>544</v>
      </c>
      <c r="B178" t="s">
        <v>240</v>
      </c>
      <c r="C178" t="s">
        <v>545</v>
      </c>
      <c r="D178">
        <v>70602</v>
      </c>
    </row>
    <row r="179" spans="1:4">
      <c r="A179" t="s">
        <v>546</v>
      </c>
      <c r="B179" t="s">
        <v>238</v>
      </c>
      <c r="C179" t="s">
        <v>469</v>
      </c>
      <c r="D179">
        <v>20403</v>
      </c>
    </row>
    <row r="180" spans="1:4">
      <c r="A180" t="s">
        <v>547</v>
      </c>
      <c r="B180" t="s">
        <v>239</v>
      </c>
      <c r="C180" t="s">
        <v>543</v>
      </c>
      <c r="D180">
        <v>60302</v>
      </c>
    </row>
    <row r="181" spans="1:4">
      <c r="A181" t="s">
        <v>548</v>
      </c>
      <c r="B181" t="s">
        <v>240</v>
      </c>
      <c r="C181" t="s">
        <v>345</v>
      </c>
      <c r="D181">
        <v>70204</v>
      </c>
    </row>
    <row r="182" spans="1:4">
      <c r="A182" t="s">
        <v>549</v>
      </c>
      <c r="B182" t="s">
        <v>239</v>
      </c>
      <c r="C182" t="s">
        <v>543</v>
      </c>
      <c r="D182">
        <v>60304</v>
      </c>
    </row>
    <row r="183" spans="1:4">
      <c r="A183" t="s">
        <v>549</v>
      </c>
      <c r="B183" t="s">
        <v>240</v>
      </c>
      <c r="C183" t="s">
        <v>405</v>
      </c>
      <c r="D183">
        <v>70406</v>
      </c>
    </row>
    <row r="184" spans="1:4">
      <c r="A184" t="s">
        <v>550</v>
      </c>
      <c r="B184" t="s">
        <v>238</v>
      </c>
      <c r="C184" t="s">
        <v>392</v>
      </c>
      <c r="D184">
        <v>20203</v>
      </c>
    </row>
    <row r="185" spans="1:4">
      <c r="A185" t="s">
        <v>249</v>
      </c>
      <c r="B185" t="s">
        <v>237</v>
      </c>
      <c r="C185" t="s">
        <v>237</v>
      </c>
      <c r="D185">
        <v>80802</v>
      </c>
    </row>
    <row r="186" spans="1:4">
      <c r="A186" t="s">
        <v>551</v>
      </c>
      <c r="B186" t="s">
        <v>239</v>
      </c>
      <c r="C186" t="s">
        <v>537</v>
      </c>
      <c r="D186">
        <v>60606</v>
      </c>
    </row>
    <row r="187" spans="1:4">
      <c r="A187" t="s">
        <v>552</v>
      </c>
      <c r="B187" t="s">
        <v>240</v>
      </c>
      <c r="C187" t="s">
        <v>345</v>
      </c>
      <c r="D187">
        <v>70205</v>
      </c>
    </row>
    <row r="188" spans="1:4">
      <c r="A188" t="s">
        <v>553</v>
      </c>
      <c r="B188" t="s">
        <v>241</v>
      </c>
      <c r="C188" t="s">
        <v>411</v>
      </c>
      <c r="D188">
        <v>90204</v>
      </c>
    </row>
    <row r="189" spans="1:4">
      <c r="A189" t="s">
        <v>302</v>
      </c>
      <c r="B189" t="s">
        <v>234</v>
      </c>
      <c r="C189" t="s">
        <v>389</v>
      </c>
      <c r="D189">
        <v>130706</v>
      </c>
    </row>
    <row r="190" spans="1:4">
      <c r="A190" t="s">
        <v>302</v>
      </c>
      <c r="B190" t="s">
        <v>238</v>
      </c>
      <c r="C190" t="s">
        <v>465</v>
      </c>
      <c r="D190">
        <v>20605</v>
      </c>
    </row>
    <row r="191" spans="1:4">
      <c r="A191" t="s">
        <v>554</v>
      </c>
      <c r="B191" t="s">
        <v>238</v>
      </c>
      <c r="C191" t="s">
        <v>555</v>
      </c>
      <c r="D191">
        <v>20502</v>
      </c>
    </row>
    <row r="192" spans="1:4">
      <c r="A192" t="s">
        <v>556</v>
      </c>
      <c r="B192" t="s">
        <v>240</v>
      </c>
      <c r="C192" t="s">
        <v>387</v>
      </c>
      <c r="D192">
        <v>70706</v>
      </c>
    </row>
    <row r="193" spans="1:4">
      <c r="A193" t="s">
        <v>557</v>
      </c>
      <c r="B193" t="s">
        <v>238</v>
      </c>
      <c r="C193" t="s">
        <v>376</v>
      </c>
      <c r="D193">
        <v>20102</v>
      </c>
    </row>
    <row r="194" spans="1:4">
      <c r="A194" t="s">
        <v>557</v>
      </c>
      <c r="B194" t="s">
        <v>242</v>
      </c>
      <c r="C194" t="s">
        <v>421</v>
      </c>
      <c r="D194">
        <v>41304</v>
      </c>
    </row>
    <row r="195" spans="1:4">
      <c r="A195" t="s">
        <v>558</v>
      </c>
      <c r="B195" t="s">
        <v>241</v>
      </c>
      <c r="C195" t="s">
        <v>375</v>
      </c>
      <c r="D195">
        <v>90904</v>
      </c>
    </row>
    <row r="196" spans="1:4">
      <c r="A196" t="s">
        <v>559</v>
      </c>
      <c r="B196" t="s">
        <v>240</v>
      </c>
      <c r="C196" t="s">
        <v>240</v>
      </c>
      <c r="D196">
        <v>70315</v>
      </c>
    </row>
    <row r="197" spans="1:4">
      <c r="A197" t="s">
        <v>329</v>
      </c>
      <c r="B197" t="s">
        <v>231</v>
      </c>
      <c r="C197" t="s">
        <v>413</v>
      </c>
      <c r="D197">
        <v>10206</v>
      </c>
    </row>
    <row r="198" spans="1:4">
      <c r="A198" t="s">
        <v>560</v>
      </c>
      <c r="B198" t="s">
        <v>240</v>
      </c>
      <c r="C198" t="s">
        <v>561</v>
      </c>
      <c r="D198">
        <v>70102</v>
      </c>
    </row>
    <row r="199" spans="1:4">
      <c r="A199" t="s">
        <v>562</v>
      </c>
      <c r="B199" t="s">
        <v>234</v>
      </c>
      <c r="C199" t="s">
        <v>563</v>
      </c>
      <c r="D199">
        <v>130902</v>
      </c>
    </row>
    <row r="200" spans="1:4">
      <c r="A200" t="s">
        <v>564</v>
      </c>
      <c r="B200" t="s">
        <v>233</v>
      </c>
      <c r="C200" t="s">
        <v>369</v>
      </c>
      <c r="D200">
        <v>30203</v>
      </c>
    </row>
    <row r="201" spans="1:4">
      <c r="A201" t="s">
        <v>565</v>
      </c>
      <c r="B201" t="s">
        <v>233</v>
      </c>
      <c r="C201" t="s">
        <v>514</v>
      </c>
      <c r="D201">
        <v>30303</v>
      </c>
    </row>
    <row r="202" spans="1:4">
      <c r="A202" t="s">
        <v>565</v>
      </c>
      <c r="B202" t="s">
        <v>240</v>
      </c>
      <c r="C202" t="s">
        <v>240</v>
      </c>
      <c r="D202">
        <v>70302</v>
      </c>
    </row>
    <row r="203" spans="1:4">
      <c r="A203" t="s">
        <v>566</v>
      </c>
      <c r="B203" t="s">
        <v>238</v>
      </c>
      <c r="C203" t="s">
        <v>567</v>
      </c>
      <c r="D203">
        <v>20302</v>
      </c>
    </row>
    <row r="204" spans="1:4">
      <c r="A204" t="s">
        <v>568</v>
      </c>
      <c r="B204" t="s">
        <v>240</v>
      </c>
      <c r="C204" t="s">
        <v>561</v>
      </c>
      <c r="D204">
        <v>70109</v>
      </c>
    </row>
    <row r="205" spans="1:4">
      <c r="A205" t="s">
        <v>569</v>
      </c>
      <c r="B205" t="s">
        <v>238</v>
      </c>
      <c r="C205" t="s">
        <v>376</v>
      </c>
      <c r="D205">
        <v>20108</v>
      </c>
    </row>
    <row r="206" spans="1:4">
      <c r="A206" t="s">
        <v>570</v>
      </c>
      <c r="B206" t="s">
        <v>241</v>
      </c>
      <c r="C206" t="s">
        <v>425</v>
      </c>
      <c r="D206">
        <v>90407</v>
      </c>
    </row>
    <row r="207" spans="1:4">
      <c r="A207" t="s">
        <v>570</v>
      </c>
      <c r="B207" t="s">
        <v>234</v>
      </c>
      <c r="C207" t="s">
        <v>563</v>
      </c>
      <c r="D207">
        <v>130903</v>
      </c>
    </row>
    <row r="208" spans="1:4">
      <c r="A208" t="s">
        <v>571</v>
      </c>
      <c r="B208" t="s">
        <v>234</v>
      </c>
      <c r="C208" t="s">
        <v>420</v>
      </c>
      <c r="D208">
        <v>130406</v>
      </c>
    </row>
    <row r="209" spans="1:4">
      <c r="A209" t="s">
        <v>572</v>
      </c>
      <c r="B209" t="s">
        <v>239</v>
      </c>
      <c r="C209" t="s">
        <v>505</v>
      </c>
      <c r="D209">
        <v>60704</v>
      </c>
    </row>
    <row r="210" spans="1:4">
      <c r="A210" t="s">
        <v>573</v>
      </c>
      <c r="B210" t="s">
        <v>237</v>
      </c>
      <c r="C210" t="s">
        <v>467</v>
      </c>
      <c r="D210">
        <v>80504</v>
      </c>
    </row>
    <row r="211" spans="1:4">
      <c r="A211" t="s">
        <v>574</v>
      </c>
      <c r="B211" t="s">
        <v>240</v>
      </c>
      <c r="C211" t="s">
        <v>561</v>
      </c>
      <c r="D211">
        <v>70103</v>
      </c>
    </row>
    <row r="212" spans="1:4">
      <c r="A212" t="s">
        <v>575</v>
      </c>
      <c r="B212" t="s">
        <v>240</v>
      </c>
      <c r="C212" t="s">
        <v>345</v>
      </c>
      <c r="D212">
        <v>70206</v>
      </c>
    </row>
    <row r="213" spans="1:4">
      <c r="A213" t="s">
        <v>576</v>
      </c>
      <c r="B213" t="s">
        <v>241</v>
      </c>
      <c r="C213" t="s">
        <v>404</v>
      </c>
      <c r="D213">
        <v>91105</v>
      </c>
    </row>
    <row r="214" spans="1:4">
      <c r="A214" t="s">
        <v>577</v>
      </c>
      <c r="B214" t="s">
        <v>241</v>
      </c>
      <c r="C214" t="s">
        <v>483</v>
      </c>
      <c r="D214">
        <v>90504</v>
      </c>
    </row>
    <row r="215" spans="1:4">
      <c r="A215" t="s">
        <v>578</v>
      </c>
      <c r="B215" t="s">
        <v>240</v>
      </c>
      <c r="C215" t="s">
        <v>345</v>
      </c>
      <c r="D215">
        <v>70207</v>
      </c>
    </row>
    <row r="216" spans="1:4">
      <c r="A216" t="s">
        <v>579</v>
      </c>
      <c r="B216" t="s">
        <v>242</v>
      </c>
      <c r="C216" t="s">
        <v>580</v>
      </c>
      <c r="D216">
        <v>40902</v>
      </c>
    </row>
    <row r="217" spans="1:4">
      <c r="A217" t="s">
        <v>581</v>
      </c>
      <c r="B217" t="s">
        <v>239</v>
      </c>
      <c r="C217" t="s">
        <v>537</v>
      </c>
      <c r="D217">
        <v>60603</v>
      </c>
    </row>
    <row r="218" spans="1:4">
      <c r="A218" t="s">
        <v>582</v>
      </c>
      <c r="B218" t="s">
        <v>238</v>
      </c>
      <c r="C218" t="s">
        <v>555</v>
      </c>
      <c r="D218">
        <v>20503</v>
      </c>
    </row>
    <row r="219" spans="1:4">
      <c r="A219" t="s">
        <v>583</v>
      </c>
      <c r="B219" t="s">
        <v>241</v>
      </c>
      <c r="C219" t="s">
        <v>375</v>
      </c>
      <c r="D219">
        <v>90905</v>
      </c>
    </row>
    <row r="220" spans="1:4">
      <c r="A220" t="s">
        <v>584</v>
      </c>
      <c r="B220" t="s">
        <v>372</v>
      </c>
      <c r="C220" t="s">
        <v>373</v>
      </c>
      <c r="D220">
        <v>120506</v>
      </c>
    </row>
    <row r="221" spans="1:4">
      <c r="A221" t="s">
        <v>585</v>
      </c>
      <c r="B221" t="s">
        <v>239</v>
      </c>
      <c r="C221" t="s">
        <v>537</v>
      </c>
      <c r="D221">
        <v>60605</v>
      </c>
    </row>
    <row r="222" spans="1:4">
      <c r="A222" t="s">
        <v>585</v>
      </c>
      <c r="B222" t="s">
        <v>240</v>
      </c>
      <c r="C222" t="s">
        <v>345</v>
      </c>
      <c r="D222">
        <v>70208</v>
      </c>
    </row>
    <row r="223" spans="1:4">
      <c r="A223" t="s">
        <v>586</v>
      </c>
      <c r="B223" t="s">
        <v>372</v>
      </c>
      <c r="C223" t="s">
        <v>373</v>
      </c>
      <c r="D223">
        <v>120510</v>
      </c>
    </row>
    <row r="224" spans="1:4">
      <c r="A224" t="s">
        <v>587</v>
      </c>
      <c r="B224" t="s">
        <v>238</v>
      </c>
      <c r="C224" t="s">
        <v>555</v>
      </c>
      <c r="D224">
        <v>20504</v>
      </c>
    </row>
    <row r="225" spans="1:4">
      <c r="A225" t="s">
        <v>588</v>
      </c>
      <c r="B225" t="s">
        <v>241</v>
      </c>
      <c r="C225" t="s">
        <v>466</v>
      </c>
      <c r="D225">
        <v>90303</v>
      </c>
    </row>
    <row r="226" spans="1:4">
      <c r="A226" t="s">
        <v>337</v>
      </c>
      <c r="B226" t="s">
        <v>372</v>
      </c>
      <c r="C226" t="s">
        <v>373</v>
      </c>
      <c r="D226">
        <v>120507</v>
      </c>
    </row>
    <row r="227" spans="1:4">
      <c r="A227" t="s">
        <v>589</v>
      </c>
      <c r="B227" t="s">
        <v>372</v>
      </c>
      <c r="C227" t="s">
        <v>373</v>
      </c>
      <c r="D227">
        <v>120511</v>
      </c>
    </row>
    <row r="228" spans="1:4">
      <c r="A228" t="s">
        <v>590</v>
      </c>
      <c r="B228" t="s">
        <v>242</v>
      </c>
      <c r="C228" t="s">
        <v>580</v>
      </c>
      <c r="D228">
        <v>40903</v>
      </c>
    </row>
    <row r="229" spans="1:4">
      <c r="A229" t="s">
        <v>591</v>
      </c>
      <c r="B229" t="s">
        <v>238</v>
      </c>
      <c r="C229" t="s">
        <v>567</v>
      </c>
      <c r="D229">
        <v>20303</v>
      </c>
    </row>
    <row r="230" spans="1:4">
      <c r="A230" t="s">
        <v>591</v>
      </c>
      <c r="B230" t="s">
        <v>241</v>
      </c>
      <c r="C230" t="s">
        <v>411</v>
      </c>
      <c r="D230">
        <v>90205</v>
      </c>
    </row>
    <row r="231" spans="1:4">
      <c r="A231" t="s">
        <v>592</v>
      </c>
      <c r="B231" t="s">
        <v>241</v>
      </c>
      <c r="C231" t="s">
        <v>483</v>
      </c>
      <c r="D231">
        <v>90505</v>
      </c>
    </row>
    <row r="232" spans="1:4">
      <c r="A232" t="s">
        <v>593</v>
      </c>
      <c r="B232" t="s">
        <v>242</v>
      </c>
      <c r="C232" t="s">
        <v>580</v>
      </c>
      <c r="D232">
        <v>40904</v>
      </c>
    </row>
    <row r="233" spans="1:4">
      <c r="A233" t="s">
        <v>594</v>
      </c>
      <c r="B233" t="s">
        <v>236</v>
      </c>
      <c r="C233" t="s">
        <v>304</v>
      </c>
      <c r="D233">
        <v>50201</v>
      </c>
    </row>
    <row r="234" spans="1:4">
      <c r="A234" t="s">
        <v>595</v>
      </c>
      <c r="B234" t="s">
        <v>238</v>
      </c>
      <c r="C234" t="s">
        <v>392</v>
      </c>
      <c r="D234">
        <v>20204</v>
      </c>
    </row>
    <row r="235" spans="1:4">
      <c r="A235" t="s">
        <v>596</v>
      </c>
      <c r="B235" t="s">
        <v>239</v>
      </c>
      <c r="C235" t="s">
        <v>505</v>
      </c>
      <c r="D235">
        <v>60703</v>
      </c>
    </row>
    <row r="236" spans="1:4">
      <c r="A236" t="s">
        <v>596</v>
      </c>
      <c r="B236" t="s">
        <v>241</v>
      </c>
      <c r="C236" t="s">
        <v>483</v>
      </c>
      <c r="D236">
        <v>90506</v>
      </c>
    </row>
    <row r="237" spans="1:4">
      <c r="A237" t="s">
        <v>597</v>
      </c>
      <c r="B237" t="s">
        <v>238</v>
      </c>
      <c r="C237" t="s">
        <v>376</v>
      </c>
      <c r="D237">
        <v>20103</v>
      </c>
    </row>
    <row r="238" spans="1:4">
      <c r="A238" t="s">
        <v>598</v>
      </c>
      <c r="B238" t="s">
        <v>231</v>
      </c>
      <c r="C238" t="s">
        <v>413</v>
      </c>
      <c r="D238">
        <v>10214</v>
      </c>
    </row>
    <row r="239" spans="1:4">
      <c r="A239" t="s">
        <v>599</v>
      </c>
      <c r="B239" t="s">
        <v>242</v>
      </c>
      <c r="C239" t="s">
        <v>378</v>
      </c>
      <c r="D239">
        <v>40103</v>
      </c>
    </row>
    <row r="240" spans="1:4">
      <c r="A240" t="s">
        <v>600</v>
      </c>
      <c r="B240" t="s">
        <v>231</v>
      </c>
      <c r="C240" t="s">
        <v>413</v>
      </c>
      <c r="D240">
        <v>10204</v>
      </c>
    </row>
    <row r="241" spans="1:4">
      <c r="A241" t="s">
        <v>601</v>
      </c>
      <c r="B241" t="s">
        <v>239</v>
      </c>
      <c r="C241" t="s">
        <v>488</v>
      </c>
      <c r="D241">
        <v>60406</v>
      </c>
    </row>
    <row r="242" spans="1:4">
      <c r="A242" t="s">
        <v>602</v>
      </c>
      <c r="B242" t="s">
        <v>239</v>
      </c>
      <c r="C242" t="s">
        <v>494</v>
      </c>
      <c r="D242">
        <v>60204</v>
      </c>
    </row>
    <row r="243" spans="1:4">
      <c r="A243" t="s">
        <v>603</v>
      </c>
      <c r="B243" t="s">
        <v>238</v>
      </c>
      <c r="C243" t="s">
        <v>392</v>
      </c>
      <c r="D243">
        <v>20205</v>
      </c>
    </row>
    <row r="244" spans="1:4">
      <c r="A244" t="s">
        <v>604</v>
      </c>
      <c r="B244" t="s">
        <v>372</v>
      </c>
      <c r="C244" t="s">
        <v>429</v>
      </c>
      <c r="D244">
        <v>120106</v>
      </c>
    </row>
    <row r="245" spans="1:4">
      <c r="A245" t="s">
        <v>605</v>
      </c>
      <c r="B245" t="s">
        <v>239</v>
      </c>
      <c r="C245" t="s">
        <v>488</v>
      </c>
      <c r="D245">
        <v>60408</v>
      </c>
    </row>
    <row r="246" spans="1:4">
      <c r="A246" t="s">
        <v>257</v>
      </c>
      <c r="B246" t="s">
        <v>237</v>
      </c>
      <c r="C246" t="s">
        <v>237</v>
      </c>
      <c r="D246">
        <v>80823</v>
      </c>
    </row>
    <row r="247" spans="1:4">
      <c r="A247" t="s">
        <v>606</v>
      </c>
      <c r="B247" t="s">
        <v>240</v>
      </c>
      <c r="C247" t="s">
        <v>405</v>
      </c>
      <c r="D247">
        <v>70407</v>
      </c>
    </row>
    <row r="248" spans="1:4">
      <c r="A248" t="s">
        <v>607</v>
      </c>
      <c r="B248" t="s">
        <v>234</v>
      </c>
      <c r="C248" t="s">
        <v>389</v>
      </c>
      <c r="D248">
        <v>130707</v>
      </c>
    </row>
    <row r="249" spans="1:4">
      <c r="A249" t="s">
        <v>608</v>
      </c>
      <c r="B249" t="s">
        <v>231</v>
      </c>
      <c r="C249" t="s">
        <v>413</v>
      </c>
      <c r="D249">
        <v>10216</v>
      </c>
    </row>
    <row r="250" spans="1:4">
      <c r="A250" t="s">
        <v>609</v>
      </c>
      <c r="B250" t="s">
        <v>231</v>
      </c>
      <c r="C250" t="s">
        <v>413</v>
      </c>
      <c r="D250">
        <v>10215</v>
      </c>
    </row>
    <row r="251" spans="1:4">
      <c r="A251" t="s">
        <v>610</v>
      </c>
      <c r="B251" t="s">
        <v>231</v>
      </c>
      <c r="C251" t="s">
        <v>413</v>
      </c>
      <c r="D251">
        <v>10217</v>
      </c>
    </row>
    <row r="252" spans="1:4">
      <c r="A252" t="s">
        <v>611</v>
      </c>
      <c r="B252" t="s">
        <v>240</v>
      </c>
      <c r="C252" t="s">
        <v>387</v>
      </c>
      <c r="D252">
        <v>70707</v>
      </c>
    </row>
    <row r="253" spans="1:4">
      <c r="A253" t="s">
        <v>612</v>
      </c>
      <c r="B253" t="s">
        <v>236</v>
      </c>
      <c r="C253" t="s">
        <v>457</v>
      </c>
      <c r="D253">
        <v>50104</v>
      </c>
    </row>
    <row r="254" spans="1:4">
      <c r="A254" t="s">
        <v>613</v>
      </c>
      <c r="B254" t="s">
        <v>241</v>
      </c>
      <c r="C254" t="s">
        <v>375</v>
      </c>
      <c r="D254">
        <v>90906</v>
      </c>
    </row>
    <row r="255" spans="1:4">
      <c r="A255" t="s">
        <v>614</v>
      </c>
      <c r="B255" t="s">
        <v>233</v>
      </c>
      <c r="C255" t="s">
        <v>514</v>
      </c>
      <c r="D255">
        <v>30304</v>
      </c>
    </row>
    <row r="256" spans="1:4">
      <c r="A256" t="s">
        <v>615</v>
      </c>
      <c r="B256" t="s">
        <v>241</v>
      </c>
      <c r="C256" t="s">
        <v>478</v>
      </c>
      <c r="D256">
        <v>90602</v>
      </c>
    </row>
    <row r="257" spans="1:4">
      <c r="A257" t="s">
        <v>616</v>
      </c>
      <c r="B257" t="s">
        <v>242</v>
      </c>
      <c r="C257" t="s">
        <v>317</v>
      </c>
      <c r="D257">
        <v>40505</v>
      </c>
    </row>
    <row r="258" spans="1:4">
      <c r="A258" t="s">
        <v>617</v>
      </c>
      <c r="B258" t="s">
        <v>237</v>
      </c>
      <c r="C258" t="s">
        <v>437</v>
      </c>
      <c r="D258">
        <v>80603</v>
      </c>
    </row>
    <row r="259" spans="1:4">
      <c r="A259" t="s">
        <v>618</v>
      </c>
      <c r="B259" t="s">
        <v>242</v>
      </c>
      <c r="C259" t="s">
        <v>402</v>
      </c>
      <c r="D259">
        <v>40304</v>
      </c>
    </row>
    <row r="260" spans="1:4">
      <c r="A260" t="s">
        <v>619</v>
      </c>
      <c r="B260" t="s">
        <v>231</v>
      </c>
      <c r="C260" t="s">
        <v>413</v>
      </c>
      <c r="D260">
        <v>10203</v>
      </c>
    </row>
    <row r="261" spans="1:4">
      <c r="A261" t="s">
        <v>620</v>
      </c>
      <c r="B261" t="s">
        <v>242</v>
      </c>
      <c r="C261" t="s">
        <v>423</v>
      </c>
      <c r="D261">
        <v>40605</v>
      </c>
    </row>
    <row r="262" spans="1:4">
      <c r="A262" t="s">
        <v>281</v>
      </c>
      <c r="B262" t="s">
        <v>234</v>
      </c>
      <c r="C262" t="s">
        <v>389</v>
      </c>
      <c r="D262">
        <v>130708</v>
      </c>
    </row>
    <row r="263" spans="1:4">
      <c r="A263" t="s">
        <v>341</v>
      </c>
      <c r="B263" t="s">
        <v>242</v>
      </c>
      <c r="C263" t="s">
        <v>341</v>
      </c>
      <c r="D263">
        <v>40801</v>
      </c>
    </row>
    <row r="264" spans="1:4">
      <c r="A264" t="s">
        <v>621</v>
      </c>
      <c r="B264" t="s">
        <v>240</v>
      </c>
      <c r="C264" t="s">
        <v>387</v>
      </c>
      <c r="D264">
        <v>70708</v>
      </c>
    </row>
    <row r="265" spans="1:4">
      <c r="A265" t="s">
        <v>622</v>
      </c>
      <c r="B265" t="s">
        <v>240</v>
      </c>
      <c r="C265" t="s">
        <v>561</v>
      </c>
      <c r="D265">
        <v>70101</v>
      </c>
    </row>
    <row r="266" spans="1:4">
      <c r="A266" t="s">
        <v>623</v>
      </c>
      <c r="B266" t="s">
        <v>240</v>
      </c>
      <c r="C266" t="s">
        <v>561</v>
      </c>
      <c r="D266">
        <v>70104</v>
      </c>
    </row>
    <row r="267" spans="1:4">
      <c r="A267" t="s">
        <v>624</v>
      </c>
      <c r="B267" t="s">
        <v>242</v>
      </c>
      <c r="C267" t="s">
        <v>378</v>
      </c>
      <c r="D267">
        <v>40104</v>
      </c>
    </row>
    <row r="268" spans="1:4">
      <c r="A268" t="s">
        <v>624</v>
      </c>
      <c r="B268" t="s">
        <v>241</v>
      </c>
      <c r="C268" t="s">
        <v>404</v>
      </c>
      <c r="D268">
        <v>91106</v>
      </c>
    </row>
    <row r="269" spans="1:4">
      <c r="A269" t="s">
        <v>625</v>
      </c>
      <c r="B269" t="s">
        <v>242</v>
      </c>
      <c r="C269" t="s">
        <v>402</v>
      </c>
      <c r="D269">
        <v>40305</v>
      </c>
    </row>
    <row r="270" spans="1:4">
      <c r="A270" t="s">
        <v>626</v>
      </c>
      <c r="B270" t="s">
        <v>234</v>
      </c>
      <c r="C270" t="s">
        <v>563</v>
      </c>
      <c r="D270">
        <v>130904</v>
      </c>
    </row>
    <row r="271" spans="1:4">
      <c r="A271" t="s">
        <v>626</v>
      </c>
      <c r="B271" t="s">
        <v>372</v>
      </c>
      <c r="C271" t="s">
        <v>373</v>
      </c>
      <c r="D271">
        <v>120508</v>
      </c>
    </row>
    <row r="272" spans="1:4">
      <c r="A272" t="s">
        <v>627</v>
      </c>
      <c r="B272" t="s">
        <v>372</v>
      </c>
      <c r="C272" t="s">
        <v>373</v>
      </c>
      <c r="D272">
        <v>120509</v>
      </c>
    </row>
    <row r="273" spans="1:4">
      <c r="A273" t="s">
        <v>628</v>
      </c>
      <c r="B273" t="s">
        <v>238</v>
      </c>
      <c r="C273" t="s">
        <v>469</v>
      </c>
      <c r="D273">
        <v>20404</v>
      </c>
    </row>
    <row r="274" spans="1:4">
      <c r="A274" t="s">
        <v>629</v>
      </c>
      <c r="B274" t="s">
        <v>372</v>
      </c>
      <c r="C274" t="s">
        <v>441</v>
      </c>
      <c r="D274">
        <v>120803</v>
      </c>
    </row>
    <row r="275" spans="1:4">
      <c r="A275" t="s">
        <v>630</v>
      </c>
      <c r="B275" t="s">
        <v>372</v>
      </c>
      <c r="C275" t="s">
        <v>273</v>
      </c>
      <c r="D275">
        <v>120604</v>
      </c>
    </row>
    <row r="276" spans="1:4">
      <c r="A276" t="s">
        <v>355</v>
      </c>
      <c r="B276" t="s">
        <v>372</v>
      </c>
      <c r="C276" t="s">
        <v>486</v>
      </c>
      <c r="D276">
        <v>120402</v>
      </c>
    </row>
    <row r="277" spans="1:4">
      <c r="A277" t="s">
        <v>631</v>
      </c>
      <c r="B277" t="s">
        <v>372</v>
      </c>
      <c r="C277" t="s">
        <v>472</v>
      </c>
      <c r="D277">
        <v>120203</v>
      </c>
    </row>
    <row r="278" spans="1:4">
      <c r="A278" t="s">
        <v>632</v>
      </c>
      <c r="B278" t="s">
        <v>372</v>
      </c>
      <c r="C278" t="s">
        <v>472</v>
      </c>
      <c r="D278">
        <v>120204</v>
      </c>
    </row>
    <row r="279" spans="1:4">
      <c r="A279" t="s">
        <v>633</v>
      </c>
      <c r="B279" t="s">
        <v>372</v>
      </c>
      <c r="C279" t="s">
        <v>472</v>
      </c>
      <c r="D279">
        <v>120205</v>
      </c>
    </row>
    <row r="280" spans="1:4">
      <c r="A280" t="s">
        <v>634</v>
      </c>
      <c r="B280" t="s">
        <v>372</v>
      </c>
      <c r="C280" t="s">
        <v>472</v>
      </c>
      <c r="D280">
        <v>120206</v>
      </c>
    </row>
    <row r="281" spans="1:4">
      <c r="A281" t="s">
        <v>635</v>
      </c>
      <c r="B281" t="s">
        <v>372</v>
      </c>
      <c r="C281" t="s">
        <v>472</v>
      </c>
      <c r="D281">
        <v>120201</v>
      </c>
    </row>
    <row r="282" spans="1:4">
      <c r="A282" t="s">
        <v>239</v>
      </c>
      <c r="B282" t="s">
        <v>234</v>
      </c>
      <c r="C282" t="s">
        <v>389</v>
      </c>
      <c r="D282">
        <v>130709</v>
      </c>
    </row>
    <row r="283" spans="1:4">
      <c r="A283" t="s">
        <v>636</v>
      </c>
      <c r="B283" t="s">
        <v>241</v>
      </c>
      <c r="C283" t="s">
        <v>404</v>
      </c>
      <c r="D283">
        <v>91111</v>
      </c>
    </row>
    <row r="284" spans="1:4">
      <c r="A284" t="s">
        <v>637</v>
      </c>
      <c r="B284" t="s">
        <v>242</v>
      </c>
      <c r="C284" t="s">
        <v>427</v>
      </c>
      <c r="D284">
        <v>41201</v>
      </c>
    </row>
    <row r="285" spans="1:4">
      <c r="A285" t="s">
        <v>638</v>
      </c>
      <c r="B285" t="s">
        <v>242</v>
      </c>
      <c r="C285" t="s">
        <v>341</v>
      </c>
      <c r="D285">
        <v>40802</v>
      </c>
    </row>
    <row r="286" spans="1:4">
      <c r="A286" t="s">
        <v>639</v>
      </c>
      <c r="B286" t="s">
        <v>234</v>
      </c>
      <c r="C286" t="s">
        <v>389</v>
      </c>
      <c r="D286">
        <v>130710</v>
      </c>
    </row>
    <row r="287" spans="1:4">
      <c r="A287" t="s">
        <v>640</v>
      </c>
      <c r="B287" t="s">
        <v>240</v>
      </c>
      <c r="C287" t="s">
        <v>387</v>
      </c>
      <c r="D287">
        <v>70711</v>
      </c>
    </row>
    <row r="288" spans="1:4">
      <c r="A288" t="s">
        <v>641</v>
      </c>
      <c r="B288" t="s">
        <v>233</v>
      </c>
      <c r="C288" t="s">
        <v>446</v>
      </c>
      <c r="D288">
        <v>30404</v>
      </c>
    </row>
    <row r="289" spans="1:4">
      <c r="A289" t="s">
        <v>642</v>
      </c>
      <c r="B289" t="s">
        <v>234</v>
      </c>
      <c r="C289" t="s">
        <v>389</v>
      </c>
      <c r="D289">
        <v>130711</v>
      </c>
    </row>
    <row r="290" spans="1:4">
      <c r="A290" t="s">
        <v>643</v>
      </c>
      <c r="B290" t="s">
        <v>372</v>
      </c>
      <c r="C290" t="s">
        <v>486</v>
      </c>
      <c r="D290">
        <v>120403</v>
      </c>
    </row>
    <row r="291" spans="1:4">
      <c r="A291" t="s">
        <v>644</v>
      </c>
      <c r="B291" t="s">
        <v>236</v>
      </c>
      <c r="C291" t="s">
        <v>457</v>
      </c>
      <c r="D291">
        <v>50105</v>
      </c>
    </row>
    <row r="292" spans="1:4">
      <c r="A292" t="s">
        <v>645</v>
      </c>
      <c r="B292" t="s">
        <v>242</v>
      </c>
      <c r="C292" t="s">
        <v>383</v>
      </c>
      <c r="D292">
        <v>40405</v>
      </c>
    </row>
    <row r="293" spans="1:4">
      <c r="A293" t="s">
        <v>646</v>
      </c>
      <c r="B293" t="s">
        <v>509</v>
      </c>
      <c r="C293" t="s">
        <v>647</v>
      </c>
      <c r="D293">
        <v>110202</v>
      </c>
    </row>
    <row r="294" spans="1:4">
      <c r="A294" t="s">
        <v>292</v>
      </c>
      <c r="B294" t="s">
        <v>237</v>
      </c>
      <c r="C294" t="s">
        <v>390</v>
      </c>
      <c r="D294">
        <v>81003</v>
      </c>
    </row>
    <row r="295" spans="1:4">
      <c r="A295" t="s">
        <v>250</v>
      </c>
      <c r="B295" t="s">
        <v>234</v>
      </c>
      <c r="C295" t="s">
        <v>396</v>
      </c>
      <c r="D295">
        <v>130102</v>
      </c>
    </row>
    <row r="296" spans="1:4">
      <c r="A296" t="s">
        <v>262</v>
      </c>
      <c r="B296" t="s">
        <v>237</v>
      </c>
      <c r="C296" t="s">
        <v>237</v>
      </c>
      <c r="D296">
        <v>80812</v>
      </c>
    </row>
    <row r="297" spans="1:4">
      <c r="A297" t="s">
        <v>262</v>
      </c>
      <c r="B297" t="s">
        <v>238</v>
      </c>
      <c r="C297" t="s">
        <v>392</v>
      </c>
      <c r="D297">
        <v>20206</v>
      </c>
    </row>
    <row r="298" spans="1:4">
      <c r="A298" t="s">
        <v>648</v>
      </c>
      <c r="B298" t="s">
        <v>242</v>
      </c>
      <c r="C298" t="s">
        <v>649</v>
      </c>
      <c r="D298">
        <v>41102</v>
      </c>
    </row>
    <row r="299" spans="1:4">
      <c r="A299" t="s">
        <v>650</v>
      </c>
      <c r="B299" t="s">
        <v>242</v>
      </c>
      <c r="C299" t="s">
        <v>421</v>
      </c>
      <c r="D299">
        <v>41305</v>
      </c>
    </row>
    <row r="300" spans="1:4">
      <c r="A300" t="s">
        <v>273</v>
      </c>
      <c r="B300" t="s">
        <v>372</v>
      </c>
      <c r="C300" t="s">
        <v>273</v>
      </c>
      <c r="D300">
        <v>120605</v>
      </c>
    </row>
    <row r="301" spans="1:4">
      <c r="A301" t="s">
        <v>651</v>
      </c>
      <c r="B301" t="s">
        <v>372</v>
      </c>
      <c r="C301" t="s">
        <v>384</v>
      </c>
      <c r="D301">
        <v>120306</v>
      </c>
    </row>
    <row r="302" spans="1:4">
      <c r="A302" t="s">
        <v>325</v>
      </c>
      <c r="B302" t="s">
        <v>372</v>
      </c>
      <c r="C302" t="s">
        <v>325</v>
      </c>
      <c r="D302">
        <v>120701</v>
      </c>
    </row>
    <row r="303" spans="1:4">
      <c r="A303" t="s">
        <v>652</v>
      </c>
      <c r="B303" t="s">
        <v>239</v>
      </c>
      <c r="C303" t="s">
        <v>501</v>
      </c>
      <c r="D303">
        <v>60102</v>
      </c>
    </row>
    <row r="304" spans="1:4">
      <c r="A304" t="s">
        <v>652</v>
      </c>
      <c r="B304" t="s">
        <v>239</v>
      </c>
      <c r="C304" t="s">
        <v>543</v>
      </c>
      <c r="D304">
        <v>60305</v>
      </c>
    </row>
    <row r="305" spans="1:4">
      <c r="A305" t="s">
        <v>653</v>
      </c>
      <c r="B305" t="s">
        <v>241</v>
      </c>
      <c r="C305" t="s">
        <v>399</v>
      </c>
      <c r="D305">
        <v>90104</v>
      </c>
    </row>
    <row r="306" spans="1:4">
      <c r="A306" t="s">
        <v>654</v>
      </c>
      <c r="B306" t="s">
        <v>241</v>
      </c>
      <c r="C306" t="s">
        <v>461</v>
      </c>
      <c r="D306">
        <v>91002</v>
      </c>
    </row>
    <row r="307" spans="1:4">
      <c r="A307" t="s">
        <v>654</v>
      </c>
      <c r="B307" t="s">
        <v>240</v>
      </c>
      <c r="C307" t="s">
        <v>240</v>
      </c>
      <c r="D307">
        <v>70303</v>
      </c>
    </row>
    <row r="308" spans="1:4">
      <c r="A308" t="s">
        <v>357</v>
      </c>
      <c r="B308" t="s">
        <v>242</v>
      </c>
      <c r="C308" t="s">
        <v>317</v>
      </c>
      <c r="D308">
        <v>40501</v>
      </c>
    </row>
    <row r="309" spans="1:4">
      <c r="A309" t="s">
        <v>655</v>
      </c>
      <c r="B309" t="s">
        <v>233</v>
      </c>
      <c r="C309" t="s">
        <v>369</v>
      </c>
      <c r="D309">
        <v>30204</v>
      </c>
    </row>
    <row r="310" spans="1:4">
      <c r="A310" t="s">
        <v>656</v>
      </c>
      <c r="B310" t="s">
        <v>240</v>
      </c>
      <c r="C310" t="s">
        <v>561</v>
      </c>
      <c r="D310">
        <v>70105</v>
      </c>
    </row>
    <row r="311" spans="1:4">
      <c r="A311" t="s">
        <v>657</v>
      </c>
      <c r="B311" t="s">
        <v>237</v>
      </c>
      <c r="C311" t="s">
        <v>658</v>
      </c>
      <c r="D311">
        <v>80202</v>
      </c>
    </row>
    <row r="312" spans="1:4">
      <c r="A312" t="s">
        <v>659</v>
      </c>
      <c r="B312" t="s">
        <v>234</v>
      </c>
      <c r="C312" t="s">
        <v>563</v>
      </c>
      <c r="D312">
        <v>130905</v>
      </c>
    </row>
    <row r="313" spans="1:4">
      <c r="A313" t="s">
        <v>660</v>
      </c>
      <c r="B313" t="s">
        <v>237</v>
      </c>
      <c r="C313" t="s">
        <v>658</v>
      </c>
      <c r="D313">
        <v>80203</v>
      </c>
    </row>
    <row r="314" spans="1:4">
      <c r="A314" t="s">
        <v>661</v>
      </c>
      <c r="B314" t="s">
        <v>240</v>
      </c>
      <c r="C314" t="s">
        <v>240</v>
      </c>
      <c r="D314">
        <v>70304</v>
      </c>
    </row>
    <row r="315" spans="1:4">
      <c r="A315" t="s">
        <v>662</v>
      </c>
      <c r="B315" t="s">
        <v>242</v>
      </c>
      <c r="C315" t="s">
        <v>317</v>
      </c>
      <c r="D315">
        <v>40506</v>
      </c>
    </row>
    <row r="316" spans="1:4">
      <c r="A316" t="s">
        <v>296</v>
      </c>
      <c r="B316" t="s">
        <v>237</v>
      </c>
      <c r="C316" t="s">
        <v>237</v>
      </c>
      <c r="D316">
        <v>80804</v>
      </c>
    </row>
    <row r="317" spans="1:4">
      <c r="A317" t="s">
        <v>663</v>
      </c>
      <c r="B317" t="s">
        <v>241</v>
      </c>
      <c r="C317" t="s">
        <v>478</v>
      </c>
      <c r="D317">
        <v>90603</v>
      </c>
    </row>
    <row r="318" spans="1:4">
      <c r="A318" t="s">
        <v>664</v>
      </c>
      <c r="B318" t="s">
        <v>231</v>
      </c>
      <c r="C318" t="s">
        <v>413</v>
      </c>
      <c r="D318">
        <v>10209</v>
      </c>
    </row>
    <row r="319" spans="1:4">
      <c r="A319" t="s">
        <v>665</v>
      </c>
      <c r="B319" t="s">
        <v>237</v>
      </c>
      <c r="C319" t="s">
        <v>658</v>
      </c>
      <c r="D319">
        <v>80204</v>
      </c>
    </row>
    <row r="320" spans="1:4">
      <c r="A320" t="s">
        <v>666</v>
      </c>
      <c r="B320" t="s">
        <v>234</v>
      </c>
      <c r="C320" t="s">
        <v>563</v>
      </c>
      <c r="D320">
        <v>130906</v>
      </c>
    </row>
    <row r="321" spans="1:4">
      <c r="A321" t="s">
        <v>666</v>
      </c>
      <c r="B321" t="s">
        <v>241</v>
      </c>
      <c r="C321" t="s">
        <v>411</v>
      </c>
      <c r="D321">
        <v>90206</v>
      </c>
    </row>
    <row r="322" spans="1:4">
      <c r="A322" t="s">
        <v>667</v>
      </c>
      <c r="B322" t="s">
        <v>240</v>
      </c>
      <c r="C322" t="s">
        <v>345</v>
      </c>
      <c r="D322">
        <v>70209</v>
      </c>
    </row>
    <row r="323" spans="1:4">
      <c r="A323" t="s">
        <v>425</v>
      </c>
      <c r="B323" t="s">
        <v>240</v>
      </c>
      <c r="C323" t="s">
        <v>405</v>
      </c>
      <c r="D323">
        <v>70408</v>
      </c>
    </row>
    <row r="324" spans="1:4">
      <c r="A324" t="s">
        <v>668</v>
      </c>
      <c r="B324" t="s">
        <v>241</v>
      </c>
      <c r="C324" t="s">
        <v>425</v>
      </c>
      <c r="D324">
        <v>90401</v>
      </c>
    </row>
    <row r="325" spans="1:4">
      <c r="A325" t="s">
        <v>669</v>
      </c>
      <c r="B325" t="s">
        <v>240</v>
      </c>
      <c r="C325" t="s">
        <v>345</v>
      </c>
      <c r="D325">
        <v>70210</v>
      </c>
    </row>
    <row r="326" spans="1:4">
      <c r="A326" t="s">
        <v>670</v>
      </c>
      <c r="B326" t="s">
        <v>241</v>
      </c>
      <c r="C326" t="s">
        <v>399</v>
      </c>
      <c r="D326">
        <v>90103</v>
      </c>
    </row>
    <row r="327" spans="1:4">
      <c r="A327" t="s">
        <v>671</v>
      </c>
      <c r="B327" t="s">
        <v>240</v>
      </c>
      <c r="C327" t="s">
        <v>345</v>
      </c>
      <c r="D327">
        <v>70211</v>
      </c>
    </row>
    <row r="328" spans="1:4">
      <c r="A328" t="s">
        <v>672</v>
      </c>
      <c r="B328" t="s">
        <v>236</v>
      </c>
      <c r="C328" t="s">
        <v>457</v>
      </c>
      <c r="D328">
        <v>50101</v>
      </c>
    </row>
    <row r="329" spans="1:4">
      <c r="A329" t="s">
        <v>673</v>
      </c>
      <c r="B329" t="s">
        <v>240</v>
      </c>
      <c r="C329" t="s">
        <v>561</v>
      </c>
      <c r="D329">
        <v>70106</v>
      </c>
    </row>
    <row r="330" spans="1:4">
      <c r="A330" t="s">
        <v>674</v>
      </c>
      <c r="B330" t="s">
        <v>238</v>
      </c>
      <c r="C330" t="s">
        <v>555</v>
      </c>
      <c r="D330">
        <v>20505</v>
      </c>
    </row>
    <row r="331" spans="1:4">
      <c r="A331" t="s">
        <v>675</v>
      </c>
      <c r="B331" t="s">
        <v>241</v>
      </c>
      <c r="C331" t="s">
        <v>461</v>
      </c>
      <c r="D331">
        <v>91003</v>
      </c>
    </row>
    <row r="332" spans="1:4">
      <c r="A332" t="s">
        <v>676</v>
      </c>
      <c r="B332" t="s">
        <v>238</v>
      </c>
      <c r="C332" t="s">
        <v>567</v>
      </c>
      <c r="D332">
        <v>20301</v>
      </c>
    </row>
    <row r="333" spans="1:4">
      <c r="A333" t="s">
        <v>677</v>
      </c>
      <c r="B333" t="s">
        <v>239</v>
      </c>
      <c r="C333" t="s">
        <v>543</v>
      </c>
      <c r="D333">
        <v>60306</v>
      </c>
    </row>
    <row r="334" spans="1:4">
      <c r="A334" t="s">
        <v>678</v>
      </c>
      <c r="B334" t="s">
        <v>241</v>
      </c>
      <c r="C334" t="s">
        <v>411</v>
      </c>
      <c r="D334">
        <v>90207</v>
      </c>
    </row>
    <row r="335" spans="1:4">
      <c r="A335" t="s">
        <v>679</v>
      </c>
      <c r="B335" t="s">
        <v>241</v>
      </c>
      <c r="C335" t="s">
        <v>461</v>
      </c>
      <c r="D335">
        <v>91004</v>
      </c>
    </row>
    <row r="336" spans="1:4">
      <c r="A336" t="s">
        <v>680</v>
      </c>
      <c r="B336" t="s">
        <v>234</v>
      </c>
      <c r="C336" t="s">
        <v>389</v>
      </c>
      <c r="D336">
        <v>130712</v>
      </c>
    </row>
    <row r="337" spans="1:4">
      <c r="A337" t="s">
        <v>681</v>
      </c>
      <c r="B337" t="s">
        <v>241</v>
      </c>
      <c r="C337" t="s">
        <v>404</v>
      </c>
      <c r="D337">
        <v>91107</v>
      </c>
    </row>
    <row r="338" spans="1:4">
      <c r="A338" t="s">
        <v>682</v>
      </c>
      <c r="B338" t="s">
        <v>241</v>
      </c>
      <c r="C338" t="s">
        <v>411</v>
      </c>
      <c r="D338">
        <v>90208</v>
      </c>
    </row>
    <row r="339" spans="1:4">
      <c r="A339" t="s">
        <v>683</v>
      </c>
      <c r="B339" t="s">
        <v>240</v>
      </c>
      <c r="C339" t="s">
        <v>345</v>
      </c>
      <c r="D339">
        <v>70212</v>
      </c>
    </row>
    <row r="340" spans="1:4">
      <c r="A340" t="s">
        <v>684</v>
      </c>
      <c r="B340" t="s">
        <v>241</v>
      </c>
      <c r="C340" t="s">
        <v>404</v>
      </c>
      <c r="D340">
        <v>91112</v>
      </c>
    </row>
    <row r="341" spans="1:4">
      <c r="A341" t="s">
        <v>685</v>
      </c>
      <c r="B341" t="s">
        <v>234</v>
      </c>
      <c r="C341" t="s">
        <v>448</v>
      </c>
      <c r="D341">
        <v>130308</v>
      </c>
    </row>
    <row r="342" spans="1:4">
      <c r="A342" t="s">
        <v>686</v>
      </c>
      <c r="B342" t="s">
        <v>240</v>
      </c>
      <c r="C342" t="s">
        <v>387</v>
      </c>
      <c r="D342">
        <v>70709</v>
      </c>
    </row>
    <row r="343" spans="1:4">
      <c r="A343" t="s">
        <v>687</v>
      </c>
      <c r="B343" t="s">
        <v>240</v>
      </c>
      <c r="C343" t="s">
        <v>240</v>
      </c>
      <c r="D343">
        <v>70301</v>
      </c>
    </row>
    <row r="344" spans="1:4">
      <c r="A344" t="s">
        <v>688</v>
      </c>
      <c r="B344" t="s">
        <v>241</v>
      </c>
      <c r="C344" t="s">
        <v>411</v>
      </c>
      <c r="D344">
        <v>90209</v>
      </c>
    </row>
    <row r="345" spans="1:4">
      <c r="A345" t="s">
        <v>689</v>
      </c>
      <c r="B345" t="s">
        <v>240</v>
      </c>
      <c r="C345" t="s">
        <v>545</v>
      </c>
      <c r="D345">
        <v>70603</v>
      </c>
    </row>
    <row r="346" spans="1:4">
      <c r="A346" t="s">
        <v>690</v>
      </c>
      <c r="B346" t="s">
        <v>242</v>
      </c>
      <c r="C346" t="s">
        <v>649</v>
      </c>
      <c r="D346">
        <v>41103</v>
      </c>
    </row>
    <row r="347" spans="1:4">
      <c r="A347" t="s">
        <v>278</v>
      </c>
      <c r="B347" t="s">
        <v>509</v>
      </c>
      <c r="C347" t="s">
        <v>510</v>
      </c>
      <c r="D347">
        <v>110102</v>
      </c>
    </row>
    <row r="348" spans="1:4">
      <c r="A348" t="s">
        <v>691</v>
      </c>
      <c r="B348" t="s">
        <v>242</v>
      </c>
      <c r="C348" t="s">
        <v>421</v>
      </c>
      <c r="D348">
        <v>41306</v>
      </c>
    </row>
    <row r="349" spans="1:4">
      <c r="A349" t="s">
        <v>692</v>
      </c>
      <c r="B349" t="s">
        <v>372</v>
      </c>
      <c r="C349" t="s">
        <v>486</v>
      </c>
      <c r="D349">
        <v>120404</v>
      </c>
    </row>
    <row r="350" spans="1:4">
      <c r="A350" t="s">
        <v>693</v>
      </c>
      <c r="B350" t="s">
        <v>239</v>
      </c>
      <c r="C350" t="s">
        <v>537</v>
      </c>
      <c r="D350">
        <v>60602</v>
      </c>
    </row>
    <row r="351" spans="1:4">
      <c r="A351" t="s">
        <v>694</v>
      </c>
      <c r="B351" t="s">
        <v>240</v>
      </c>
      <c r="C351" t="s">
        <v>240</v>
      </c>
      <c r="D351">
        <v>70305</v>
      </c>
    </row>
    <row r="352" spans="1:4">
      <c r="A352" t="s">
        <v>694</v>
      </c>
      <c r="B352" t="s">
        <v>241</v>
      </c>
      <c r="C352" t="s">
        <v>466</v>
      </c>
      <c r="D352">
        <v>90308</v>
      </c>
    </row>
    <row r="353" spans="1:4">
      <c r="A353" t="s">
        <v>254</v>
      </c>
      <c r="B353" t="s">
        <v>237</v>
      </c>
      <c r="C353" t="s">
        <v>237</v>
      </c>
      <c r="D353">
        <v>80816</v>
      </c>
    </row>
    <row r="354" spans="1:4">
      <c r="A354" t="s">
        <v>695</v>
      </c>
      <c r="B354" t="s">
        <v>231</v>
      </c>
      <c r="C354" t="s">
        <v>413</v>
      </c>
      <c r="D354">
        <v>10210</v>
      </c>
    </row>
    <row r="355" spans="1:4">
      <c r="A355" t="s">
        <v>696</v>
      </c>
      <c r="B355" t="s">
        <v>240</v>
      </c>
      <c r="C355" t="s">
        <v>240</v>
      </c>
      <c r="D355">
        <v>70306</v>
      </c>
    </row>
    <row r="356" spans="1:4">
      <c r="A356" t="s">
        <v>697</v>
      </c>
      <c r="B356" t="s">
        <v>241</v>
      </c>
      <c r="C356" t="s">
        <v>411</v>
      </c>
      <c r="D356">
        <v>90210</v>
      </c>
    </row>
    <row r="357" spans="1:4">
      <c r="A357" t="s">
        <v>698</v>
      </c>
      <c r="B357" t="s">
        <v>238</v>
      </c>
      <c r="C357" t="s">
        <v>469</v>
      </c>
      <c r="D357">
        <v>20405</v>
      </c>
    </row>
    <row r="358" spans="1:4">
      <c r="A358" t="s">
        <v>698</v>
      </c>
      <c r="B358" t="s">
        <v>241</v>
      </c>
      <c r="C358" t="s">
        <v>475</v>
      </c>
      <c r="D358">
        <v>90702</v>
      </c>
    </row>
    <row r="359" spans="1:4">
      <c r="A359" t="s">
        <v>699</v>
      </c>
      <c r="B359" t="s">
        <v>234</v>
      </c>
      <c r="C359" t="s">
        <v>420</v>
      </c>
      <c r="D359">
        <v>130407</v>
      </c>
    </row>
    <row r="360" spans="1:4">
      <c r="A360" t="s">
        <v>699</v>
      </c>
      <c r="B360" t="s">
        <v>242</v>
      </c>
      <c r="C360" t="s">
        <v>649</v>
      </c>
      <c r="D360">
        <v>41101</v>
      </c>
    </row>
    <row r="361" spans="1:4">
      <c r="A361" t="s">
        <v>700</v>
      </c>
      <c r="B361" t="s">
        <v>239</v>
      </c>
      <c r="C361" t="s">
        <v>543</v>
      </c>
      <c r="D361">
        <v>60309</v>
      </c>
    </row>
    <row r="362" spans="1:4">
      <c r="A362" t="s">
        <v>351</v>
      </c>
      <c r="B362" t="s">
        <v>242</v>
      </c>
      <c r="C362" t="s">
        <v>423</v>
      </c>
      <c r="D362">
        <v>40606</v>
      </c>
    </row>
    <row r="363" spans="1:4">
      <c r="A363" t="s">
        <v>351</v>
      </c>
      <c r="B363" t="s">
        <v>238</v>
      </c>
      <c r="C363" t="s">
        <v>567</v>
      </c>
      <c r="D363">
        <v>20306</v>
      </c>
    </row>
    <row r="364" spans="1:4">
      <c r="A364" t="s">
        <v>276</v>
      </c>
      <c r="B364" t="s">
        <v>237</v>
      </c>
      <c r="C364" t="s">
        <v>237</v>
      </c>
      <c r="D364">
        <v>80820</v>
      </c>
    </row>
    <row r="365" spans="1:4">
      <c r="A365" t="s">
        <v>300</v>
      </c>
      <c r="B365" t="s">
        <v>237</v>
      </c>
      <c r="C365" t="s">
        <v>467</v>
      </c>
      <c r="D365">
        <v>80505</v>
      </c>
    </row>
    <row r="366" spans="1:4">
      <c r="A366" t="s">
        <v>701</v>
      </c>
      <c r="B366" t="s">
        <v>239</v>
      </c>
      <c r="C366" t="s">
        <v>494</v>
      </c>
      <c r="D366">
        <v>60201</v>
      </c>
    </row>
    <row r="367" spans="1:4">
      <c r="A367" t="s">
        <v>702</v>
      </c>
      <c r="B367" t="s">
        <v>234</v>
      </c>
      <c r="C367" t="s">
        <v>448</v>
      </c>
      <c r="D367">
        <v>130309</v>
      </c>
    </row>
    <row r="368" spans="1:4">
      <c r="A368" t="s">
        <v>483</v>
      </c>
      <c r="B368" t="s">
        <v>240</v>
      </c>
      <c r="C368" t="s">
        <v>405</v>
      </c>
      <c r="D368">
        <v>70409</v>
      </c>
    </row>
    <row r="369" spans="1:4">
      <c r="A369" t="s">
        <v>703</v>
      </c>
      <c r="B369" t="s">
        <v>241</v>
      </c>
      <c r="C369" t="s">
        <v>483</v>
      </c>
      <c r="D369">
        <v>90501</v>
      </c>
    </row>
    <row r="370" spans="1:4">
      <c r="A370" t="s">
        <v>704</v>
      </c>
      <c r="B370" t="s">
        <v>240</v>
      </c>
      <c r="C370" t="s">
        <v>345</v>
      </c>
      <c r="D370">
        <v>70213</v>
      </c>
    </row>
    <row r="371" spans="1:4">
      <c r="A371" t="s">
        <v>345</v>
      </c>
      <c r="B371" t="s">
        <v>231</v>
      </c>
      <c r="C371" t="s">
        <v>413</v>
      </c>
      <c r="D371">
        <v>10207</v>
      </c>
    </row>
    <row r="372" spans="1:4">
      <c r="A372" t="s">
        <v>705</v>
      </c>
      <c r="B372" t="s">
        <v>240</v>
      </c>
      <c r="C372" t="s">
        <v>345</v>
      </c>
      <c r="D372">
        <v>70201</v>
      </c>
    </row>
    <row r="373" spans="1:4">
      <c r="A373" t="s">
        <v>706</v>
      </c>
      <c r="B373" t="s">
        <v>240</v>
      </c>
      <c r="C373" t="s">
        <v>345</v>
      </c>
      <c r="D373">
        <v>70214</v>
      </c>
    </row>
    <row r="374" spans="1:4">
      <c r="A374" t="s">
        <v>707</v>
      </c>
      <c r="B374" t="s">
        <v>240</v>
      </c>
      <c r="C374" t="s">
        <v>561</v>
      </c>
      <c r="D374">
        <v>70107</v>
      </c>
    </row>
    <row r="375" spans="1:4">
      <c r="A375" t="s">
        <v>708</v>
      </c>
      <c r="B375" t="s">
        <v>234</v>
      </c>
      <c r="C375" t="s">
        <v>563</v>
      </c>
      <c r="D375">
        <v>130907</v>
      </c>
    </row>
    <row r="376" spans="1:4">
      <c r="A376" t="s">
        <v>709</v>
      </c>
      <c r="B376" t="s">
        <v>241</v>
      </c>
      <c r="C376" t="s">
        <v>478</v>
      </c>
      <c r="D376">
        <v>90604</v>
      </c>
    </row>
    <row r="377" spans="1:4">
      <c r="A377" t="s">
        <v>709</v>
      </c>
      <c r="B377" t="s">
        <v>239</v>
      </c>
      <c r="C377" t="s">
        <v>494</v>
      </c>
      <c r="D377">
        <v>60205</v>
      </c>
    </row>
    <row r="378" spans="1:4">
      <c r="A378" t="s">
        <v>710</v>
      </c>
      <c r="B378" t="s">
        <v>234</v>
      </c>
      <c r="C378" t="s">
        <v>448</v>
      </c>
      <c r="D378">
        <v>130310</v>
      </c>
    </row>
    <row r="379" spans="1:4">
      <c r="A379" t="s">
        <v>711</v>
      </c>
      <c r="B379" t="s">
        <v>233</v>
      </c>
      <c r="C379" t="s">
        <v>233</v>
      </c>
      <c r="D379">
        <v>30108</v>
      </c>
    </row>
    <row r="380" spans="1:4">
      <c r="A380" t="s">
        <v>712</v>
      </c>
      <c r="B380" t="s">
        <v>242</v>
      </c>
      <c r="C380" t="s">
        <v>289</v>
      </c>
      <c r="D380">
        <v>40202</v>
      </c>
    </row>
    <row r="381" spans="1:4">
      <c r="A381" t="s">
        <v>713</v>
      </c>
      <c r="B381" t="s">
        <v>240</v>
      </c>
      <c r="C381" t="s">
        <v>561</v>
      </c>
      <c r="D381">
        <v>70108</v>
      </c>
    </row>
    <row r="382" spans="1:4">
      <c r="A382" t="s">
        <v>714</v>
      </c>
      <c r="B382" t="s">
        <v>239</v>
      </c>
      <c r="C382" t="s">
        <v>501</v>
      </c>
      <c r="D382">
        <v>60104</v>
      </c>
    </row>
    <row r="383" spans="1:4">
      <c r="A383" t="s">
        <v>715</v>
      </c>
      <c r="B383" t="s">
        <v>241</v>
      </c>
      <c r="C383" t="s">
        <v>394</v>
      </c>
      <c r="D383">
        <v>91201</v>
      </c>
    </row>
    <row r="384" spans="1:4">
      <c r="A384" t="s">
        <v>716</v>
      </c>
      <c r="B384" t="s">
        <v>239</v>
      </c>
      <c r="C384" t="s">
        <v>444</v>
      </c>
      <c r="D384">
        <v>60504</v>
      </c>
    </row>
    <row r="385" spans="1:4">
      <c r="A385" t="s">
        <v>717</v>
      </c>
      <c r="B385" t="s">
        <v>240</v>
      </c>
      <c r="C385" t="s">
        <v>405</v>
      </c>
      <c r="D385">
        <v>70410</v>
      </c>
    </row>
    <row r="386" spans="1:4">
      <c r="A386" t="s">
        <v>718</v>
      </c>
      <c r="B386" t="s">
        <v>238</v>
      </c>
      <c r="C386" t="s">
        <v>567</v>
      </c>
      <c r="D386">
        <v>20304</v>
      </c>
    </row>
    <row r="387" spans="1:4">
      <c r="A387" t="s">
        <v>718</v>
      </c>
      <c r="B387" t="s">
        <v>239</v>
      </c>
      <c r="C387" t="s">
        <v>488</v>
      </c>
      <c r="D387">
        <v>60404</v>
      </c>
    </row>
    <row r="388" spans="1:4">
      <c r="A388" t="s">
        <v>718</v>
      </c>
      <c r="B388" t="s">
        <v>241</v>
      </c>
      <c r="C388" t="s">
        <v>425</v>
      </c>
      <c r="D388">
        <v>90404</v>
      </c>
    </row>
    <row r="389" spans="1:4">
      <c r="A389" t="s">
        <v>719</v>
      </c>
      <c r="B389" t="s">
        <v>240</v>
      </c>
      <c r="C389" t="s">
        <v>240</v>
      </c>
      <c r="D389">
        <v>70309</v>
      </c>
    </row>
    <row r="390" spans="1:4">
      <c r="A390" t="s">
        <v>720</v>
      </c>
      <c r="B390" t="s">
        <v>238</v>
      </c>
      <c r="C390" t="s">
        <v>567</v>
      </c>
      <c r="D390">
        <v>20307</v>
      </c>
    </row>
    <row r="391" spans="1:4">
      <c r="A391" t="s">
        <v>721</v>
      </c>
      <c r="B391" t="s">
        <v>241</v>
      </c>
      <c r="C391" t="s">
        <v>483</v>
      </c>
      <c r="D391">
        <v>90507</v>
      </c>
    </row>
    <row r="392" spans="1:4">
      <c r="A392" t="s">
        <v>722</v>
      </c>
      <c r="B392" t="s">
        <v>372</v>
      </c>
      <c r="C392" t="s">
        <v>381</v>
      </c>
      <c r="D392">
        <v>120903</v>
      </c>
    </row>
    <row r="393" spans="1:4">
      <c r="A393" t="s">
        <v>358</v>
      </c>
      <c r="B393" t="s">
        <v>241</v>
      </c>
      <c r="C393" t="s">
        <v>461</v>
      </c>
      <c r="D393">
        <v>91008</v>
      </c>
    </row>
    <row r="394" spans="1:4">
      <c r="A394" t="s">
        <v>358</v>
      </c>
      <c r="B394" t="s">
        <v>242</v>
      </c>
      <c r="C394" t="s">
        <v>529</v>
      </c>
      <c r="D394">
        <v>40708</v>
      </c>
    </row>
    <row r="395" spans="1:4">
      <c r="A395" t="s">
        <v>723</v>
      </c>
      <c r="B395" t="s">
        <v>242</v>
      </c>
      <c r="C395" t="s">
        <v>529</v>
      </c>
      <c r="D395">
        <v>40703</v>
      </c>
    </row>
    <row r="396" spans="1:4">
      <c r="A396" t="s">
        <v>724</v>
      </c>
      <c r="B396" t="s">
        <v>242</v>
      </c>
      <c r="C396" t="s">
        <v>341</v>
      </c>
      <c r="D396">
        <v>40803</v>
      </c>
    </row>
    <row r="397" spans="1:4">
      <c r="A397" t="s">
        <v>724</v>
      </c>
      <c r="B397" t="s">
        <v>240</v>
      </c>
      <c r="C397" t="s">
        <v>240</v>
      </c>
      <c r="D397">
        <v>70307</v>
      </c>
    </row>
    <row r="398" spans="1:4">
      <c r="A398" t="s">
        <v>725</v>
      </c>
      <c r="B398" t="s">
        <v>240</v>
      </c>
      <c r="C398" t="s">
        <v>726</v>
      </c>
      <c r="D398">
        <v>70502</v>
      </c>
    </row>
    <row r="399" spans="1:4">
      <c r="A399" t="s">
        <v>727</v>
      </c>
      <c r="B399" t="s">
        <v>239</v>
      </c>
      <c r="C399" t="s">
        <v>505</v>
      </c>
      <c r="D399">
        <v>60705</v>
      </c>
    </row>
    <row r="400" spans="1:4">
      <c r="A400" t="s">
        <v>728</v>
      </c>
      <c r="B400" t="s">
        <v>241</v>
      </c>
      <c r="C400" t="s">
        <v>475</v>
      </c>
      <c r="D400">
        <v>90703</v>
      </c>
    </row>
    <row r="401" spans="1:4">
      <c r="A401" t="s">
        <v>728</v>
      </c>
      <c r="B401" t="s">
        <v>239</v>
      </c>
      <c r="C401" t="s">
        <v>444</v>
      </c>
      <c r="D401">
        <v>60503</v>
      </c>
    </row>
    <row r="402" spans="1:4">
      <c r="A402" t="s">
        <v>729</v>
      </c>
      <c r="B402" t="s">
        <v>239</v>
      </c>
      <c r="C402" t="s">
        <v>543</v>
      </c>
      <c r="D402">
        <v>60307</v>
      </c>
    </row>
    <row r="403" spans="1:4">
      <c r="A403" t="s">
        <v>730</v>
      </c>
      <c r="B403" t="s">
        <v>239</v>
      </c>
      <c r="C403" t="s">
        <v>543</v>
      </c>
      <c r="D403">
        <v>60308</v>
      </c>
    </row>
    <row r="404" spans="1:4">
      <c r="A404" t="s">
        <v>731</v>
      </c>
      <c r="B404" t="s">
        <v>234</v>
      </c>
      <c r="C404" t="s">
        <v>389</v>
      </c>
      <c r="D404">
        <v>130713</v>
      </c>
    </row>
    <row r="405" spans="1:4">
      <c r="A405" t="s">
        <v>732</v>
      </c>
      <c r="B405" t="s">
        <v>241</v>
      </c>
      <c r="C405" t="s">
        <v>287</v>
      </c>
      <c r="D405">
        <v>90803</v>
      </c>
    </row>
    <row r="406" spans="1:4">
      <c r="A406" t="s">
        <v>733</v>
      </c>
      <c r="B406" t="s">
        <v>234</v>
      </c>
      <c r="C406" t="s">
        <v>563</v>
      </c>
      <c r="D406">
        <v>130908</v>
      </c>
    </row>
    <row r="407" spans="1:4">
      <c r="A407" t="s">
        <v>734</v>
      </c>
      <c r="B407" t="s">
        <v>239</v>
      </c>
      <c r="C407" t="s">
        <v>488</v>
      </c>
      <c r="D407">
        <v>60403</v>
      </c>
    </row>
    <row r="408" spans="1:4">
      <c r="A408" t="s">
        <v>735</v>
      </c>
      <c r="B408" t="s">
        <v>241</v>
      </c>
      <c r="C408" t="s">
        <v>425</v>
      </c>
      <c r="D408">
        <v>90406</v>
      </c>
    </row>
    <row r="409" spans="1:4">
      <c r="A409" t="s">
        <v>736</v>
      </c>
      <c r="B409" t="s">
        <v>242</v>
      </c>
      <c r="C409" t="s">
        <v>383</v>
      </c>
      <c r="D409">
        <v>40406</v>
      </c>
    </row>
    <row r="410" spans="1:4">
      <c r="A410" t="s">
        <v>737</v>
      </c>
      <c r="B410" t="s">
        <v>240</v>
      </c>
      <c r="C410" t="s">
        <v>240</v>
      </c>
      <c r="D410">
        <v>70308</v>
      </c>
    </row>
    <row r="411" spans="1:4">
      <c r="A411" t="s">
        <v>738</v>
      </c>
      <c r="B411" t="s">
        <v>239</v>
      </c>
      <c r="C411" t="s">
        <v>543</v>
      </c>
      <c r="D411">
        <v>60301</v>
      </c>
    </row>
    <row r="412" spans="1:4">
      <c r="A412" t="s">
        <v>739</v>
      </c>
      <c r="B412" t="s">
        <v>241</v>
      </c>
      <c r="C412" t="s">
        <v>466</v>
      </c>
      <c r="D412">
        <v>90304</v>
      </c>
    </row>
    <row r="413" spans="1:4">
      <c r="A413" t="s">
        <v>740</v>
      </c>
      <c r="B413" t="s">
        <v>240</v>
      </c>
      <c r="C413" t="s">
        <v>405</v>
      </c>
      <c r="D413">
        <v>70401</v>
      </c>
    </row>
    <row r="414" spans="1:4">
      <c r="A414" t="s">
        <v>741</v>
      </c>
      <c r="B414" t="s">
        <v>372</v>
      </c>
      <c r="C414" t="s">
        <v>441</v>
      </c>
      <c r="D414">
        <v>120804</v>
      </c>
    </row>
    <row r="415" spans="1:4">
      <c r="A415" t="s">
        <v>742</v>
      </c>
      <c r="B415" t="s">
        <v>241</v>
      </c>
      <c r="C415" t="s">
        <v>483</v>
      </c>
      <c r="D415">
        <v>90513</v>
      </c>
    </row>
    <row r="416" spans="1:4">
      <c r="A416" t="s">
        <v>743</v>
      </c>
      <c r="B416" t="s">
        <v>509</v>
      </c>
      <c r="C416" t="s">
        <v>510</v>
      </c>
      <c r="D416">
        <v>110103</v>
      </c>
    </row>
    <row r="417" spans="1:4">
      <c r="A417" t="s">
        <v>744</v>
      </c>
      <c r="B417" t="s">
        <v>372</v>
      </c>
      <c r="C417" t="s">
        <v>384</v>
      </c>
      <c r="D417">
        <v>120307</v>
      </c>
    </row>
    <row r="418" spans="1:4">
      <c r="A418" t="s">
        <v>745</v>
      </c>
      <c r="B418" t="s">
        <v>233</v>
      </c>
      <c r="C418" t="s">
        <v>446</v>
      </c>
      <c r="D418">
        <v>30405</v>
      </c>
    </row>
    <row r="419" spans="1:4">
      <c r="A419" t="s">
        <v>746</v>
      </c>
      <c r="B419" t="s">
        <v>240</v>
      </c>
      <c r="C419" t="s">
        <v>726</v>
      </c>
      <c r="D419">
        <v>70503</v>
      </c>
    </row>
    <row r="420" spans="1:4">
      <c r="A420" t="s">
        <v>323</v>
      </c>
      <c r="B420" t="s">
        <v>237</v>
      </c>
      <c r="C420" t="s">
        <v>390</v>
      </c>
      <c r="D420">
        <v>81004</v>
      </c>
    </row>
    <row r="421" spans="1:4">
      <c r="A421" t="s">
        <v>747</v>
      </c>
      <c r="B421" t="s">
        <v>239</v>
      </c>
      <c r="C421" t="s">
        <v>488</v>
      </c>
      <c r="D421">
        <v>60407</v>
      </c>
    </row>
    <row r="422" spans="1:4">
      <c r="A422" t="s">
        <v>748</v>
      </c>
      <c r="B422" t="s">
        <v>234</v>
      </c>
      <c r="C422" t="s">
        <v>389</v>
      </c>
      <c r="D422">
        <v>130714</v>
      </c>
    </row>
    <row r="423" spans="1:4">
      <c r="A423" t="s">
        <v>283</v>
      </c>
      <c r="B423" t="s">
        <v>236</v>
      </c>
      <c r="C423" t="s">
        <v>304</v>
      </c>
      <c r="D423">
        <v>50208</v>
      </c>
    </row>
    <row r="424" spans="1:4">
      <c r="A424" t="s">
        <v>749</v>
      </c>
      <c r="B424" t="s">
        <v>233</v>
      </c>
      <c r="C424" t="s">
        <v>514</v>
      </c>
      <c r="D424">
        <v>30301</v>
      </c>
    </row>
    <row r="425" spans="1:4">
      <c r="A425" t="s">
        <v>750</v>
      </c>
      <c r="B425" t="s">
        <v>231</v>
      </c>
      <c r="C425" t="s">
        <v>407</v>
      </c>
      <c r="D425">
        <v>10302</v>
      </c>
    </row>
    <row r="426" spans="1:4">
      <c r="A426" t="s">
        <v>750</v>
      </c>
      <c r="B426" t="s">
        <v>233</v>
      </c>
      <c r="C426" t="s">
        <v>522</v>
      </c>
      <c r="D426">
        <v>30503</v>
      </c>
    </row>
    <row r="427" spans="1:4">
      <c r="A427" t="s">
        <v>751</v>
      </c>
      <c r="B427" t="s">
        <v>240</v>
      </c>
      <c r="C427" t="s">
        <v>405</v>
      </c>
      <c r="D427">
        <v>70411</v>
      </c>
    </row>
    <row r="428" spans="1:4">
      <c r="A428" t="s">
        <v>752</v>
      </c>
      <c r="B428" t="s">
        <v>239</v>
      </c>
      <c r="C428" t="s">
        <v>501</v>
      </c>
      <c r="D428">
        <v>60103</v>
      </c>
    </row>
    <row r="429" spans="1:4">
      <c r="A429" t="s">
        <v>753</v>
      </c>
      <c r="B429" t="s">
        <v>241</v>
      </c>
      <c r="C429" t="s">
        <v>411</v>
      </c>
      <c r="D429">
        <v>90211</v>
      </c>
    </row>
    <row r="430" spans="1:4">
      <c r="A430" t="s">
        <v>754</v>
      </c>
      <c r="B430" t="s">
        <v>242</v>
      </c>
      <c r="C430" t="s">
        <v>435</v>
      </c>
      <c r="D430">
        <v>41004</v>
      </c>
    </row>
    <row r="431" spans="1:4">
      <c r="A431" t="s">
        <v>755</v>
      </c>
      <c r="B431" t="s">
        <v>241</v>
      </c>
      <c r="C431" t="s">
        <v>478</v>
      </c>
      <c r="D431">
        <v>90601</v>
      </c>
    </row>
    <row r="432" spans="1:4">
      <c r="A432" t="s">
        <v>756</v>
      </c>
      <c r="B432" t="s">
        <v>372</v>
      </c>
      <c r="C432" t="s">
        <v>384</v>
      </c>
      <c r="D432">
        <v>120316</v>
      </c>
    </row>
    <row r="433" spans="1:4">
      <c r="A433" t="s">
        <v>757</v>
      </c>
      <c r="B433" t="s">
        <v>372</v>
      </c>
      <c r="C433" t="s">
        <v>273</v>
      </c>
      <c r="D433">
        <v>120606</v>
      </c>
    </row>
    <row r="434" spans="1:4">
      <c r="A434" t="s">
        <v>758</v>
      </c>
      <c r="B434" t="s">
        <v>372</v>
      </c>
      <c r="C434" t="s">
        <v>429</v>
      </c>
      <c r="D434">
        <v>120107</v>
      </c>
    </row>
    <row r="435" spans="1:4">
      <c r="A435" t="s">
        <v>759</v>
      </c>
      <c r="B435" t="s">
        <v>231</v>
      </c>
      <c r="C435" t="s">
        <v>379</v>
      </c>
      <c r="D435">
        <v>10404</v>
      </c>
    </row>
    <row r="436" spans="1:4">
      <c r="A436" t="s">
        <v>307</v>
      </c>
      <c r="B436" t="s">
        <v>377</v>
      </c>
      <c r="C436" t="s">
        <v>377</v>
      </c>
      <c r="D436">
        <v>100101</v>
      </c>
    </row>
    <row r="437" spans="1:4">
      <c r="A437" t="s">
        <v>760</v>
      </c>
      <c r="B437" t="s">
        <v>238</v>
      </c>
      <c r="C437" t="s">
        <v>469</v>
      </c>
      <c r="D437">
        <v>20401</v>
      </c>
    </row>
    <row r="438" spans="1:4">
      <c r="A438" t="s">
        <v>761</v>
      </c>
      <c r="B438" t="s">
        <v>372</v>
      </c>
      <c r="C438" t="s">
        <v>429</v>
      </c>
      <c r="D438">
        <v>120108</v>
      </c>
    </row>
    <row r="439" spans="1:4">
      <c r="A439" t="s">
        <v>762</v>
      </c>
      <c r="B439" t="s">
        <v>372</v>
      </c>
      <c r="C439" t="s">
        <v>384</v>
      </c>
      <c r="D439">
        <v>120308</v>
      </c>
    </row>
    <row r="440" spans="1:4">
      <c r="A440" t="s">
        <v>763</v>
      </c>
      <c r="B440" t="s">
        <v>233</v>
      </c>
      <c r="C440" t="s">
        <v>522</v>
      </c>
      <c r="D440">
        <v>30504</v>
      </c>
    </row>
    <row r="441" spans="1:4">
      <c r="A441" t="s">
        <v>764</v>
      </c>
      <c r="B441" t="s">
        <v>240</v>
      </c>
      <c r="C441" t="s">
        <v>345</v>
      </c>
      <c r="D441">
        <v>70215</v>
      </c>
    </row>
    <row r="442" spans="1:4">
      <c r="A442" t="s">
        <v>765</v>
      </c>
      <c r="B442" t="s">
        <v>242</v>
      </c>
      <c r="C442" t="s">
        <v>491</v>
      </c>
      <c r="D442">
        <v>41404</v>
      </c>
    </row>
    <row r="443" spans="1:4">
      <c r="A443" t="s">
        <v>766</v>
      </c>
      <c r="B443" t="s">
        <v>233</v>
      </c>
      <c r="C443" t="s">
        <v>767</v>
      </c>
      <c r="D443">
        <v>30602</v>
      </c>
    </row>
    <row r="444" spans="1:4">
      <c r="A444" t="s">
        <v>768</v>
      </c>
      <c r="B444" t="s">
        <v>234</v>
      </c>
      <c r="C444" t="s">
        <v>420</v>
      </c>
      <c r="D444">
        <v>130408</v>
      </c>
    </row>
    <row r="445" spans="1:4">
      <c r="A445" t="s">
        <v>769</v>
      </c>
      <c r="B445" t="s">
        <v>233</v>
      </c>
      <c r="C445" t="s">
        <v>233</v>
      </c>
      <c r="D445">
        <v>30109</v>
      </c>
    </row>
    <row r="446" spans="1:4">
      <c r="A446" t="s">
        <v>770</v>
      </c>
      <c r="B446" t="s">
        <v>233</v>
      </c>
      <c r="C446" t="s">
        <v>369</v>
      </c>
      <c r="D446">
        <v>30201</v>
      </c>
    </row>
    <row r="447" spans="1:4">
      <c r="A447" t="s">
        <v>771</v>
      </c>
      <c r="B447" t="s">
        <v>234</v>
      </c>
      <c r="C447" t="s">
        <v>396</v>
      </c>
      <c r="D447">
        <v>130103</v>
      </c>
    </row>
    <row r="448" spans="1:4">
      <c r="A448" t="s">
        <v>772</v>
      </c>
      <c r="B448" t="s">
        <v>242</v>
      </c>
      <c r="C448" t="s">
        <v>378</v>
      </c>
      <c r="D448">
        <v>40109</v>
      </c>
    </row>
    <row r="449" spans="1:4">
      <c r="A449" t="s">
        <v>340</v>
      </c>
      <c r="B449" t="s">
        <v>241</v>
      </c>
      <c r="C449" t="s">
        <v>461</v>
      </c>
      <c r="D449">
        <v>91014</v>
      </c>
    </row>
    <row r="450" spans="1:4">
      <c r="A450" t="s">
        <v>773</v>
      </c>
      <c r="B450" t="s">
        <v>234</v>
      </c>
      <c r="C450" t="s">
        <v>389</v>
      </c>
      <c r="D450">
        <v>130715</v>
      </c>
    </row>
    <row r="451" spans="1:4">
      <c r="A451" t="s">
        <v>774</v>
      </c>
      <c r="B451" t="s">
        <v>239</v>
      </c>
      <c r="C451" t="s">
        <v>488</v>
      </c>
      <c r="D451">
        <v>60401</v>
      </c>
    </row>
    <row r="452" spans="1:4">
      <c r="A452" t="s">
        <v>775</v>
      </c>
      <c r="B452" t="s">
        <v>238</v>
      </c>
      <c r="C452" t="s">
        <v>555</v>
      </c>
      <c r="D452">
        <v>20501</v>
      </c>
    </row>
    <row r="453" spans="1:4">
      <c r="A453" t="s">
        <v>253</v>
      </c>
      <c r="B453" t="s">
        <v>237</v>
      </c>
      <c r="C453" t="s">
        <v>390</v>
      </c>
      <c r="D453">
        <v>81008</v>
      </c>
    </row>
    <row r="454" spans="1:4">
      <c r="A454" t="s">
        <v>776</v>
      </c>
      <c r="B454" t="s">
        <v>240</v>
      </c>
      <c r="C454" t="s">
        <v>726</v>
      </c>
      <c r="D454">
        <v>70505</v>
      </c>
    </row>
    <row r="455" spans="1:4">
      <c r="A455" t="s">
        <v>777</v>
      </c>
      <c r="B455" t="s">
        <v>237</v>
      </c>
      <c r="C455" t="s">
        <v>778</v>
      </c>
      <c r="D455">
        <v>81102</v>
      </c>
    </row>
    <row r="456" spans="1:4">
      <c r="A456" t="s">
        <v>779</v>
      </c>
      <c r="B456" t="s">
        <v>237</v>
      </c>
      <c r="C456" t="s">
        <v>778</v>
      </c>
      <c r="D456">
        <v>81103</v>
      </c>
    </row>
    <row r="457" spans="1:4">
      <c r="A457" t="s">
        <v>255</v>
      </c>
      <c r="B457" t="s">
        <v>237</v>
      </c>
      <c r="C457" t="s">
        <v>237</v>
      </c>
      <c r="D457">
        <v>80817</v>
      </c>
    </row>
    <row r="458" spans="1:4">
      <c r="A458" t="s">
        <v>780</v>
      </c>
      <c r="B458" t="s">
        <v>242</v>
      </c>
      <c r="C458" t="s">
        <v>341</v>
      </c>
      <c r="D458">
        <v>40804</v>
      </c>
    </row>
    <row r="459" spans="1:4">
      <c r="A459" t="s">
        <v>352</v>
      </c>
      <c r="B459" t="s">
        <v>238</v>
      </c>
      <c r="C459" t="s">
        <v>465</v>
      </c>
      <c r="D459">
        <v>20606</v>
      </c>
    </row>
    <row r="460" spans="1:4">
      <c r="A460" t="s">
        <v>781</v>
      </c>
      <c r="B460" t="s">
        <v>233</v>
      </c>
      <c r="C460" t="s">
        <v>522</v>
      </c>
      <c r="D460">
        <v>30501</v>
      </c>
    </row>
    <row r="461" spans="1:4">
      <c r="A461" t="s">
        <v>782</v>
      </c>
      <c r="B461" t="s">
        <v>233</v>
      </c>
      <c r="C461" t="s">
        <v>369</v>
      </c>
      <c r="D461">
        <v>30205</v>
      </c>
    </row>
    <row r="462" spans="1:4">
      <c r="A462" t="s">
        <v>783</v>
      </c>
      <c r="B462" t="s">
        <v>242</v>
      </c>
      <c r="C462" t="s">
        <v>383</v>
      </c>
      <c r="D462">
        <v>40403</v>
      </c>
    </row>
    <row r="463" spans="1:4">
      <c r="A463" t="s">
        <v>783</v>
      </c>
      <c r="B463" t="s">
        <v>233</v>
      </c>
      <c r="C463" t="s">
        <v>522</v>
      </c>
      <c r="D463">
        <v>30505</v>
      </c>
    </row>
    <row r="464" spans="1:4">
      <c r="A464" t="s">
        <v>783</v>
      </c>
      <c r="B464" t="s">
        <v>240</v>
      </c>
      <c r="C464" t="s">
        <v>345</v>
      </c>
      <c r="D464">
        <v>70216</v>
      </c>
    </row>
    <row r="465" spans="1:5">
      <c r="A465" t="s">
        <v>784</v>
      </c>
      <c r="B465" t="s">
        <v>242</v>
      </c>
      <c r="C465" t="s">
        <v>378</v>
      </c>
      <c r="D465">
        <v>40105</v>
      </c>
    </row>
    <row r="466" spans="1:5">
      <c r="A466" t="s">
        <v>785</v>
      </c>
      <c r="B466" t="s">
        <v>242</v>
      </c>
      <c r="C466" t="s">
        <v>402</v>
      </c>
      <c r="D466">
        <v>40306</v>
      </c>
    </row>
    <row r="467" spans="1:5">
      <c r="A467" t="s">
        <v>785</v>
      </c>
      <c r="B467" t="s">
        <v>240</v>
      </c>
      <c r="C467" t="s">
        <v>545</v>
      </c>
      <c r="D467">
        <v>70604</v>
      </c>
    </row>
    <row r="468" spans="1:5">
      <c r="A468" t="s">
        <v>786</v>
      </c>
      <c r="B468" t="s">
        <v>239</v>
      </c>
      <c r="C468" t="s">
        <v>444</v>
      </c>
      <c r="D468">
        <v>60505</v>
      </c>
    </row>
    <row r="469" spans="1:5">
      <c r="A469" t="s">
        <v>787</v>
      </c>
      <c r="B469" t="s">
        <v>239</v>
      </c>
      <c r="C469" t="s">
        <v>444</v>
      </c>
      <c r="D469">
        <v>60501</v>
      </c>
    </row>
    <row r="470" spans="1:5">
      <c r="A470" t="s">
        <v>788</v>
      </c>
      <c r="B470" t="s">
        <v>240</v>
      </c>
      <c r="C470" t="s">
        <v>545</v>
      </c>
      <c r="D470">
        <v>70605</v>
      </c>
    </row>
    <row r="471" spans="1:5">
      <c r="A471" t="s">
        <v>267</v>
      </c>
      <c r="B471" t="s">
        <v>237</v>
      </c>
      <c r="C471" t="s">
        <v>237</v>
      </c>
      <c r="D471">
        <v>80810</v>
      </c>
    </row>
    <row r="472" spans="1:5">
      <c r="A472" t="s">
        <v>789</v>
      </c>
      <c r="B472" t="s">
        <v>237</v>
      </c>
      <c r="C472" t="s">
        <v>437</v>
      </c>
      <c r="D472">
        <v>80604</v>
      </c>
    </row>
    <row r="473" spans="1:5">
      <c r="A473" t="s">
        <v>335</v>
      </c>
      <c r="B473" t="s">
        <v>242</v>
      </c>
      <c r="C473" t="s">
        <v>491</v>
      </c>
      <c r="D473">
        <v>41405</v>
      </c>
    </row>
    <row r="474" spans="1:5">
      <c r="A474" t="s">
        <v>790</v>
      </c>
      <c r="B474" t="s">
        <v>236</v>
      </c>
      <c r="C474" t="s">
        <v>304</v>
      </c>
      <c r="D474">
        <v>50203</v>
      </c>
    </row>
    <row r="475" spans="1:5">
      <c r="A475" t="s">
        <v>791</v>
      </c>
      <c r="B475" t="s">
        <v>240</v>
      </c>
      <c r="C475" t="s">
        <v>726</v>
      </c>
      <c r="D475">
        <v>70501</v>
      </c>
    </row>
    <row r="476" spans="1:5">
      <c r="A476" t="s">
        <v>272</v>
      </c>
      <c r="B476" t="s">
        <v>237</v>
      </c>
      <c r="C476" t="s">
        <v>237</v>
      </c>
      <c r="D476">
        <v>80813</v>
      </c>
      <c r="E476" s="51"/>
    </row>
    <row r="477" spans="1:5">
      <c r="A477" t="s">
        <v>272</v>
      </c>
      <c r="B477" t="s">
        <v>242</v>
      </c>
      <c r="C477" t="s">
        <v>423</v>
      </c>
      <c r="D477">
        <v>40607</v>
      </c>
      <c r="E477" s="51"/>
    </row>
    <row r="478" spans="1:5">
      <c r="A478" t="s">
        <v>272</v>
      </c>
      <c r="B478" t="s">
        <v>242</v>
      </c>
      <c r="C478" t="s">
        <v>402</v>
      </c>
      <c r="D478">
        <v>40307</v>
      </c>
    </row>
    <row r="479" spans="1:5">
      <c r="A479" t="s">
        <v>792</v>
      </c>
      <c r="B479" t="s">
        <v>237</v>
      </c>
      <c r="C479" t="s">
        <v>658</v>
      </c>
      <c r="D479">
        <v>80205</v>
      </c>
    </row>
    <row r="480" spans="1:5">
      <c r="A480" t="s">
        <v>318</v>
      </c>
      <c r="B480" t="s">
        <v>238</v>
      </c>
      <c r="C480" t="s">
        <v>465</v>
      </c>
      <c r="D480">
        <v>20601</v>
      </c>
    </row>
    <row r="481" spans="1:4">
      <c r="A481" t="s">
        <v>363</v>
      </c>
      <c r="B481" t="s">
        <v>372</v>
      </c>
      <c r="C481" t="s">
        <v>384</v>
      </c>
      <c r="D481">
        <v>120309</v>
      </c>
    </row>
    <row r="482" spans="1:4">
      <c r="A482" t="s">
        <v>363</v>
      </c>
      <c r="B482" t="s">
        <v>240</v>
      </c>
      <c r="C482" t="s">
        <v>345</v>
      </c>
      <c r="D482">
        <v>70217</v>
      </c>
    </row>
    <row r="483" spans="1:4">
      <c r="A483" t="s">
        <v>793</v>
      </c>
      <c r="B483" t="s">
        <v>239</v>
      </c>
      <c r="C483" t="s">
        <v>488</v>
      </c>
      <c r="D483">
        <v>60405</v>
      </c>
    </row>
    <row r="484" spans="1:4">
      <c r="A484" t="s">
        <v>794</v>
      </c>
      <c r="B484" t="s">
        <v>240</v>
      </c>
      <c r="C484" t="s">
        <v>561</v>
      </c>
      <c r="D484">
        <v>70110</v>
      </c>
    </row>
    <row r="485" spans="1:4">
      <c r="A485" t="s">
        <v>795</v>
      </c>
      <c r="B485" t="s">
        <v>239</v>
      </c>
      <c r="C485" t="s">
        <v>537</v>
      </c>
      <c r="D485">
        <v>60601</v>
      </c>
    </row>
    <row r="486" spans="1:4">
      <c r="A486" t="s">
        <v>796</v>
      </c>
      <c r="B486" t="s">
        <v>372</v>
      </c>
      <c r="C486" t="s">
        <v>273</v>
      </c>
      <c r="D486">
        <v>120607</v>
      </c>
    </row>
    <row r="487" spans="1:4">
      <c r="A487" t="s">
        <v>797</v>
      </c>
      <c r="B487" t="s">
        <v>238</v>
      </c>
      <c r="C487" t="s">
        <v>567</v>
      </c>
      <c r="D487">
        <v>20305</v>
      </c>
    </row>
    <row r="488" spans="1:4">
      <c r="A488" t="s">
        <v>798</v>
      </c>
      <c r="B488" t="s">
        <v>241</v>
      </c>
      <c r="C488" t="s">
        <v>478</v>
      </c>
      <c r="D488">
        <v>90605</v>
      </c>
    </row>
    <row r="489" spans="1:4">
      <c r="A489" t="s">
        <v>304</v>
      </c>
      <c r="B489" t="s">
        <v>236</v>
      </c>
      <c r="C489" t="s">
        <v>304</v>
      </c>
      <c r="D489">
        <v>50204</v>
      </c>
    </row>
    <row r="490" spans="1:4">
      <c r="A490" t="s">
        <v>799</v>
      </c>
      <c r="B490" t="s">
        <v>233</v>
      </c>
      <c r="C490" t="s">
        <v>369</v>
      </c>
      <c r="D490">
        <v>30206</v>
      </c>
    </row>
    <row r="491" spans="1:4">
      <c r="A491" t="s">
        <v>800</v>
      </c>
      <c r="B491" t="s">
        <v>241</v>
      </c>
      <c r="C491" t="s">
        <v>483</v>
      </c>
      <c r="D491">
        <v>90508</v>
      </c>
    </row>
    <row r="492" spans="1:4">
      <c r="A492" t="s">
        <v>801</v>
      </c>
      <c r="B492" t="s">
        <v>233</v>
      </c>
      <c r="C492" t="s">
        <v>522</v>
      </c>
      <c r="D492">
        <v>30506</v>
      </c>
    </row>
    <row r="493" spans="1:4">
      <c r="A493" t="s">
        <v>310</v>
      </c>
      <c r="B493" t="s">
        <v>234</v>
      </c>
      <c r="C493" t="s">
        <v>389</v>
      </c>
      <c r="D493">
        <v>130716</v>
      </c>
    </row>
    <row r="494" spans="1:4">
      <c r="A494" t="s">
        <v>802</v>
      </c>
      <c r="B494" t="s">
        <v>242</v>
      </c>
      <c r="C494" t="s">
        <v>435</v>
      </c>
      <c r="D494">
        <v>41005</v>
      </c>
    </row>
    <row r="495" spans="1:4">
      <c r="A495" t="s">
        <v>545</v>
      </c>
      <c r="B495" t="s">
        <v>238</v>
      </c>
      <c r="C495" t="s">
        <v>376</v>
      </c>
      <c r="D495">
        <v>20104</v>
      </c>
    </row>
    <row r="496" spans="1:4">
      <c r="A496" t="s">
        <v>803</v>
      </c>
      <c r="B496" t="s">
        <v>240</v>
      </c>
      <c r="C496" t="s">
        <v>545</v>
      </c>
      <c r="D496">
        <v>70601</v>
      </c>
    </row>
    <row r="497" spans="1:4">
      <c r="A497" t="s">
        <v>804</v>
      </c>
      <c r="B497" t="s">
        <v>241</v>
      </c>
      <c r="C497" t="s">
        <v>461</v>
      </c>
      <c r="D497">
        <v>91005</v>
      </c>
    </row>
    <row r="498" spans="1:4">
      <c r="A498" t="s">
        <v>805</v>
      </c>
      <c r="B498" t="s">
        <v>239</v>
      </c>
      <c r="C498" t="s">
        <v>444</v>
      </c>
      <c r="D498">
        <v>60506</v>
      </c>
    </row>
    <row r="499" spans="1:4">
      <c r="A499" t="s">
        <v>359</v>
      </c>
      <c r="B499" t="s">
        <v>233</v>
      </c>
      <c r="C499" t="s">
        <v>446</v>
      </c>
      <c r="D499">
        <v>30401</v>
      </c>
    </row>
    <row r="500" spans="1:4">
      <c r="A500" t="s">
        <v>806</v>
      </c>
      <c r="B500" t="s">
        <v>242</v>
      </c>
      <c r="C500" t="s">
        <v>529</v>
      </c>
      <c r="D500">
        <v>40704</v>
      </c>
    </row>
    <row r="501" spans="1:4">
      <c r="A501" t="s">
        <v>807</v>
      </c>
      <c r="B501" t="s">
        <v>242</v>
      </c>
      <c r="C501" t="s">
        <v>529</v>
      </c>
      <c r="D501">
        <v>40705</v>
      </c>
    </row>
    <row r="502" spans="1:4">
      <c r="A502" t="s">
        <v>808</v>
      </c>
      <c r="B502" t="s">
        <v>242</v>
      </c>
      <c r="C502" t="s">
        <v>421</v>
      </c>
      <c r="D502">
        <v>41307</v>
      </c>
    </row>
    <row r="503" spans="1:4">
      <c r="A503" t="s">
        <v>809</v>
      </c>
      <c r="B503" t="s">
        <v>239</v>
      </c>
      <c r="C503" t="s">
        <v>444</v>
      </c>
      <c r="D503">
        <v>60507</v>
      </c>
    </row>
    <row r="504" spans="1:4">
      <c r="A504" t="s">
        <v>334</v>
      </c>
      <c r="B504" t="s">
        <v>242</v>
      </c>
      <c r="C504" t="s">
        <v>289</v>
      </c>
      <c r="D504">
        <v>40203</v>
      </c>
    </row>
    <row r="505" spans="1:4">
      <c r="A505" t="s">
        <v>810</v>
      </c>
      <c r="B505" t="s">
        <v>236</v>
      </c>
      <c r="C505" t="s">
        <v>304</v>
      </c>
      <c r="D505">
        <v>50205</v>
      </c>
    </row>
    <row r="506" spans="1:4">
      <c r="A506" t="s">
        <v>275</v>
      </c>
      <c r="B506" t="s">
        <v>237</v>
      </c>
      <c r="C506" t="s">
        <v>237</v>
      </c>
      <c r="D506">
        <v>80808</v>
      </c>
    </row>
    <row r="507" spans="1:4">
      <c r="A507" t="s">
        <v>811</v>
      </c>
      <c r="B507" t="s">
        <v>238</v>
      </c>
      <c r="C507" t="s">
        <v>376</v>
      </c>
      <c r="D507">
        <v>20106</v>
      </c>
    </row>
    <row r="508" spans="1:4">
      <c r="A508" t="s">
        <v>288</v>
      </c>
      <c r="B508" t="s">
        <v>242</v>
      </c>
      <c r="C508" t="s">
        <v>289</v>
      </c>
      <c r="D508">
        <v>40201</v>
      </c>
    </row>
    <row r="509" spans="1:4">
      <c r="A509" t="s">
        <v>291</v>
      </c>
      <c r="B509" t="s">
        <v>234</v>
      </c>
      <c r="C509" t="s">
        <v>389</v>
      </c>
      <c r="D509">
        <v>130717</v>
      </c>
    </row>
    <row r="510" spans="1:4">
      <c r="A510" t="s">
        <v>812</v>
      </c>
      <c r="B510" t="s">
        <v>233</v>
      </c>
      <c r="C510" t="s">
        <v>446</v>
      </c>
      <c r="D510">
        <v>30403</v>
      </c>
    </row>
    <row r="511" spans="1:4">
      <c r="A511" t="s">
        <v>813</v>
      </c>
      <c r="B511" t="s">
        <v>377</v>
      </c>
      <c r="C511" t="s">
        <v>377</v>
      </c>
      <c r="D511">
        <v>100103</v>
      </c>
    </row>
    <row r="512" spans="1:4">
      <c r="A512" t="s">
        <v>338</v>
      </c>
      <c r="B512" t="s">
        <v>233</v>
      </c>
      <c r="C512" t="s">
        <v>233</v>
      </c>
      <c r="D512">
        <v>30110</v>
      </c>
    </row>
    <row r="513" spans="1:4">
      <c r="A513" t="s">
        <v>814</v>
      </c>
      <c r="B513" t="s">
        <v>236</v>
      </c>
      <c r="C513" t="s">
        <v>457</v>
      </c>
      <c r="D513">
        <v>50106</v>
      </c>
    </row>
    <row r="514" spans="1:4">
      <c r="A514" t="s">
        <v>815</v>
      </c>
      <c r="B514" t="s">
        <v>241</v>
      </c>
      <c r="C514" t="s">
        <v>483</v>
      </c>
      <c r="D514">
        <v>90509</v>
      </c>
    </row>
    <row r="515" spans="1:4">
      <c r="A515" t="s">
        <v>816</v>
      </c>
      <c r="B515" t="s">
        <v>234</v>
      </c>
      <c r="C515" t="s">
        <v>420</v>
      </c>
      <c r="D515">
        <v>130409</v>
      </c>
    </row>
    <row r="516" spans="1:4">
      <c r="A516" t="s">
        <v>817</v>
      </c>
      <c r="B516" t="s">
        <v>231</v>
      </c>
      <c r="C516" t="s">
        <v>231</v>
      </c>
      <c r="D516">
        <v>10104</v>
      </c>
    </row>
    <row r="517" spans="1:4">
      <c r="A517" t="s">
        <v>818</v>
      </c>
      <c r="B517" t="s">
        <v>231</v>
      </c>
      <c r="C517" t="s">
        <v>407</v>
      </c>
      <c r="D517">
        <v>10303</v>
      </c>
    </row>
    <row r="518" spans="1:4">
      <c r="A518" t="s">
        <v>819</v>
      </c>
      <c r="B518" t="s">
        <v>231</v>
      </c>
      <c r="C518" t="s">
        <v>407</v>
      </c>
      <c r="D518">
        <v>10304</v>
      </c>
    </row>
    <row r="519" spans="1:4">
      <c r="A519" t="s">
        <v>820</v>
      </c>
      <c r="B519" t="s">
        <v>240</v>
      </c>
      <c r="C519" t="s">
        <v>726</v>
      </c>
      <c r="D519">
        <v>70504</v>
      </c>
    </row>
    <row r="520" spans="1:4">
      <c r="A520" t="s">
        <v>821</v>
      </c>
      <c r="B520" t="s">
        <v>372</v>
      </c>
      <c r="C520" t="s">
        <v>472</v>
      </c>
      <c r="D520">
        <v>120207</v>
      </c>
    </row>
    <row r="521" spans="1:4">
      <c r="A521" t="s">
        <v>822</v>
      </c>
      <c r="B521" t="s">
        <v>241</v>
      </c>
      <c r="C521" t="s">
        <v>404</v>
      </c>
      <c r="D521">
        <v>91108</v>
      </c>
    </row>
    <row r="522" spans="1:4">
      <c r="A522" t="s">
        <v>823</v>
      </c>
      <c r="B522" t="s">
        <v>242</v>
      </c>
      <c r="C522" t="s">
        <v>421</v>
      </c>
      <c r="D522">
        <v>41308</v>
      </c>
    </row>
    <row r="523" spans="1:4">
      <c r="A523" t="s">
        <v>824</v>
      </c>
      <c r="B523" t="s">
        <v>239</v>
      </c>
      <c r="C523" t="s">
        <v>494</v>
      </c>
      <c r="D523">
        <v>60206</v>
      </c>
    </row>
    <row r="524" spans="1:4">
      <c r="A524" t="s">
        <v>825</v>
      </c>
      <c r="B524" t="s">
        <v>239</v>
      </c>
      <c r="C524" t="s">
        <v>494</v>
      </c>
      <c r="D524">
        <v>60207</v>
      </c>
    </row>
    <row r="525" spans="1:4">
      <c r="A525" t="s">
        <v>826</v>
      </c>
      <c r="B525" t="s">
        <v>241</v>
      </c>
      <c r="C525" t="s">
        <v>394</v>
      </c>
      <c r="D525">
        <v>91204</v>
      </c>
    </row>
    <row r="526" spans="1:4">
      <c r="A526" t="s">
        <v>827</v>
      </c>
      <c r="B526" t="s">
        <v>242</v>
      </c>
      <c r="C526" t="s">
        <v>378</v>
      </c>
      <c r="D526">
        <v>40106</v>
      </c>
    </row>
    <row r="527" spans="1:4">
      <c r="A527" t="s">
        <v>361</v>
      </c>
      <c r="B527" t="s">
        <v>231</v>
      </c>
      <c r="C527" t="s">
        <v>407</v>
      </c>
      <c r="D527">
        <v>10305</v>
      </c>
    </row>
    <row r="528" spans="1:4">
      <c r="A528" t="s">
        <v>828</v>
      </c>
      <c r="B528" t="s">
        <v>241</v>
      </c>
      <c r="C528" t="s">
        <v>287</v>
      </c>
      <c r="D528">
        <v>90804</v>
      </c>
    </row>
    <row r="529" spans="1:4">
      <c r="A529" t="s">
        <v>829</v>
      </c>
      <c r="B529" t="s">
        <v>242</v>
      </c>
      <c r="C529" t="s">
        <v>580</v>
      </c>
      <c r="D529">
        <v>40901</v>
      </c>
    </row>
    <row r="530" spans="1:4">
      <c r="A530" t="s">
        <v>830</v>
      </c>
      <c r="B530" t="s">
        <v>242</v>
      </c>
      <c r="C530" t="s">
        <v>341</v>
      </c>
      <c r="D530">
        <v>40805</v>
      </c>
    </row>
    <row r="531" spans="1:4">
      <c r="A531" t="s">
        <v>831</v>
      </c>
      <c r="B531" t="s">
        <v>239</v>
      </c>
      <c r="C531" t="s">
        <v>537</v>
      </c>
      <c r="D531">
        <v>60608</v>
      </c>
    </row>
    <row r="532" spans="1:4">
      <c r="A532" t="s">
        <v>279</v>
      </c>
      <c r="B532" t="s">
        <v>237</v>
      </c>
      <c r="C532" t="s">
        <v>237</v>
      </c>
      <c r="D532">
        <v>80811</v>
      </c>
    </row>
    <row r="533" spans="1:4">
      <c r="A533" t="s">
        <v>832</v>
      </c>
      <c r="B533" t="s">
        <v>372</v>
      </c>
      <c r="C533" t="s">
        <v>325</v>
      </c>
      <c r="D533">
        <v>120705</v>
      </c>
    </row>
    <row r="534" spans="1:4">
      <c r="A534" t="s">
        <v>833</v>
      </c>
      <c r="B534" t="s">
        <v>236</v>
      </c>
      <c r="C534" t="s">
        <v>375</v>
      </c>
      <c r="D534">
        <v>50307</v>
      </c>
    </row>
    <row r="535" spans="1:4">
      <c r="A535" t="s">
        <v>834</v>
      </c>
      <c r="B535" t="s">
        <v>236</v>
      </c>
      <c r="C535" t="s">
        <v>375</v>
      </c>
      <c r="D535">
        <v>50315</v>
      </c>
    </row>
    <row r="536" spans="1:4">
      <c r="A536" t="s">
        <v>835</v>
      </c>
      <c r="B536" t="s">
        <v>241</v>
      </c>
      <c r="C536" t="s">
        <v>475</v>
      </c>
      <c r="D536">
        <v>90701</v>
      </c>
    </row>
    <row r="537" spans="1:4">
      <c r="A537" t="s">
        <v>836</v>
      </c>
      <c r="B537" t="s">
        <v>241</v>
      </c>
      <c r="C537" t="s">
        <v>404</v>
      </c>
      <c r="D537">
        <v>91109</v>
      </c>
    </row>
    <row r="538" spans="1:4">
      <c r="A538" t="s">
        <v>836</v>
      </c>
      <c r="B538" t="s">
        <v>238</v>
      </c>
      <c r="C538" t="s">
        <v>465</v>
      </c>
      <c r="D538">
        <v>20607</v>
      </c>
    </row>
    <row r="539" spans="1:4">
      <c r="A539" t="s">
        <v>311</v>
      </c>
      <c r="B539" t="s">
        <v>238</v>
      </c>
      <c r="C539" t="s">
        <v>392</v>
      </c>
      <c r="D539">
        <v>20207</v>
      </c>
    </row>
    <row r="540" spans="1:4">
      <c r="A540" t="s">
        <v>837</v>
      </c>
      <c r="B540" t="s">
        <v>240</v>
      </c>
      <c r="C540" t="s">
        <v>345</v>
      </c>
      <c r="D540">
        <v>70218</v>
      </c>
    </row>
    <row r="541" spans="1:4">
      <c r="A541" t="s">
        <v>838</v>
      </c>
      <c r="B541" t="s">
        <v>236</v>
      </c>
      <c r="C541" t="s">
        <v>375</v>
      </c>
      <c r="D541">
        <v>50308</v>
      </c>
    </row>
    <row r="542" spans="1:4">
      <c r="A542" t="s">
        <v>839</v>
      </c>
      <c r="B542" t="s">
        <v>233</v>
      </c>
      <c r="C542" t="s">
        <v>514</v>
      </c>
      <c r="D542">
        <v>30305</v>
      </c>
    </row>
    <row r="543" spans="1:4">
      <c r="A543" t="s">
        <v>839</v>
      </c>
      <c r="B543" t="s">
        <v>238</v>
      </c>
      <c r="C543" t="s">
        <v>465</v>
      </c>
      <c r="D543">
        <v>20608</v>
      </c>
    </row>
    <row r="544" spans="1:4">
      <c r="A544" t="s">
        <v>840</v>
      </c>
      <c r="B544" t="s">
        <v>241</v>
      </c>
      <c r="C544" t="s">
        <v>375</v>
      </c>
      <c r="D544">
        <v>90907</v>
      </c>
    </row>
    <row r="545" spans="1:4">
      <c r="A545" t="s">
        <v>841</v>
      </c>
      <c r="B545" t="s">
        <v>509</v>
      </c>
      <c r="C545" t="s">
        <v>647</v>
      </c>
      <c r="D545">
        <v>110201</v>
      </c>
    </row>
    <row r="546" spans="1:4">
      <c r="A546" t="s">
        <v>842</v>
      </c>
      <c r="B546" t="s">
        <v>242</v>
      </c>
      <c r="C546" t="s">
        <v>435</v>
      </c>
      <c r="D546">
        <v>41001</v>
      </c>
    </row>
    <row r="547" spans="1:4">
      <c r="A547" t="s">
        <v>843</v>
      </c>
      <c r="B547" t="s">
        <v>241</v>
      </c>
      <c r="C547" t="s">
        <v>404</v>
      </c>
      <c r="D547">
        <v>91110</v>
      </c>
    </row>
    <row r="548" spans="1:4">
      <c r="A548" t="s">
        <v>844</v>
      </c>
      <c r="B548" t="s">
        <v>242</v>
      </c>
      <c r="C548" t="s">
        <v>289</v>
      </c>
      <c r="D548">
        <v>40205</v>
      </c>
    </row>
    <row r="549" spans="1:4">
      <c r="A549" t="s">
        <v>845</v>
      </c>
      <c r="B549" t="s">
        <v>241</v>
      </c>
      <c r="C549" t="s">
        <v>461</v>
      </c>
      <c r="D549">
        <v>91013</v>
      </c>
    </row>
    <row r="550" spans="1:4">
      <c r="A550" t="s">
        <v>846</v>
      </c>
      <c r="B550" t="s">
        <v>372</v>
      </c>
      <c r="C550" t="s">
        <v>384</v>
      </c>
      <c r="D550">
        <v>120310</v>
      </c>
    </row>
    <row r="551" spans="1:4">
      <c r="A551" t="s">
        <v>847</v>
      </c>
      <c r="B551" t="s">
        <v>242</v>
      </c>
      <c r="C551" t="s">
        <v>529</v>
      </c>
      <c r="D551">
        <v>40706</v>
      </c>
    </row>
    <row r="552" spans="1:4">
      <c r="A552" t="s">
        <v>848</v>
      </c>
      <c r="B552" t="s">
        <v>241</v>
      </c>
      <c r="C552" t="s">
        <v>375</v>
      </c>
      <c r="D552">
        <v>90908</v>
      </c>
    </row>
    <row r="553" spans="1:4">
      <c r="A553" t="s">
        <v>293</v>
      </c>
      <c r="B553" t="s">
        <v>237</v>
      </c>
      <c r="C553" t="s">
        <v>390</v>
      </c>
      <c r="D553">
        <v>81009</v>
      </c>
    </row>
    <row r="554" spans="1:4">
      <c r="A554" t="s">
        <v>849</v>
      </c>
      <c r="B554" t="s">
        <v>240</v>
      </c>
      <c r="C554" t="s">
        <v>240</v>
      </c>
      <c r="D554">
        <v>70310</v>
      </c>
    </row>
    <row r="555" spans="1:4">
      <c r="A555" t="s">
        <v>849</v>
      </c>
      <c r="B555" t="s">
        <v>239</v>
      </c>
      <c r="C555" t="s">
        <v>537</v>
      </c>
      <c r="D555">
        <v>60607</v>
      </c>
    </row>
    <row r="556" spans="1:4">
      <c r="A556" t="s">
        <v>301</v>
      </c>
      <c r="B556" t="s">
        <v>233</v>
      </c>
      <c r="C556" t="s">
        <v>233</v>
      </c>
      <c r="D556">
        <v>30111</v>
      </c>
    </row>
    <row r="557" spans="1:4">
      <c r="A557" t="s">
        <v>850</v>
      </c>
      <c r="B557" t="s">
        <v>237</v>
      </c>
      <c r="C557" t="s">
        <v>658</v>
      </c>
      <c r="D557">
        <v>80206</v>
      </c>
    </row>
    <row r="558" spans="1:4">
      <c r="A558" t="s">
        <v>851</v>
      </c>
      <c r="B558" t="s">
        <v>234</v>
      </c>
      <c r="C558" t="s">
        <v>420</v>
      </c>
      <c r="D558">
        <v>130410</v>
      </c>
    </row>
    <row r="559" spans="1:4">
      <c r="A559" t="s">
        <v>852</v>
      </c>
      <c r="B559" t="s">
        <v>233</v>
      </c>
      <c r="C559" t="s">
        <v>233</v>
      </c>
      <c r="D559">
        <v>30112</v>
      </c>
    </row>
    <row r="560" spans="1:4">
      <c r="A560" t="s">
        <v>853</v>
      </c>
      <c r="B560" t="s">
        <v>372</v>
      </c>
      <c r="C560" t="s">
        <v>472</v>
      </c>
      <c r="D560">
        <v>120208</v>
      </c>
    </row>
    <row r="561" spans="1:4">
      <c r="A561" t="s">
        <v>854</v>
      </c>
      <c r="B561" t="s">
        <v>233</v>
      </c>
      <c r="C561" t="s">
        <v>369</v>
      </c>
      <c r="D561">
        <v>30207</v>
      </c>
    </row>
    <row r="562" spans="1:4">
      <c r="A562" t="s">
        <v>328</v>
      </c>
      <c r="B562" t="s">
        <v>372</v>
      </c>
      <c r="C562" t="s">
        <v>441</v>
      </c>
      <c r="D562">
        <v>120801</v>
      </c>
    </row>
    <row r="563" spans="1:4">
      <c r="A563" t="s">
        <v>647</v>
      </c>
      <c r="B563" t="s">
        <v>236</v>
      </c>
      <c r="C563" t="s">
        <v>457</v>
      </c>
      <c r="D563">
        <v>50109</v>
      </c>
    </row>
    <row r="564" spans="1:4">
      <c r="A564" t="s">
        <v>855</v>
      </c>
      <c r="B564" t="s">
        <v>242</v>
      </c>
      <c r="C564" t="s">
        <v>317</v>
      </c>
      <c r="D564">
        <v>40507</v>
      </c>
    </row>
    <row r="565" spans="1:4">
      <c r="A565" t="s">
        <v>856</v>
      </c>
      <c r="B565" t="s">
        <v>241</v>
      </c>
      <c r="C565" t="s">
        <v>399</v>
      </c>
      <c r="D565">
        <v>90105</v>
      </c>
    </row>
    <row r="566" spans="1:4">
      <c r="A566" t="s">
        <v>857</v>
      </c>
      <c r="B566" t="s">
        <v>241</v>
      </c>
      <c r="C566" t="s">
        <v>425</v>
      </c>
      <c r="D566">
        <v>90405</v>
      </c>
    </row>
    <row r="567" spans="1:4">
      <c r="A567" t="s">
        <v>563</v>
      </c>
      <c r="B567" t="s">
        <v>242</v>
      </c>
      <c r="C567" t="s">
        <v>423</v>
      </c>
      <c r="D567">
        <v>40608</v>
      </c>
    </row>
    <row r="568" spans="1:4">
      <c r="A568" t="s">
        <v>858</v>
      </c>
      <c r="B568" t="s">
        <v>234</v>
      </c>
      <c r="C568" t="s">
        <v>563</v>
      </c>
      <c r="D568">
        <v>130901</v>
      </c>
    </row>
    <row r="569" spans="1:4">
      <c r="A569" t="s">
        <v>859</v>
      </c>
      <c r="B569" t="s">
        <v>237</v>
      </c>
      <c r="C569" t="s">
        <v>237</v>
      </c>
      <c r="D569">
        <v>80801</v>
      </c>
    </row>
    <row r="570" spans="1:4">
      <c r="A570" t="s">
        <v>649</v>
      </c>
      <c r="B570" t="s">
        <v>242</v>
      </c>
      <c r="C570" t="s">
        <v>649</v>
      </c>
      <c r="D570">
        <v>41104</v>
      </c>
    </row>
    <row r="571" spans="1:4">
      <c r="A571" t="s">
        <v>287</v>
      </c>
      <c r="B571" t="s">
        <v>237</v>
      </c>
      <c r="C571" t="s">
        <v>237</v>
      </c>
      <c r="D571">
        <v>80809</v>
      </c>
    </row>
    <row r="572" spans="1:4">
      <c r="A572" t="s">
        <v>860</v>
      </c>
      <c r="B572" t="s">
        <v>241</v>
      </c>
      <c r="C572" t="s">
        <v>287</v>
      </c>
      <c r="D572">
        <v>90801</v>
      </c>
    </row>
    <row r="573" spans="1:4">
      <c r="A573" t="s">
        <v>861</v>
      </c>
      <c r="B573" t="s">
        <v>242</v>
      </c>
      <c r="C573" t="s">
        <v>317</v>
      </c>
      <c r="D573">
        <v>40515</v>
      </c>
    </row>
    <row r="574" spans="1:4">
      <c r="A574" t="s">
        <v>862</v>
      </c>
      <c r="B574" t="s">
        <v>241</v>
      </c>
      <c r="C574" t="s">
        <v>466</v>
      </c>
      <c r="D574">
        <v>90305</v>
      </c>
    </row>
    <row r="575" spans="1:4">
      <c r="A575" t="s">
        <v>862</v>
      </c>
      <c r="B575" t="s">
        <v>241</v>
      </c>
      <c r="C575" t="s">
        <v>411</v>
      </c>
      <c r="D575">
        <v>90212</v>
      </c>
    </row>
    <row r="576" spans="1:4">
      <c r="A576" t="s">
        <v>862</v>
      </c>
      <c r="B576" t="s">
        <v>234</v>
      </c>
      <c r="C576" t="s">
        <v>563</v>
      </c>
      <c r="D576">
        <v>130909</v>
      </c>
    </row>
    <row r="577" spans="1:4">
      <c r="A577" t="s">
        <v>862</v>
      </c>
      <c r="B577" t="s">
        <v>240</v>
      </c>
      <c r="C577" t="s">
        <v>345</v>
      </c>
      <c r="D577">
        <v>70219</v>
      </c>
    </row>
    <row r="578" spans="1:4">
      <c r="A578" t="s">
        <v>862</v>
      </c>
      <c r="B578" t="s">
        <v>241</v>
      </c>
      <c r="C578" t="s">
        <v>287</v>
      </c>
      <c r="D578">
        <v>90806</v>
      </c>
    </row>
    <row r="579" spans="1:4">
      <c r="A579" t="s">
        <v>863</v>
      </c>
      <c r="B579" t="s">
        <v>233</v>
      </c>
      <c r="C579" t="s">
        <v>767</v>
      </c>
      <c r="D579">
        <v>30601</v>
      </c>
    </row>
    <row r="580" spans="1:4">
      <c r="A580" t="s">
        <v>269</v>
      </c>
      <c r="B580" t="s">
        <v>233</v>
      </c>
      <c r="C580" t="s">
        <v>233</v>
      </c>
      <c r="D580">
        <v>30113</v>
      </c>
    </row>
    <row r="581" spans="1:4">
      <c r="A581" t="s">
        <v>269</v>
      </c>
      <c r="B581" t="s">
        <v>242</v>
      </c>
      <c r="C581" t="s">
        <v>427</v>
      </c>
      <c r="D581">
        <v>41204</v>
      </c>
    </row>
    <row r="582" spans="1:4">
      <c r="A582" t="s">
        <v>269</v>
      </c>
      <c r="B582" t="s">
        <v>241</v>
      </c>
      <c r="C582" t="s">
        <v>287</v>
      </c>
      <c r="D582">
        <v>90805</v>
      </c>
    </row>
    <row r="583" spans="1:4">
      <c r="A583" t="s">
        <v>864</v>
      </c>
      <c r="B583" t="s">
        <v>239</v>
      </c>
      <c r="C583" t="s">
        <v>501</v>
      </c>
      <c r="D583">
        <v>60105</v>
      </c>
    </row>
    <row r="584" spans="1:4">
      <c r="A584" t="s">
        <v>865</v>
      </c>
      <c r="B584" t="s">
        <v>238</v>
      </c>
      <c r="C584" t="s">
        <v>392</v>
      </c>
      <c r="D584">
        <v>20208</v>
      </c>
    </row>
    <row r="585" spans="1:4">
      <c r="A585" t="s">
        <v>866</v>
      </c>
      <c r="B585" t="s">
        <v>233</v>
      </c>
      <c r="C585" t="s">
        <v>767</v>
      </c>
      <c r="D585">
        <v>30603</v>
      </c>
    </row>
    <row r="586" spans="1:4">
      <c r="A586" t="s">
        <v>427</v>
      </c>
      <c r="B586" t="s">
        <v>242</v>
      </c>
      <c r="C586" t="s">
        <v>427</v>
      </c>
      <c r="D586">
        <v>41205</v>
      </c>
    </row>
    <row r="587" spans="1:4">
      <c r="A587" t="s">
        <v>867</v>
      </c>
      <c r="B587" t="s">
        <v>241</v>
      </c>
      <c r="C587" t="s">
        <v>466</v>
      </c>
      <c r="D587">
        <v>90306</v>
      </c>
    </row>
    <row r="588" spans="1:4">
      <c r="A588" t="s">
        <v>308</v>
      </c>
      <c r="B588" t="s">
        <v>237</v>
      </c>
      <c r="C588" t="s">
        <v>237</v>
      </c>
      <c r="D588">
        <v>80818</v>
      </c>
    </row>
    <row r="589" spans="1:4">
      <c r="A589" t="s">
        <v>868</v>
      </c>
      <c r="B589" t="s">
        <v>241</v>
      </c>
      <c r="C589" t="s">
        <v>461</v>
      </c>
      <c r="D589">
        <v>91011</v>
      </c>
    </row>
    <row r="590" spans="1:4">
      <c r="A590" t="s">
        <v>868</v>
      </c>
      <c r="B590" t="s">
        <v>241</v>
      </c>
      <c r="C590" t="s">
        <v>483</v>
      </c>
      <c r="D590">
        <v>90510</v>
      </c>
    </row>
    <row r="591" spans="1:4">
      <c r="A591" t="s">
        <v>869</v>
      </c>
      <c r="B591" t="s">
        <v>240</v>
      </c>
      <c r="C591" t="s">
        <v>345</v>
      </c>
      <c r="D591">
        <v>70220</v>
      </c>
    </row>
    <row r="592" spans="1:4">
      <c r="A592" t="s">
        <v>870</v>
      </c>
      <c r="B592" t="s">
        <v>237</v>
      </c>
      <c r="C592" t="s">
        <v>658</v>
      </c>
      <c r="D592">
        <v>80201</v>
      </c>
    </row>
    <row r="593" spans="1:4">
      <c r="A593" t="s">
        <v>871</v>
      </c>
      <c r="B593" t="s">
        <v>242</v>
      </c>
      <c r="C593" t="s">
        <v>423</v>
      </c>
      <c r="D593">
        <v>40609</v>
      </c>
    </row>
    <row r="594" spans="1:4">
      <c r="A594" t="s">
        <v>362</v>
      </c>
      <c r="B594" t="s">
        <v>242</v>
      </c>
      <c r="C594" t="s">
        <v>423</v>
      </c>
      <c r="D594">
        <v>40610</v>
      </c>
    </row>
    <row r="595" spans="1:4">
      <c r="A595" t="s">
        <v>872</v>
      </c>
      <c r="B595" t="s">
        <v>372</v>
      </c>
      <c r="C595" t="s">
        <v>381</v>
      </c>
      <c r="D595">
        <v>120904</v>
      </c>
    </row>
    <row r="596" spans="1:4">
      <c r="A596" t="s">
        <v>873</v>
      </c>
      <c r="B596" t="s">
        <v>241</v>
      </c>
      <c r="C596" t="s">
        <v>461</v>
      </c>
      <c r="D596">
        <v>91006</v>
      </c>
    </row>
    <row r="597" spans="1:4">
      <c r="A597" t="s">
        <v>284</v>
      </c>
      <c r="B597" t="s">
        <v>237</v>
      </c>
      <c r="C597" t="s">
        <v>237</v>
      </c>
      <c r="D597">
        <v>80803</v>
      </c>
    </row>
    <row r="598" spans="1:4">
      <c r="A598" t="s">
        <v>284</v>
      </c>
      <c r="B598" t="s">
        <v>240</v>
      </c>
      <c r="C598" t="s">
        <v>240</v>
      </c>
      <c r="D598">
        <v>70311</v>
      </c>
    </row>
    <row r="599" spans="1:4">
      <c r="A599" t="s">
        <v>306</v>
      </c>
      <c r="B599" t="s">
        <v>372</v>
      </c>
      <c r="C599" t="s">
        <v>381</v>
      </c>
      <c r="D599">
        <v>120901</v>
      </c>
    </row>
    <row r="600" spans="1:4">
      <c r="A600" t="s">
        <v>874</v>
      </c>
      <c r="B600" t="s">
        <v>234</v>
      </c>
      <c r="C600" t="s">
        <v>396</v>
      </c>
      <c r="D600">
        <v>130104</v>
      </c>
    </row>
    <row r="601" spans="1:4">
      <c r="A601" t="s">
        <v>874</v>
      </c>
      <c r="B601" t="s">
        <v>242</v>
      </c>
      <c r="C601" t="s">
        <v>435</v>
      </c>
      <c r="D601">
        <v>41008</v>
      </c>
    </row>
    <row r="602" spans="1:4">
      <c r="A602" t="s">
        <v>875</v>
      </c>
      <c r="B602" t="s">
        <v>242</v>
      </c>
      <c r="C602" t="s">
        <v>435</v>
      </c>
      <c r="D602">
        <v>41006</v>
      </c>
    </row>
    <row r="603" spans="1:4">
      <c r="A603" t="s">
        <v>875</v>
      </c>
      <c r="B603" t="s">
        <v>242</v>
      </c>
      <c r="C603" t="s">
        <v>649</v>
      </c>
      <c r="D603">
        <v>41105</v>
      </c>
    </row>
    <row r="604" spans="1:4">
      <c r="A604" t="s">
        <v>876</v>
      </c>
      <c r="B604" t="s">
        <v>237</v>
      </c>
      <c r="C604" t="s">
        <v>467</v>
      </c>
      <c r="D604">
        <v>80506</v>
      </c>
    </row>
    <row r="605" spans="1:4">
      <c r="A605" t="s">
        <v>280</v>
      </c>
      <c r="B605" t="s">
        <v>236</v>
      </c>
      <c r="C605" t="s">
        <v>375</v>
      </c>
      <c r="D605">
        <v>50316</v>
      </c>
    </row>
    <row r="606" spans="1:4">
      <c r="A606" t="s">
        <v>280</v>
      </c>
      <c r="B606" t="s">
        <v>241</v>
      </c>
      <c r="C606" t="s">
        <v>375</v>
      </c>
      <c r="D606">
        <v>90901</v>
      </c>
    </row>
    <row r="607" spans="1:4">
      <c r="A607" t="s">
        <v>522</v>
      </c>
      <c r="B607" t="s">
        <v>233</v>
      </c>
      <c r="C607" t="s">
        <v>522</v>
      </c>
      <c r="D607">
        <v>30507</v>
      </c>
    </row>
    <row r="608" spans="1:4">
      <c r="A608" t="s">
        <v>877</v>
      </c>
      <c r="B608" t="s">
        <v>242</v>
      </c>
      <c r="C608" t="s">
        <v>580</v>
      </c>
      <c r="D608">
        <v>40905</v>
      </c>
    </row>
    <row r="609" spans="1:4">
      <c r="A609" t="s">
        <v>878</v>
      </c>
      <c r="B609" t="s">
        <v>239</v>
      </c>
      <c r="C609" t="s">
        <v>505</v>
      </c>
      <c r="D609">
        <v>60701</v>
      </c>
    </row>
    <row r="610" spans="1:4">
      <c r="A610" t="s">
        <v>879</v>
      </c>
      <c r="B610" t="s">
        <v>242</v>
      </c>
      <c r="C610" t="s">
        <v>317</v>
      </c>
      <c r="D610">
        <v>40508</v>
      </c>
    </row>
    <row r="611" spans="1:4">
      <c r="A611" t="s">
        <v>880</v>
      </c>
      <c r="B611" t="s">
        <v>234</v>
      </c>
      <c r="C611" t="s">
        <v>389</v>
      </c>
      <c r="D611">
        <v>130718</v>
      </c>
    </row>
    <row r="612" spans="1:4">
      <c r="A612" t="s">
        <v>880</v>
      </c>
      <c r="B612" t="s">
        <v>238</v>
      </c>
      <c r="C612" t="s">
        <v>392</v>
      </c>
      <c r="D612">
        <v>20209</v>
      </c>
    </row>
    <row r="613" spans="1:4">
      <c r="A613" t="s">
        <v>881</v>
      </c>
      <c r="B613" t="s">
        <v>233</v>
      </c>
      <c r="C613" t="s">
        <v>233</v>
      </c>
      <c r="D613">
        <v>30114</v>
      </c>
    </row>
    <row r="614" spans="1:4">
      <c r="A614" t="s">
        <v>881</v>
      </c>
      <c r="B614" t="s">
        <v>234</v>
      </c>
      <c r="C614" t="s">
        <v>448</v>
      </c>
      <c r="D614">
        <v>130313</v>
      </c>
    </row>
    <row r="615" spans="1:4">
      <c r="A615" t="s">
        <v>881</v>
      </c>
      <c r="B615" t="s">
        <v>242</v>
      </c>
      <c r="C615" t="s">
        <v>317</v>
      </c>
      <c r="D615">
        <v>40509</v>
      </c>
    </row>
    <row r="616" spans="1:4">
      <c r="A616" t="s">
        <v>303</v>
      </c>
      <c r="B616" t="s">
        <v>241</v>
      </c>
      <c r="C616" t="s">
        <v>461</v>
      </c>
      <c r="D616">
        <v>91001</v>
      </c>
    </row>
    <row r="617" spans="1:4">
      <c r="A617" t="s">
        <v>882</v>
      </c>
      <c r="B617" t="s">
        <v>241</v>
      </c>
      <c r="C617" t="s">
        <v>461</v>
      </c>
      <c r="D617">
        <v>91015</v>
      </c>
    </row>
    <row r="618" spans="1:4">
      <c r="A618" t="s">
        <v>883</v>
      </c>
      <c r="B618" t="s">
        <v>241</v>
      </c>
      <c r="C618" t="s">
        <v>461</v>
      </c>
      <c r="D618">
        <v>91016</v>
      </c>
    </row>
    <row r="619" spans="1:4">
      <c r="A619" t="s">
        <v>884</v>
      </c>
      <c r="B619" t="s">
        <v>242</v>
      </c>
      <c r="C619" t="s">
        <v>317</v>
      </c>
      <c r="D619">
        <v>40510</v>
      </c>
    </row>
    <row r="620" spans="1:4">
      <c r="A620" t="s">
        <v>884</v>
      </c>
      <c r="B620" t="s">
        <v>240</v>
      </c>
      <c r="C620" t="s">
        <v>345</v>
      </c>
      <c r="D620">
        <v>70221</v>
      </c>
    </row>
    <row r="621" spans="1:4">
      <c r="A621" t="s">
        <v>885</v>
      </c>
      <c r="B621" t="s">
        <v>242</v>
      </c>
      <c r="C621" t="s">
        <v>378</v>
      </c>
      <c r="D621">
        <v>40107</v>
      </c>
    </row>
    <row r="622" spans="1:4">
      <c r="A622" t="s">
        <v>886</v>
      </c>
      <c r="B622" t="s">
        <v>240</v>
      </c>
      <c r="C622" t="s">
        <v>345</v>
      </c>
      <c r="D622">
        <v>70222</v>
      </c>
    </row>
    <row r="623" spans="1:4">
      <c r="A623" t="s">
        <v>887</v>
      </c>
      <c r="B623" t="s">
        <v>236</v>
      </c>
      <c r="C623" t="s">
        <v>457</v>
      </c>
      <c r="D623">
        <v>50110</v>
      </c>
    </row>
    <row r="624" spans="1:4">
      <c r="A624" t="s">
        <v>888</v>
      </c>
      <c r="B624" t="s">
        <v>372</v>
      </c>
      <c r="C624" t="s">
        <v>384</v>
      </c>
      <c r="D624">
        <v>120311</v>
      </c>
    </row>
    <row r="625" spans="1:4">
      <c r="A625" t="s">
        <v>889</v>
      </c>
      <c r="B625" t="s">
        <v>242</v>
      </c>
      <c r="C625" t="s">
        <v>317</v>
      </c>
      <c r="D625">
        <v>40514</v>
      </c>
    </row>
    <row r="626" spans="1:4">
      <c r="A626" t="s">
        <v>890</v>
      </c>
      <c r="B626" t="s">
        <v>372</v>
      </c>
      <c r="C626" t="s">
        <v>429</v>
      </c>
      <c r="D626">
        <v>120101</v>
      </c>
    </row>
    <row r="627" spans="1:4">
      <c r="A627" t="s">
        <v>891</v>
      </c>
      <c r="B627" t="s">
        <v>241</v>
      </c>
      <c r="C627" t="s">
        <v>404</v>
      </c>
      <c r="D627">
        <v>91101</v>
      </c>
    </row>
    <row r="628" spans="1:4">
      <c r="A628" t="s">
        <v>892</v>
      </c>
      <c r="B628" t="s">
        <v>234</v>
      </c>
      <c r="C628" t="s">
        <v>420</v>
      </c>
      <c r="D628">
        <v>130411</v>
      </c>
    </row>
    <row r="629" spans="1:4">
      <c r="A629" t="s">
        <v>893</v>
      </c>
      <c r="B629" t="s">
        <v>242</v>
      </c>
      <c r="C629" t="s">
        <v>317</v>
      </c>
      <c r="D629">
        <v>40511</v>
      </c>
    </row>
    <row r="630" spans="1:4">
      <c r="A630" t="s">
        <v>894</v>
      </c>
      <c r="B630" t="s">
        <v>372</v>
      </c>
      <c r="C630" t="s">
        <v>486</v>
      </c>
      <c r="D630">
        <v>120405</v>
      </c>
    </row>
    <row r="631" spans="1:4">
      <c r="A631" t="s">
        <v>348</v>
      </c>
      <c r="B631" t="s">
        <v>237</v>
      </c>
      <c r="C631" t="s">
        <v>778</v>
      </c>
      <c r="D631">
        <v>81101</v>
      </c>
    </row>
    <row r="632" spans="1:4">
      <c r="A632" t="s">
        <v>895</v>
      </c>
      <c r="B632" t="s">
        <v>236</v>
      </c>
      <c r="C632" t="s">
        <v>457</v>
      </c>
      <c r="D632">
        <v>50111</v>
      </c>
    </row>
    <row r="633" spans="1:4">
      <c r="A633" t="s">
        <v>896</v>
      </c>
      <c r="B633" t="s">
        <v>241</v>
      </c>
      <c r="C633" t="s">
        <v>394</v>
      </c>
      <c r="D633">
        <v>91205</v>
      </c>
    </row>
    <row r="634" spans="1:4">
      <c r="A634" t="s">
        <v>360</v>
      </c>
      <c r="B634" t="s">
        <v>231</v>
      </c>
      <c r="C634" t="s">
        <v>231</v>
      </c>
      <c r="D634">
        <v>10105</v>
      </c>
    </row>
    <row r="635" spans="1:4">
      <c r="A635" t="s">
        <v>897</v>
      </c>
      <c r="B635" t="s">
        <v>242</v>
      </c>
      <c r="C635" t="s">
        <v>402</v>
      </c>
      <c r="D635">
        <v>40308</v>
      </c>
    </row>
    <row r="636" spans="1:4">
      <c r="A636" t="s">
        <v>898</v>
      </c>
      <c r="B636" t="s">
        <v>242</v>
      </c>
      <c r="C636" t="s">
        <v>529</v>
      </c>
      <c r="D636">
        <v>40707</v>
      </c>
    </row>
    <row r="637" spans="1:4">
      <c r="A637" t="s">
        <v>286</v>
      </c>
      <c r="B637" t="s">
        <v>238</v>
      </c>
      <c r="C637" t="s">
        <v>465</v>
      </c>
      <c r="D637">
        <v>20609</v>
      </c>
    </row>
    <row r="638" spans="1:4">
      <c r="A638" t="s">
        <v>899</v>
      </c>
      <c r="B638" t="s">
        <v>372</v>
      </c>
      <c r="C638" t="s">
        <v>325</v>
      </c>
      <c r="D638">
        <v>120706</v>
      </c>
    </row>
    <row r="639" spans="1:4">
      <c r="A639" t="s">
        <v>259</v>
      </c>
      <c r="B639" t="s">
        <v>237</v>
      </c>
      <c r="C639" t="s">
        <v>237</v>
      </c>
      <c r="D639">
        <v>80819</v>
      </c>
    </row>
    <row r="640" spans="1:4">
      <c r="A640" t="s">
        <v>900</v>
      </c>
      <c r="B640" t="s">
        <v>242</v>
      </c>
      <c r="C640" t="s">
        <v>421</v>
      </c>
      <c r="D640">
        <v>41301</v>
      </c>
    </row>
    <row r="641" spans="1:4">
      <c r="A641" t="s">
        <v>901</v>
      </c>
      <c r="B641" t="s">
        <v>372</v>
      </c>
      <c r="C641" t="s">
        <v>273</v>
      </c>
      <c r="D641">
        <v>120611</v>
      </c>
    </row>
    <row r="642" spans="1:4">
      <c r="A642" t="s">
        <v>902</v>
      </c>
      <c r="B642" t="s">
        <v>240</v>
      </c>
      <c r="C642" t="s">
        <v>387</v>
      </c>
      <c r="D642">
        <v>70701</v>
      </c>
    </row>
    <row r="643" spans="1:4">
      <c r="A643" t="s">
        <v>297</v>
      </c>
      <c r="B643" t="s">
        <v>237</v>
      </c>
      <c r="C643" t="s">
        <v>467</v>
      </c>
      <c r="D643">
        <v>80508</v>
      </c>
    </row>
    <row r="644" spans="1:4">
      <c r="A644" t="s">
        <v>903</v>
      </c>
      <c r="B644" t="s">
        <v>238</v>
      </c>
      <c r="C644" t="s">
        <v>469</v>
      </c>
      <c r="D644">
        <v>20406</v>
      </c>
    </row>
    <row r="645" spans="1:4">
      <c r="A645" t="s">
        <v>904</v>
      </c>
      <c r="B645" t="s">
        <v>240</v>
      </c>
      <c r="C645" t="s">
        <v>240</v>
      </c>
      <c r="D645">
        <v>70312</v>
      </c>
    </row>
    <row r="646" spans="1:4">
      <c r="A646" t="s">
        <v>339</v>
      </c>
      <c r="B646" t="s">
        <v>372</v>
      </c>
      <c r="C646" t="s">
        <v>441</v>
      </c>
      <c r="D646">
        <v>120805</v>
      </c>
    </row>
    <row r="647" spans="1:4">
      <c r="A647" t="s">
        <v>356</v>
      </c>
      <c r="B647" t="s">
        <v>377</v>
      </c>
      <c r="C647" t="s">
        <v>377</v>
      </c>
      <c r="D647">
        <v>100104</v>
      </c>
    </row>
    <row r="648" spans="1:4">
      <c r="A648" t="s">
        <v>905</v>
      </c>
      <c r="B648" t="s">
        <v>236</v>
      </c>
      <c r="C648" t="s">
        <v>457</v>
      </c>
      <c r="D648">
        <v>50112</v>
      </c>
    </row>
    <row r="649" spans="1:4">
      <c r="A649" t="s">
        <v>906</v>
      </c>
      <c r="B649" t="s">
        <v>238</v>
      </c>
      <c r="C649" t="s">
        <v>465</v>
      </c>
      <c r="D649">
        <v>20610</v>
      </c>
    </row>
    <row r="650" spans="1:4">
      <c r="A650" t="s">
        <v>907</v>
      </c>
      <c r="B650" t="s">
        <v>372</v>
      </c>
      <c r="C650" t="s">
        <v>384</v>
      </c>
      <c r="D650">
        <v>120312</v>
      </c>
    </row>
    <row r="651" spans="1:4">
      <c r="A651" t="s">
        <v>908</v>
      </c>
      <c r="B651" t="s">
        <v>241</v>
      </c>
      <c r="C651" t="s">
        <v>478</v>
      </c>
      <c r="D651">
        <v>90608</v>
      </c>
    </row>
    <row r="652" spans="1:4">
      <c r="A652" t="s">
        <v>909</v>
      </c>
      <c r="B652" t="s">
        <v>237</v>
      </c>
      <c r="C652" t="s">
        <v>437</v>
      </c>
      <c r="D652">
        <v>80605</v>
      </c>
    </row>
    <row r="653" spans="1:4">
      <c r="A653" t="s">
        <v>910</v>
      </c>
      <c r="B653" t="s">
        <v>241</v>
      </c>
      <c r="C653" t="s">
        <v>461</v>
      </c>
      <c r="D653">
        <v>91012</v>
      </c>
    </row>
    <row r="654" spans="1:4">
      <c r="A654" t="s">
        <v>911</v>
      </c>
      <c r="B654" t="s">
        <v>241</v>
      </c>
      <c r="C654" t="s">
        <v>475</v>
      </c>
      <c r="D654">
        <v>90704</v>
      </c>
    </row>
    <row r="655" spans="1:4">
      <c r="A655" t="s">
        <v>912</v>
      </c>
      <c r="B655" t="s">
        <v>372</v>
      </c>
      <c r="C655" t="s">
        <v>381</v>
      </c>
      <c r="D655">
        <v>120905</v>
      </c>
    </row>
    <row r="656" spans="1:4">
      <c r="A656" t="s">
        <v>913</v>
      </c>
      <c r="B656" t="s">
        <v>231</v>
      </c>
      <c r="C656" t="s">
        <v>379</v>
      </c>
      <c r="D656">
        <v>10405</v>
      </c>
    </row>
    <row r="657" spans="1:4">
      <c r="A657" t="s">
        <v>914</v>
      </c>
      <c r="B657" t="s">
        <v>231</v>
      </c>
      <c r="C657" t="s">
        <v>379</v>
      </c>
      <c r="D657">
        <v>10406</v>
      </c>
    </row>
    <row r="658" spans="1:4">
      <c r="A658" t="s">
        <v>915</v>
      </c>
      <c r="B658" t="s">
        <v>240</v>
      </c>
      <c r="C658" t="s">
        <v>345</v>
      </c>
      <c r="D658">
        <v>70223</v>
      </c>
    </row>
    <row r="659" spans="1:4">
      <c r="A659" t="s">
        <v>916</v>
      </c>
      <c r="B659" t="s">
        <v>240</v>
      </c>
      <c r="C659" t="s">
        <v>345</v>
      </c>
      <c r="D659">
        <v>70224</v>
      </c>
    </row>
    <row r="660" spans="1:4">
      <c r="A660" t="s">
        <v>917</v>
      </c>
      <c r="B660" t="s">
        <v>242</v>
      </c>
      <c r="C660" t="s">
        <v>421</v>
      </c>
      <c r="D660">
        <v>41309</v>
      </c>
    </row>
    <row r="661" spans="1:4">
      <c r="A661" t="s">
        <v>285</v>
      </c>
      <c r="B661" t="s">
        <v>234</v>
      </c>
      <c r="C661" t="s">
        <v>396</v>
      </c>
      <c r="D661">
        <v>130105</v>
      </c>
    </row>
    <row r="662" spans="1:4">
      <c r="A662" t="s">
        <v>309</v>
      </c>
      <c r="B662" t="s">
        <v>237</v>
      </c>
      <c r="C662" t="s">
        <v>390</v>
      </c>
      <c r="D662">
        <v>81005</v>
      </c>
    </row>
    <row r="663" spans="1:4">
      <c r="A663" t="s">
        <v>918</v>
      </c>
      <c r="B663" t="s">
        <v>233</v>
      </c>
      <c r="C663" t="s">
        <v>522</v>
      </c>
      <c r="D663">
        <v>30508</v>
      </c>
    </row>
    <row r="664" spans="1:4">
      <c r="A664" t="s">
        <v>919</v>
      </c>
      <c r="B664" t="s">
        <v>241</v>
      </c>
      <c r="C664" t="s">
        <v>483</v>
      </c>
      <c r="D664">
        <v>90511</v>
      </c>
    </row>
    <row r="665" spans="1:4">
      <c r="A665" t="s">
        <v>920</v>
      </c>
      <c r="B665" t="s">
        <v>234</v>
      </c>
      <c r="C665" t="s">
        <v>448</v>
      </c>
      <c r="D665">
        <v>130311</v>
      </c>
    </row>
    <row r="666" spans="1:4">
      <c r="A666" t="s">
        <v>921</v>
      </c>
      <c r="B666" t="s">
        <v>240</v>
      </c>
      <c r="C666" t="s">
        <v>240</v>
      </c>
      <c r="D666">
        <v>70314</v>
      </c>
    </row>
    <row r="667" spans="1:4">
      <c r="A667" t="s">
        <v>922</v>
      </c>
      <c r="B667" t="s">
        <v>234</v>
      </c>
      <c r="C667" t="s">
        <v>448</v>
      </c>
      <c r="D667">
        <v>130312</v>
      </c>
    </row>
    <row r="668" spans="1:4">
      <c r="A668" t="s">
        <v>923</v>
      </c>
      <c r="B668" t="s">
        <v>238</v>
      </c>
      <c r="C668" t="s">
        <v>469</v>
      </c>
      <c r="D668">
        <v>20407</v>
      </c>
    </row>
    <row r="669" spans="1:4">
      <c r="A669" t="s">
        <v>924</v>
      </c>
      <c r="B669" t="s">
        <v>238</v>
      </c>
      <c r="C669" t="s">
        <v>376</v>
      </c>
      <c r="D669">
        <v>20107</v>
      </c>
    </row>
    <row r="670" spans="1:4">
      <c r="A670" t="s">
        <v>248</v>
      </c>
      <c r="B670" t="s">
        <v>234</v>
      </c>
      <c r="C670" t="s">
        <v>396</v>
      </c>
      <c r="D670">
        <v>130106</v>
      </c>
    </row>
    <row r="671" spans="1:4">
      <c r="A671" t="s">
        <v>353</v>
      </c>
      <c r="B671" t="s">
        <v>242</v>
      </c>
      <c r="C671" t="s">
        <v>491</v>
      </c>
      <c r="D671">
        <v>41401</v>
      </c>
    </row>
    <row r="672" spans="1:4">
      <c r="A672" t="s">
        <v>925</v>
      </c>
      <c r="B672" t="s">
        <v>236</v>
      </c>
      <c r="C672" t="s">
        <v>304</v>
      </c>
      <c r="D672">
        <v>50206</v>
      </c>
    </row>
    <row r="673" spans="1:4">
      <c r="A673" t="s">
        <v>271</v>
      </c>
      <c r="B673" t="s">
        <v>236</v>
      </c>
      <c r="C673" t="s">
        <v>304</v>
      </c>
      <c r="D673">
        <v>50207</v>
      </c>
    </row>
    <row r="674" spans="1:4">
      <c r="A674" t="s">
        <v>926</v>
      </c>
      <c r="B674" t="s">
        <v>236</v>
      </c>
      <c r="C674" t="s">
        <v>375</v>
      </c>
      <c r="D674">
        <v>50317</v>
      </c>
    </row>
    <row r="675" spans="1:4">
      <c r="A675" t="s">
        <v>927</v>
      </c>
      <c r="B675" t="s">
        <v>241</v>
      </c>
      <c r="C675" t="s">
        <v>483</v>
      </c>
      <c r="D675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2020-08-12T02:48:27Z</dcterms:modified>
  <cp:category/>
  <cp:contentStatus/>
</cp:coreProperties>
</file>