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9771" documentId="11_9248B46DC1CBB2E3ED7FF6F9903E8C1851038383" xr6:coauthVersionLast="47" xr6:coauthVersionMax="47" xr10:uidLastSave="{C47B38E9-D112-824C-8DC2-7121BD877FED}"/>
  <bookViews>
    <workbookView xWindow="-120" yWindow="-120" windowWidth="29040" windowHeight="15840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calcPr calcId="191028"/>
  <pivotCaches>
    <pivotCache cacheId="3884" r:id="rId6"/>
    <pivotCache cacheId="3885" r:id="rId7"/>
    <pivotCache cacheId="3886" r:id="rId8"/>
    <pivotCache cacheId="3887" r:id="rId9"/>
    <pivotCache cacheId="3888" r:id="rId10"/>
    <pivotCache cacheId="3889" r:id="rId11"/>
    <pivotCache cacheId="3890" r:id="rId12"/>
    <pivotCache cacheId="3891" r:id="rId13"/>
    <pivotCache cacheId="3892" r:id="rId14"/>
    <pivotCache cacheId="3893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563" i="1" l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C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I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I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I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I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 l="1"/>
  <c r="BE563" i="1"/>
  <c r="BD562" i="1"/>
  <c r="BE562" i="1"/>
</calcChain>
</file>

<file path=xl/sharedStrings.xml><?xml version="1.0" encoding="utf-8"?>
<sst xmlns="http://schemas.openxmlformats.org/spreadsheetml/2006/main" count="17373" uniqueCount="1782">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</sst>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9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40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11" borderId="0" xfId="0" applyNumberFormat="1" applyFill="1"/>
    <xf numFmtId="0" fontId="0" fillId="11" borderId="0" xfId="0" applyNumberFormat="1" applyFill="1" applyAlignment="1">
      <alignment vertical="center"/>
    </xf>
    <xf numFmtId="0" fontId="0" fillId="0" borderId="19" xfId="0" applyBorder="1"/>
    <xf numFmtId="0" fontId="0" fillId="0" borderId="0" xfId="0" applyFont="1" applyBorder="1"/>
    <xf numFmtId="0" fontId="0" fillId="6" borderId="0" xfId="0" applyNumberFormat="1" applyFill="1"/>
    <xf numFmtId="0" fontId="0" fillId="6" borderId="0" xfId="0" applyNumberFormat="1" applyFill="1" applyAlignment="1">
      <alignment vertical="center"/>
    </xf>
    <xf numFmtId="14" fontId="0" fillId="31" borderId="0" xfId="0" applyNumberFormat="1" applyFill="1"/>
    <xf numFmtId="0" fontId="0" fillId="31" borderId="0" xfId="0" applyNumberFormat="1" applyFill="1"/>
    <xf numFmtId="0" fontId="0" fillId="31" borderId="0" xfId="0" applyFill="1"/>
    <xf numFmtId="0" fontId="0" fillId="31" borderId="0" xfId="0" applyNumberFormat="1" applyFill="1" applyAlignment="1">
      <alignment vertical="center"/>
    </xf>
    <xf numFmtId="14" fontId="0" fillId="32" borderId="0" xfId="0" applyNumberFormat="1" applyFill="1"/>
    <xf numFmtId="0" fontId="0" fillId="32" borderId="0" xfId="0" applyNumberFormat="1" applyFill="1"/>
    <xf numFmtId="0" fontId="0" fillId="32" borderId="0" xfId="0" applyFill="1"/>
    <xf numFmtId="0" fontId="0" fillId="32" borderId="0" xfId="0" applyNumberFormat="1" applyFill="1" applyAlignment="1">
      <alignment vertical="center"/>
    </xf>
    <xf numFmtId="0" fontId="0" fillId="0" borderId="11" xfId="0" applyFont="1" applyBorder="1"/>
    <xf numFmtId="14" fontId="0" fillId="33" borderId="0" xfId="0" applyNumberFormat="1" applyFill="1"/>
    <xf numFmtId="0" fontId="0" fillId="33" borderId="0" xfId="0" applyNumberFormat="1" applyFill="1"/>
    <xf numFmtId="0" fontId="0" fillId="33" borderId="0" xfId="0" applyFill="1"/>
    <xf numFmtId="0" fontId="0" fillId="33" borderId="0" xfId="0" applyNumberFormat="1" applyFill="1" applyAlignment="1">
      <alignment vertical="center"/>
    </xf>
    <xf numFmtId="14" fontId="0" fillId="34" borderId="0" xfId="0" applyNumberFormat="1" applyFill="1"/>
    <xf numFmtId="0" fontId="0" fillId="34" borderId="0" xfId="0" applyNumberFormat="1" applyFill="1"/>
    <xf numFmtId="0" fontId="0" fillId="34" borderId="0" xfId="0" applyFill="1"/>
    <xf numFmtId="0" fontId="0" fillId="34" borderId="0" xfId="0" applyNumberFormat="1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NumberFormat="1" applyFill="1"/>
    <xf numFmtId="0" fontId="0" fillId="35" borderId="0" xfId="0" applyFill="1"/>
    <xf numFmtId="0" fontId="0" fillId="35" borderId="0" xfId="0" applyNumberFormat="1" applyFill="1" applyAlignment="1">
      <alignment vertical="center"/>
    </xf>
    <xf numFmtId="0" fontId="0" fillId="8" borderId="0" xfId="0" applyNumberFormat="1" applyFill="1"/>
    <xf numFmtId="0" fontId="0" fillId="8" borderId="0" xfId="0" applyNumberFormat="1" applyFill="1" applyAlignment="1">
      <alignment vertical="center"/>
    </xf>
    <xf numFmtId="14" fontId="0" fillId="36" borderId="0" xfId="0" applyNumberFormat="1" applyFill="1"/>
    <xf numFmtId="0" fontId="0" fillId="36" borderId="0" xfId="0" applyNumberFormat="1" applyFill="1"/>
    <xf numFmtId="0" fontId="0" fillId="36" borderId="0" xfId="0" applyFill="1"/>
    <xf numFmtId="0" fontId="0" fillId="36" borderId="0" xfId="0" applyNumberFormat="1" applyFill="1" applyAlignment="1">
      <alignment vertical="center"/>
    </xf>
    <xf numFmtId="14" fontId="0" fillId="37" borderId="0" xfId="0" applyNumberFormat="1" applyFill="1"/>
    <xf numFmtId="0" fontId="0" fillId="37" borderId="0" xfId="0" applyNumberFormat="1" applyFill="1"/>
    <xf numFmtId="0" fontId="0" fillId="37" borderId="0" xfId="0" applyFill="1"/>
    <xf numFmtId="0" fontId="0" fillId="37" borderId="0" xfId="0" applyNumberFormat="1" applyFill="1" applyAlignment="1">
      <alignment vertical="center"/>
    </xf>
    <xf numFmtId="14" fontId="0" fillId="38" borderId="0" xfId="0" applyNumberFormat="1" applyFill="1"/>
    <xf numFmtId="0" fontId="0" fillId="38" borderId="0" xfId="0" applyNumberFormat="1" applyFill="1"/>
    <xf numFmtId="0" fontId="0" fillId="38" borderId="0" xfId="0" applyFill="1"/>
    <xf numFmtId="0" fontId="0" fillId="38" borderId="0" xfId="0" applyNumberFormat="1" applyFill="1" applyAlignment="1">
      <alignment vertical="center"/>
    </xf>
    <xf numFmtId="0" fontId="3" fillId="9" borderId="0" xfId="0" applyNumberFormat="1" applyFont="1" applyFill="1"/>
    <xf numFmtId="0" fontId="3" fillId="9" borderId="0" xfId="0" applyNumberFormat="1" applyFont="1" applyFill="1" applyAlignment="1">
      <alignment vertical="center"/>
    </xf>
  </cellXfs>
  <cellStyles count="2">
    <cellStyle name="Millares [0]" xfId="1" builtinId="6"/>
    <cellStyle name="Normal" xfId="0" builtinId="0"/>
  </cellStyles>
  <dxfs count="6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88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388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388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388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389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389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389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388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388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389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63" totalsRowShown="0">
  <autoFilter ref="B1:CA563" xr:uid="{43A4EA99-D30C-4593-B4E9-BC228D6A71B3}"/>
  <tableColumns count="78">
    <tableColumn id="1" xr3:uid="{B43CE6CF-A682-4EDB-9879-C83EE5B60C32}" name="Fecha" dataDxfId="632"/>
    <tableColumn id="2" xr3:uid="{973902F0-2D6C-40A2-BFE7-09B21A33165E}" name="Confirmados Acumulados" dataDxfId="631"/>
    <tableColumn id="3" xr3:uid="{40A6486D-313D-495E-B390-825D23DB0A59}" name="Nuevos Confirmados"/>
    <tableColumn id="4" xr3:uid="{40D3D6E3-850F-4C5A-B130-A86751451D00}" name="Fallecidos Acumulados" dataDxfId="630"/>
    <tableColumn id="5" xr3:uid="{B7E20309-518B-468C-A592-39469F86B5D6}" name="Nuevos Fallecidos"/>
    <tableColumn id="6" xr3:uid="{F2FD374F-A063-484D-A17D-CE2074ED1517}" name="Recuperados Acumulados" dataDxfId="629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28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27">
      <calculatedColumnFormula>+IFERROR(C2/3.974,"")</calculatedColumnFormula>
    </tableColumn>
    <tableColumn id="18" xr3:uid="{C5C9CF84-1193-446D-A50A-629502575AA8}" name="Fallecidos/1MM hab" dataDxfId="626">
      <calculatedColumnFormula>+IFERROR(E2/3.974,"")</calculatedColumnFormula>
    </tableColumn>
    <tableColumn id="19" xr3:uid="{5653A491-563D-4A51-9E51-434E50B0C11C}" name="Recuperados/1 MM hab" dataDxfId="625">
      <calculatedColumnFormula>+IFERROR(G2/3.974,"")</calculatedColumnFormula>
    </tableColumn>
    <tableColumn id="20" xr3:uid="{1087D488-7D9C-4D7D-A189-4EB560CA2E3B}" name="Activos/1MM hab" dataDxfId="624">
      <calculatedColumnFormula>+IFERROR(I2/3.974,"")</calculatedColumnFormula>
    </tableColumn>
    <tableColumn id="21" xr3:uid="{5D7DE319-4187-4EA4-B571-D2695154EE4A}" name="Pruebas Realizadas" dataDxfId="623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22">
      <calculatedColumnFormula>IFERROR(W2-W1,0)</calculatedColumnFormula>
    </tableColumn>
    <tableColumn id="64" xr3:uid="{28C993C8-E8F5-4F99-B9F6-92E744E1DC2E}" name="Pruebas Realizadas/1MM hab" dataDxfId="621">
      <calculatedColumnFormula>IFERROR(V2/3.974,0)</calculatedColumnFormula>
    </tableColumn>
    <tableColumn id="23" xr3:uid="{42A45A33-4E21-48F2-A8AE-E198D98F66C3}" name="Pruebas Negativas" dataDxfId="620"/>
    <tableColumn id="24" xr3:uid="{BA3C3DC5-E194-4738-BE0D-9C065CE37FC0}" name="Pruebas Negativas Diarias" dataDxfId="619">
      <calculatedColumnFormula>Z2-Z1</calculatedColumnFormula>
    </tableColumn>
    <tableColumn id="55" xr3:uid="{969B6342-94BE-4968-955F-55616C0B80F9}" name="% Pruebas Negativas" dataDxfId="618">
      <calculatedColumnFormula>IFERROR(Z2/V2,0)</calculatedColumnFormula>
    </tableColumn>
    <tableColumn id="58" xr3:uid="{DCF2DC84-6E8B-433D-8BEE-4F9909314B95}" name="Variación Pruebas Negativas Diarias" dataDxfId="617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16">
      <calculatedColumnFormula>IFERROR(AD2/V2,0)</calculatedColumnFormula>
    </tableColumn>
    <tableColumn id="59" xr3:uid="{879AC419-6349-4CF2-ABE6-2CAB27EB4896}" name="Variación Pruebas Positivas Diarias" dataDxfId="615">
      <calculatedColumnFormula>IFERROR(AE2-AE1,0)</calculatedColumnFormula>
    </tableColumn>
    <tableColumn id="74" xr3:uid="{766B1DB5-FDE4-4BD7-BF8F-4B01095F7E3F}" name="%Variación Pruebas Positivas Diarias" dataDxfId="614">
      <calculatedColumnFormula>IFERROR(AE2/W2,0)</calculatedColumnFormula>
    </tableColumn>
    <tableColumn id="65" xr3:uid="{7C3592F6-C716-42D3-A5A1-47E150686978}" name="Pruebas Positivas/1MM hab" dataDxfId="613">
      <calculatedColumnFormula>IFERROR(AD2/3.974,0)</calculatedColumnFormula>
    </tableColumn>
    <tableColumn id="27" xr3:uid="{D8610871-ABDD-4D27-8EF9-5CB022075A3B}" name="Aislamiento Domiciliario" dataDxfId="612"/>
    <tableColumn id="28" xr3:uid="{C675257E-C6CD-4E20-B674-42EE821FE46A}" name="Variación Aislamiento Domiciliario" dataDxfId="611">
      <calculatedColumnFormula>AJ2-AJ1</calculatedColumnFormula>
    </tableColumn>
    <tableColumn id="60" xr3:uid="{0AA8EE78-AA2C-434E-B362-741D9FFB5ECC}" name="%Variación Aislamiento Domiciliario" dataDxfId="610">
      <calculatedColumnFormula>IFERROR(AJ2/AJ1,0)-1</calculatedColumnFormula>
    </tableColumn>
    <tableColumn id="66" xr3:uid="{625EE28F-4964-4F45-905B-130058A50F50}" name="Aislamiento Domiciliario/1MM hab" dataDxfId="609">
      <calculatedColumnFormula>IFERROR(AJ2/3.974,0)</calculatedColumnFormula>
    </tableColumn>
    <tableColumn id="75" xr3:uid="{1B2C3CAE-97BE-4952-B951-5007AB5414DD}" name="%Aislamiento Domiciliario de Confirmados" dataDxfId="608">
      <calculatedColumnFormula>IFERROR(AJ2/C2," ")</calculatedColumnFormula>
    </tableColumn>
    <tableColumn id="29" xr3:uid="{DC317B66-599C-42F1-AA24-36DEE1345EB4}" name="Aislamiento en Hoteles" dataDxfId="607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06">
      <calculatedColumnFormula>IFERROR(AO2/3.974,0)</calculatedColumnFormula>
    </tableColumn>
    <tableColumn id="31" xr3:uid="{E736287B-0930-4006-9282-9CA033399912}" name="Hospitalizados en Sala" dataDxfId="605"/>
    <tableColumn id="32" xr3:uid="{BF98C05B-A67B-4900-B05E-627F032DC39A}" name="Variación Hospitalizados en Sala" dataDxfId="604">
      <calculatedColumnFormula>AS2-AS1</calculatedColumnFormula>
    </tableColumn>
    <tableColumn id="62" xr3:uid="{7C747F0E-AA13-4E3C-9C50-8538E30CAC79}" name="%Variación Hospitalizados en Sala" dataDxfId="603">
      <calculatedColumnFormula>IFERROR(AS2/AS1,0)-1</calculatedColumnFormula>
    </tableColumn>
    <tableColumn id="68" xr3:uid="{7DBCF1EA-926B-4AAD-A90A-BB75D656AD64}" name="Hospitalizados en Sala/1MM hab" dataDxfId="602">
      <calculatedColumnFormula>IFERROR(AS2/3.974,0)</calculatedColumnFormula>
    </tableColumn>
    <tableColumn id="76" xr3:uid="{48762F93-20F9-4E34-8048-CC45B397DC24}" name="%Hospitalizados en Sala de Confirmados" dataDxfId="601">
      <calculatedColumnFormula>IFERROR(AS2/C2," ")</calculatedColumnFormula>
    </tableColumn>
    <tableColumn id="33" xr3:uid="{71350F5A-09D2-45C4-9CCF-A9A5B2880119}" name="Hospitalizados en UCI" dataDxfId="600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99">
      <calculatedColumnFormula>IFERROR(AX2/AX1,0)-1</calculatedColumnFormula>
    </tableColumn>
    <tableColumn id="69" xr3:uid="{BB3ED07D-4978-4E45-9048-715100C1C4CE}" name="Hospitalización en UCI/1MM hab" dataDxfId="598">
      <calculatedColumnFormula>IFERROR(AX2/3.974,0)</calculatedColumnFormula>
    </tableColumn>
    <tableColumn id="77" xr3:uid="{3689B571-2CEF-4D6C-80EA-D42E9AFA4249}" name="%Hospitalizados en UCI de Confirmados" dataDxfId="597">
      <calculatedColumnFormula>IFERROR(AX2/C2," ")</calculatedColumnFormula>
    </tableColumn>
    <tableColumn id="70" xr3:uid="{D4D326CA-71CB-4808-8398-2DF20427ACD9}" name="Personas con Medidas Sanitarias" dataDxfId="596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95">
      <calculatedColumnFormula>IFERROR(BC2-BC1,0)</calculatedColumnFormula>
    </tableColumn>
    <tableColumn id="73" xr3:uid="{FEEEA9CC-4A2C-4532-89AC-8AEE99F07A1C}" name="%Variación Personas con Medidas Sanitarias" dataDxfId="594">
      <calculatedColumnFormula>IFERROR(BC2/BC1,0)-1</calculatedColumnFormula>
    </tableColumn>
    <tableColumn id="71" xr3:uid="{76D989EB-1454-4A9F-BCC9-9DBAAC8EC62A}" name="Personas con Medidas Sanitarias/1MM hab" dataDxfId="593">
      <calculatedColumnFormula>IFERROR(BC2/3.974,0)</calculatedColumnFormula>
    </tableColumn>
    <tableColumn id="78" xr3:uid="{B0368274-1320-4455-B61E-287DF6AFDB6B}" name="%Personas con Medidas Sanitarias de Confirmados" dataDxfId="592">
      <calculatedColumnFormula>IFERROR(BC2/C2," ")</calculatedColumnFormula>
    </tableColumn>
    <tableColumn id="35" xr3:uid="{812A1327-1CEB-4F00-A13E-00131E30B078}" name="Casos 0-19 años" dataDxfId="591"/>
    <tableColumn id="45" xr3:uid="{D49F4BCD-7029-445D-AC3D-4C3AEC95E978}" name="Variación Casos 0-19 años" dataDxfId="590">
      <calculatedColumnFormula>IFERROR((BH2-BH1), 0)</calculatedColumnFormula>
    </tableColumn>
    <tableColumn id="36" xr3:uid="{8F490D8C-4F99-4584-94BF-093E46E47157}" name="Casos 20-39 años" dataDxfId="589"/>
    <tableColumn id="46" xr3:uid="{9C4B1D6F-5802-43AD-98C0-AEA0FDA3361D}" name="Variación Casos 20-39 años" dataDxfId="588">
      <calculatedColumnFormula>IFERROR((BJ2-BJ1),0)</calculatedColumnFormula>
    </tableColumn>
    <tableColumn id="37" xr3:uid="{DF499F72-1046-478E-9D20-9E9A85F8F2A0}" name="Casos 40-59 años" dataDxfId="587"/>
    <tableColumn id="47" xr3:uid="{22260EC0-BDDF-44F7-B25B-AFAE05653A98}" name="Variación Casos 40-59 años" dataDxfId="586">
      <calculatedColumnFormula>IFERROR((BL2-BL1),0)</calculatedColumnFormula>
    </tableColumn>
    <tableColumn id="38" xr3:uid="{B47F6D70-7358-41E8-BBF0-59C40B173663}" name="Casos 60-79 años" dataDxfId="585"/>
    <tableColumn id="48" xr3:uid="{4065D1A3-12CB-4A14-940C-EB27E5C02B72}" name="Variación Casos 60-79 años" dataDxfId="584">
      <calculatedColumnFormula>IFERROR((BN2-BN1),0)</calculatedColumnFormula>
    </tableColumn>
    <tableColumn id="39" xr3:uid="{38A3E542-9026-45A2-AA92-EA50BF06321F}" name="Casos &gt;80 años" dataDxfId="583"/>
    <tableColumn id="49" xr3:uid="{BFA963DD-6022-44F5-9960-C736B4C44A1A}" name="Variación Casos &gt;80 años" dataDxfId="582">
      <calculatedColumnFormula>IFERROR((BP2-BP1),0)</calculatedColumnFormula>
    </tableColumn>
    <tableColumn id="40" xr3:uid="{1917D601-1805-47AD-9379-0623CBEC8677}" name="Defunciones 0-19 años" dataDxfId="581"/>
    <tableColumn id="50" xr3:uid="{8744BA87-2371-4F50-83CA-FB01532B438D}" name="Variación Defunciones 0-19 años" dataDxfId="580">
      <calculatedColumnFormula>IFERROR((BR2-BR1),0)</calculatedColumnFormula>
    </tableColumn>
    <tableColumn id="41" xr3:uid="{E100BA7E-AC43-4F84-BB57-F3B1C999E447}" name="Defunciones 20-39 años" dataDxfId="579"/>
    <tableColumn id="51" xr3:uid="{5ADE2D23-1839-4D7C-BC42-D37F14B85BCE}" name="Variación Defunciones 20-39 años" dataDxfId="578">
      <calculatedColumnFormula>IFERROR((BT2-BT1),0)</calculatedColumnFormula>
    </tableColumn>
    <tableColumn id="42" xr3:uid="{6D91C00A-6C34-4D4A-A359-17834D08F9AC}" name="Defunciones 40-59 años" dataDxfId="577"/>
    <tableColumn id="52" xr3:uid="{D3AA20D4-C41F-4432-8393-B25AEC78A2DB}" name="Variación Defunciones 40-59 años" dataDxfId="576">
      <calculatedColumnFormula>IFERROR((BV2-BV1),0)</calculatedColumnFormula>
    </tableColumn>
    <tableColumn id="43" xr3:uid="{2CA0667B-9C43-4BBC-86DB-8FAB27AFB550}" name="Defunciones 60-79 años" dataDxfId="575"/>
    <tableColumn id="53" xr3:uid="{843753A8-D098-4442-9CE7-4D0740DBFC73}" name="Variación Defunciones 60-79 años" dataDxfId="574">
      <calculatedColumnFormula>IFERROR((BX2-BX1),0)</calculatedColumnFormula>
    </tableColumn>
    <tableColumn id="44" xr3:uid="{D016D264-D612-4CEE-90C5-04781F606E63}" name="Defunciones &gt;80 años" dataDxfId="573"/>
    <tableColumn id="54" xr3:uid="{6F890B89-015E-4A8B-A0DA-D93D3532FA3C}" name="Variación Defunciones &gt;80 años" dataDxfId="572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UR14" totalsRowShown="0" headerRowDxfId="571" dataDxfId="570" tableBorderDxfId="569">
  <autoFilter ref="A2:UR14" xr:uid="{C6EF20C8-2E87-478F-A58D-DE695835A216}"/>
  <tableColumns count="564">
    <tableColumn id="4" xr3:uid="{765879BA-8DCF-4052-AB89-2B4AD27A001D}" name="Provincia" dataDxfId="568"/>
    <tableColumn id="5" xr3:uid="{3352C9CB-4127-4F58-90A8-1453E6CF0C56}" name="43899" dataDxfId="567"/>
    <tableColumn id="6" xr3:uid="{12F0C70E-F5C7-4266-A274-FD10149CCC98}" name="43900" dataDxfId="566"/>
    <tableColumn id="7" xr3:uid="{A64E4841-B026-4073-AFB2-C5F030FBB5F5}" name="43901" dataDxfId="565"/>
    <tableColumn id="8" xr3:uid="{ADE55176-02C2-4C38-897D-CF5227D91B9F}" name="43902" dataDxfId="564"/>
    <tableColumn id="9" xr3:uid="{648D9B7C-6DE4-42DF-9F27-46E3989BEA07}" name="43903" dataDxfId="563"/>
    <tableColumn id="10" xr3:uid="{EB2B3D53-6117-4902-B2DC-C83B6B53F389}" name="43904" dataDxfId="562"/>
    <tableColumn id="11" xr3:uid="{D8E1C440-D35C-423B-A4D1-C8C39C19D486}" name="43905" dataDxfId="561"/>
    <tableColumn id="12" xr3:uid="{4ADF750C-28B5-413F-87BE-18902C3D8E69}" name="43906" dataDxfId="560"/>
    <tableColumn id="13" xr3:uid="{FE35E118-C52A-4173-9B27-88BD311B49B5}" name="43907" dataDxfId="559"/>
    <tableColumn id="14" xr3:uid="{401F7E16-4F4E-48E5-9245-649D6E1A0EB0}" name="43908" dataDxfId="558"/>
    <tableColumn id="15" xr3:uid="{B7196AD3-9D8B-4C62-859D-94FED122F589}" name="43909" dataDxfId="557"/>
    <tableColumn id="16" xr3:uid="{344E20C9-0BBC-4DFB-BBBD-FF5F38CBCB54}" name="43910" dataDxfId="556"/>
    <tableColumn id="17" xr3:uid="{38F09500-7345-4789-B4EC-0FA21D486420}" name="43911" dataDxfId="555"/>
    <tableColumn id="18" xr3:uid="{12C1E6E5-9422-4A04-BB6B-D3A059A27CE8}" name="43912" dataDxfId="554"/>
    <tableColumn id="19" xr3:uid="{FF307B3F-3AEC-4E43-9CC2-3CBAE276FA01}" name="43913" dataDxfId="553"/>
    <tableColumn id="20" xr3:uid="{1E28C10A-0681-4B2C-9A41-CB807206FC47}" name="43914" dataDxfId="552"/>
    <tableColumn id="21" xr3:uid="{B113954B-16E0-4E35-B266-0D8B6189EA44}" name="43915" dataDxfId="551"/>
    <tableColumn id="22" xr3:uid="{2B7B0AFF-A682-45F2-A9AE-84A940E5B632}" name="43916" dataDxfId="550"/>
    <tableColumn id="23" xr3:uid="{E9577EC4-FDD1-4B6C-9E0F-5C569E84FC36}" name="43917" dataDxfId="549"/>
    <tableColumn id="24" xr3:uid="{2A843D44-5106-4B42-BFB1-3C362429700D}" name="43918" dataDxfId="548"/>
    <tableColumn id="25" xr3:uid="{1FE91CC7-6160-44D3-9CC2-F1A694FAE757}" name="43919" dataDxfId="547"/>
    <tableColumn id="26" xr3:uid="{D0EDC143-D30C-4E84-BD3F-387107DCF908}" name="43920" dataDxfId="546"/>
    <tableColumn id="27" xr3:uid="{AE349E1B-4915-4305-B4E3-EF97F5E00296}" name="43921" dataDxfId="545"/>
    <tableColumn id="28" xr3:uid="{307EA066-0890-4442-9F04-2BF581405480}" name="43922" dataDxfId="544"/>
    <tableColumn id="29" xr3:uid="{D9500029-8168-46E3-BEA9-A5B3E69C6B1B}" name="43923" dataDxfId="543"/>
    <tableColumn id="30" xr3:uid="{8B80B088-FF2D-4A56-B03A-851737F1DEF1}" name="43924" dataDxfId="542"/>
    <tableColumn id="31" xr3:uid="{42EBA189-80C8-4669-BF70-5FAD0FA59FFD}" name="43925" dataDxfId="541"/>
    <tableColumn id="32" xr3:uid="{5A0217B6-EE4F-4DFB-AA5D-D2AA7890684E}" name="43926" dataDxfId="540"/>
    <tableColumn id="33" xr3:uid="{80494473-B83C-4E6F-ACF3-6D67B08FA829}" name="43927" dataDxfId="539"/>
    <tableColumn id="34" xr3:uid="{A2CD0341-AF6B-478A-9413-1E78EF8A20D2}" name="43928" dataDxfId="538"/>
    <tableColumn id="35" xr3:uid="{E784049B-97F2-474E-8B9F-D1566704CD9A}" name="43929" dataDxfId="537"/>
    <tableColumn id="36" xr3:uid="{AB499987-B5F7-4605-A19F-C195D6CCBD35}" name="43930" dataDxfId="536"/>
    <tableColumn id="37" xr3:uid="{675C6505-C25C-474B-899D-930181F7D671}" name="43931" dataDxfId="535"/>
    <tableColumn id="38" xr3:uid="{A81C6677-2130-43E9-8AEB-0C9B69DADA0C}" name="43932" dataDxfId="534"/>
    <tableColumn id="39" xr3:uid="{2731D843-1630-4EFF-A68B-65FDD105A5E7}" name="43933" dataDxfId="533"/>
    <tableColumn id="40" xr3:uid="{92B8791A-E4B5-4B8F-AE8E-F866FD79AEDD}" name="43934" dataDxfId="532"/>
    <tableColumn id="41" xr3:uid="{2AD5A25E-D86C-4D4E-9F91-59AE7EF946A6}" name="43935" dataDxfId="531"/>
    <tableColumn id="42" xr3:uid="{E013F3C7-5054-48AC-851F-D814AB8AC3A2}" name="43936" dataDxfId="530"/>
    <tableColumn id="43" xr3:uid="{D5F5111C-467D-4244-AD59-5F39FD19070D}" name="43937" dataDxfId="529"/>
    <tableColumn id="44" xr3:uid="{030EE634-9664-4982-AA90-7887AAECFD10}" name="43938" dataDxfId="528"/>
    <tableColumn id="45" xr3:uid="{3DE40F66-F985-4993-9118-043168F5D70F}" name="43939" dataDxfId="527"/>
    <tableColumn id="46" xr3:uid="{A8CF25CA-F267-4FAD-9D1B-C67EA6F6BE00}" name="43940" dataDxfId="526"/>
    <tableColumn id="47" xr3:uid="{E459BD59-2606-4083-B6A9-20DD2CDD32F4}" name="43941" dataDxfId="525"/>
    <tableColumn id="48" xr3:uid="{A6767933-3394-48D8-89AA-8321B2AEF72B}" name="43942" dataDxfId="524"/>
    <tableColumn id="49" xr3:uid="{05C1EFE0-CBE3-44AB-923F-5185432A7360}" name="43943" dataDxfId="523"/>
    <tableColumn id="50" xr3:uid="{D210EDBE-9657-4479-9054-2D45110C64AA}" name="43944" dataDxfId="522"/>
    <tableColumn id="51" xr3:uid="{51F03E10-85F7-4679-B802-1462DAF7213E}" name="43945" dataDxfId="521"/>
    <tableColumn id="52" xr3:uid="{72170D7C-E14B-4D44-9E35-EAAA3DD04A15}" name="43946" dataDxfId="520"/>
    <tableColumn id="53" xr3:uid="{0661233D-9ED5-4DCB-93F3-57B6E3CFDC78}" name="43947" dataDxfId="519"/>
    <tableColumn id="54" xr3:uid="{DD48C584-311E-42DA-9F5E-05C6D9FBC6AF}" name="43948" dataDxfId="518"/>
    <tableColumn id="55" xr3:uid="{7A75BAF7-F93E-4084-B112-4615040CF046}" name="43949" dataDxfId="517"/>
    <tableColumn id="56" xr3:uid="{49FB2C18-6CBB-4A65-917C-52D228A80A10}" name="43950" dataDxfId="516"/>
    <tableColumn id="57" xr3:uid="{35E5240A-AE8D-498B-B25D-872E35182C68}" name="43951" dataDxfId="515"/>
    <tableColumn id="58" xr3:uid="{AF61700D-11E4-42D5-BE75-5574AADBADC5}" name="43952" dataDxfId="514"/>
    <tableColumn id="59" xr3:uid="{A9F4E0A7-B26E-45DA-886D-DF969D82C4DD}" name="43953" dataDxfId="513"/>
    <tableColumn id="60" xr3:uid="{49E48378-4D7E-4189-9B29-25A72E3C6B7C}" name="43954" dataDxfId="512"/>
    <tableColumn id="61" xr3:uid="{6ECB12D6-C283-4255-AF54-C51C23AFEBEE}" name="43955" dataDxfId="511"/>
    <tableColumn id="62" xr3:uid="{6EA1A9E5-52F5-454B-9AF5-53733F9701BB}" name="43956" dataDxfId="510"/>
    <tableColumn id="63" xr3:uid="{6B3788C8-B163-4BE0-9C4F-AA69E0837300}" name="43957" dataDxfId="509"/>
    <tableColumn id="64" xr3:uid="{02F91992-11A2-49A3-B948-E48134CE6C24}" name="43958" dataDxfId="508"/>
    <tableColumn id="65" xr3:uid="{89BFB68D-150B-4F96-B470-C36455B39688}" name="43959" dataDxfId="507"/>
    <tableColumn id="66" xr3:uid="{B5DD6847-EE60-4E8D-BEF3-35A6D0E2A8DC}" name="43960" dataDxfId="506"/>
    <tableColumn id="67" xr3:uid="{A94E4EA2-EA8B-4015-8894-3991B05ED12D}" name="43961" dataDxfId="505"/>
    <tableColumn id="68" xr3:uid="{2960B632-CF28-4D60-951C-CBF837F1575D}" name="43962" dataDxfId="504"/>
    <tableColumn id="69" xr3:uid="{D87D9C09-7A3B-40BA-92A7-8E7F2869AC17}" name="43963" dataDxfId="503"/>
    <tableColumn id="70" xr3:uid="{1C8C04A9-0FFD-44FE-8D14-8B1B8AAD7EA8}" name="43964" dataDxfId="502"/>
    <tableColumn id="71" xr3:uid="{F58A3117-8F44-4931-85D7-4F5A827482CD}" name="43965" dataDxfId="501"/>
    <tableColumn id="72" xr3:uid="{E404BFE0-6B00-4798-9736-F9FF43BAAAFA}" name="43966" dataDxfId="500"/>
    <tableColumn id="73" xr3:uid="{981520FD-4CDD-47ED-9112-CF639B1F1EAC}" name="43967" dataDxfId="499"/>
    <tableColumn id="74" xr3:uid="{34A95A8B-4CF0-46DB-A572-C70E62067A08}" name="43968" dataDxfId="498"/>
    <tableColumn id="75" xr3:uid="{636DC1A9-8668-44AE-8E02-A5605314E91B}" name="43969" dataDxfId="497"/>
    <tableColumn id="76" xr3:uid="{B3CA1D35-3870-437E-B50B-3C60017B47BF}" name="43970" dataDxfId="496"/>
    <tableColumn id="77" xr3:uid="{A7AF76A8-DFDE-4EB8-99A7-6DBE6190A703}" name="43971" dataDxfId="495"/>
    <tableColumn id="78" xr3:uid="{90563A05-7C7F-4A99-8CDB-30ABD4271123}" name="43972" dataDxfId="494"/>
    <tableColumn id="79" xr3:uid="{27454170-895A-4840-9B3B-D0BAC0B00483}" name="43973" dataDxfId="493"/>
    <tableColumn id="80" xr3:uid="{8E7F9C15-4775-4617-860B-EE07392F3C5D}" name="43974" dataDxfId="492"/>
    <tableColumn id="81" xr3:uid="{F50989AD-B6F0-4D75-8E57-105403B4F4E1}" name="43975" dataDxfId="491"/>
    <tableColumn id="82" xr3:uid="{589D105B-836F-4457-9C37-D817568D146B}" name="43976" dataDxfId="490"/>
    <tableColumn id="83" xr3:uid="{0E63692A-1082-4D14-A038-E215FFA7FD0E}" name="43977" dataDxfId="489"/>
    <tableColumn id="84" xr3:uid="{D8F9E4E5-FA69-4BD2-B785-D095EA74ECA2}" name="43978" dataDxfId="488"/>
    <tableColumn id="85" xr3:uid="{2DBC02C5-0642-4BCF-8137-FE911EDE0238}" name="43979" dataDxfId="487"/>
    <tableColumn id="86" xr3:uid="{9C1EA665-A323-40F2-B85B-28BE5A1DCCB8}" name="43980" dataDxfId="486"/>
    <tableColumn id="87" xr3:uid="{80E926DE-5668-4563-B2A9-676A0E195748}" name="43981" dataDxfId="485"/>
    <tableColumn id="88" xr3:uid="{AA8BB0A7-BD4C-4A1F-968A-899652AC1ACF}" name="43982" dataDxfId="484"/>
    <tableColumn id="89" xr3:uid="{8A039DDA-A2A8-48DE-937C-A56FCFF5B38E}" name="43983" dataDxfId="483"/>
    <tableColumn id="90" xr3:uid="{109758CC-9275-4E84-A5A7-81EB347FB692}" name="43984" dataDxfId="482"/>
    <tableColumn id="91" xr3:uid="{63EA52FE-FB8F-4FCE-8252-22966BBB2B73}" name="43985" dataDxfId="481"/>
    <tableColumn id="92" xr3:uid="{B24B0EE3-4C0E-43F0-A0A5-5160D7E5ACF2}" name="43986" dataDxfId="480"/>
    <tableColumn id="93" xr3:uid="{8AE86E07-A86F-441D-BA17-F52EFD96FAA5}" name="43987" dataDxfId="479"/>
    <tableColumn id="94" xr3:uid="{ACB1187F-0F0D-4FF3-9FC0-F37F7CE98A5E}" name="43988" dataDxfId="478"/>
    <tableColumn id="95" xr3:uid="{CB2A8B46-F9C9-4CE0-9F35-0675533C9B27}" name="43989" dataDxfId="477"/>
    <tableColumn id="96" xr3:uid="{B9DEA2FA-E110-4F4A-BD5E-48E2C9490E4F}" name="43990" dataDxfId="476"/>
    <tableColumn id="97" xr3:uid="{903A0E62-65D9-4FB8-B083-E10A526F6C84}" name="43991" dataDxfId="475"/>
    <tableColumn id="98" xr3:uid="{0DA3417A-7674-4801-A4B7-0AD3B18D0335}" name="43992" dataDxfId="474"/>
    <tableColumn id="99" xr3:uid="{452AA6E9-28EC-434E-9887-44A6C6D30340}" name="43993" dataDxfId="473"/>
    <tableColumn id="100" xr3:uid="{16A17C20-1BE0-424B-AD32-63A037A11257}" name="43994" dataDxfId="472"/>
    <tableColumn id="101" xr3:uid="{8380B275-05C0-45E0-BFF0-2952B12B0CC8}" name="43995" dataDxfId="471"/>
    <tableColumn id="102" xr3:uid="{E6EFCBA1-932B-4234-BCAA-32D061081919}" name="43996" dataDxfId="470"/>
    <tableColumn id="103" xr3:uid="{186FA354-F09B-481B-AE23-CD182D2260AE}" name="43997" dataDxfId="469"/>
    <tableColumn id="104" xr3:uid="{B81D7363-781B-4B4C-900C-EA2068BC9C69}" name="43998" dataDxfId="468"/>
    <tableColumn id="105" xr3:uid="{12E8750B-9E3C-419A-B519-6F4366AA212D}" name="43999" dataDxfId="467"/>
    <tableColumn id="106" xr3:uid="{5AF274F4-85D8-4121-91EE-54BED9F1115A}" name="44000" dataDxfId="466"/>
    <tableColumn id="107" xr3:uid="{21ACDF8D-988A-40B5-9DA3-0148353689F5}" name="44001" dataDxfId="465"/>
    <tableColumn id="108" xr3:uid="{8134B091-7382-4DC4-B7DA-C968F6E65EE9}" name="44002" dataDxfId="464"/>
    <tableColumn id="109" xr3:uid="{633D7104-449D-496B-9CD5-0E6C6851AF00}" name="44003" dataDxfId="463"/>
    <tableColumn id="110" xr3:uid="{77CA0D62-98B9-448E-9C7C-56A5EE36903E}" name="44004" dataDxfId="462"/>
    <tableColumn id="111" xr3:uid="{5DC58669-8AC3-43CB-9145-7AD9AFE11850}" name="44005" dataDxfId="461"/>
    <tableColumn id="112" xr3:uid="{5A7A4144-4751-4F1F-A783-2AF6390AFE28}" name="44006" dataDxfId="460"/>
    <tableColumn id="113" xr3:uid="{09604F3F-5A34-46FE-B61F-4A115A711D32}" name="44007" dataDxfId="459"/>
    <tableColumn id="114" xr3:uid="{FDC8376D-CAD9-4C76-9DD4-B0DC95B75C52}" name="44008" dataDxfId="458"/>
    <tableColumn id="115" xr3:uid="{A93D1144-5AFC-4BE2-8497-FC756E8F4120}" name="44009" dataDxfId="457"/>
    <tableColumn id="116" xr3:uid="{EB17E1E9-D330-48BE-A410-ED1357EE78E7}" name="44010" dataDxfId="456"/>
    <tableColumn id="117" xr3:uid="{70FD402F-57A0-48CE-8841-324FBEE75D35}" name="44011" dataDxfId="455"/>
    <tableColumn id="118" xr3:uid="{13DFC9EB-DFC7-42E4-9055-399B58EC62F8}" name="44012" dataDxfId="454"/>
    <tableColumn id="119" xr3:uid="{D412C252-9E59-4301-A89B-28A91B642AC8}" name="44013" dataDxfId="453"/>
    <tableColumn id="120" xr3:uid="{27E82679-5A30-4871-B3C7-DEB2B15AABF0}" name="44014" dataDxfId="452"/>
    <tableColumn id="121" xr3:uid="{8712E876-BEB3-491F-B6E9-2BD2DADF40C3}" name="44015" dataDxfId="451"/>
    <tableColumn id="122" xr3:uid="{709545DA-9410-4C81-8E1D-5DC4E9F8C5D3}" name="44016" dataDxfId="450"/>
    <tableColumn id="123" xr3:uid="{A5FF5756-320E-4E86-B38E-38789C387875}" name="44017" dataDxfId="449"/>
    <tableColumn id="124" xr3:uid="{D43E697B-7643-460F-822F-0B0A650DC391}" name="44018" dataDxfId="448"/>
    <tableColumn id="125" xr3:uid="{3F90FC21-DBB6-40CB-9874-BADF37894490}" name="44019" dataDxfId="447"/>
    <tableColumn id="126" xr3:uid="{036A8BBC-876A-4801-9081-70944EA60135}" name="44020" dataDxfId="446"/>
    <tableColumn id="127" xr3:uid="{84980FA4-19AE-48E9-A02D-B8302A473CB4}" name="44021" dataDxfId="445"/>
    <tableColumn id="128" xr3:uid="{9B52A0BB-E46A-4673-9B40-3AD990871E07}" name="44022" dataDxfId="444"/>
    <tableColumn id="129" xr3:uid="{3A17CE50-7DDE-4B5E-870F-69BC9E3F2B31}" name="44023" dataDxfId="443"/>
    <tableColumn id="130" xr3:uid="{4A86EADD-A232-4C45-8C36-C001F3BCEEA0}" name="44024" dataDxfId="442"/>
    <tableColumn id="131" xr3:uid="{83544ADC-60DF-401A-8310-55F31D33D854}" name="44025" dataDxfId="441"/>
    <tableColumn id="132" xr3:uid="{A51AA602-D95A-4EA2-9A7F-14402E25400D}" name="44026" dataDxfId="440"/>
    <tableColumn id="133" xr3:uid="{0AC45394-B747-4993-AB2D-C4DE46364FED}" name="44027" dataDxfId="439"/>
    <tableColumn id="134" xr3:uid="{2DA3B3DE-74EF-4284-A62F-849689A4C6C1}" name="44028" dataDxfId="438"/>
    <tableColumn id="135" xr3:uid="{A04B5DF0-C21F-44C3-8FA2-1D5BDA6239AE}" name="44029" dataDxfId="437"/>
    <tableColumn id="136" xr3:uid="{A5CC02F0-87D1-4572-89FF-EBCCCB7A8137}" name="44030" dataDxfId="436"/>
    <tableColumn id="137" xr3:uid="{B10A5404-7767-40FF-84F9-8F602FE7D7A2}" name="44031" dataDxfId="435"/>
    <tableColumn id="138" xr3:uid="{1758C88B-5245-4DD6-90D8-54AD0B769AD4}" name="44032" dataDxfId="434"/>
    <tableColumn id="139" xr3:uid="{A7F7B92F-8EB5-47EE-9111-9120D259B8B5}" name="44033" dataDxfId="433"/>
    <tableColumn id="140" xr3:uid="{D22C163B-A029-4932-8C2C-7FDF0346720C}" name="44034" dataDxfId="432"/>
    <tableColumn id="141" xr3:uid="{137AB19F-292F-46A9-B7A3-DAC519AB1416}" name="44035" dataDxfId="431"/>
    <tableColumn id="142" xr3:uid="{C5E219BA-C934-4D8C-8EF8-740A83ACAA4F}" name="44036" dataDxfId="430"/>
    <tableColumn id="143" xr3:uid="{9AB2EED9-1352-4996-B8D5-2412F57A7745}" name="44037" dataDxfId="429"/>
    <tableColumn id="144" xr3:uid="{1DB7B06B-06D2-45C4-B75B-BE6A7DAD7385}" name="44038" dataDxfId="428"/>
    <tableColumn id="145" xr3:uid="{7C7002D7-F285-4D23-8F5A-EE2BF3794382}" name="44039" dataDxfId="427"/>
    <tableColumn id="146" xr3:uid="{44744CAA-2BA4-4BDF-AEE9-23A0382918C6}" name="44040" dataDxfId="426"/>
    <tableColumn id="147" xr3:uid="{AE31D33D-BB29-43D8-8229-4D89E6EF6FCC}" name="44041" dataDxfId="425"/>
    <tableColumn id="148" xr3:uid="{C09E4008-BF46-4CF6-9F9F-7B9BBA37957A}" name="44042" dataDxfId="424"/>
    <tableColumn id="149" xr3:uid="{8FFE82AA-C8C9-44F0-9161-478FA927327D}" name="44043" dataDxfId="423"/>
    <tableColumn id="150" xr3:uid="{FE0F7B35-FBD7-4E19-9D96-FB0804EB0672}" name="44044" dataDxfId="422"/>
    <tableColumn id="151" xr3:uid="{9C96F92C-872D-4BD1-A896-D2394DC21CD7}" name="44045" dataDxfId="421"/>
    <tableColumn id="152" xr3:uid="{02AC61DF-3849-4D30-959C-F5D7DD540E02}" name="44046" dataDxfId="420"/>
    <tableColumn id="153" xr3:uid="{C026A73A-902E-4FF4-9609-ECAAAA25CFDE}" name="44047" dataDxfId="419"/>
    <tableColumn id="154" xr3:uid="{DE38D4B5-2995-4E9D-A635-F9AB58987498}" name="44048" dataDxfId="418"/>
    <tableColumn id="155" xr3:uid="{B92AF093-13B4-491F-B1C6-A282587962C8}" name="44049" dataDxfId="417"/>
    <tableColumn id="156" xr3:uid="{C841ADB9-A25C-47B5-9C27-4AD28ADCEDEB}" name="44050" dataDxfId="416"/>
    <tableColumn id="157" xr3:uid="{5ECC8921-55F2-4107-B47E-6826E5029067}" name="44051" dataDxfId="415"/>
    <tableColumn id="158" xr3:uid="{89FBAEF2-8E18-41C5-9023-8A3D0D3C43DE}" name="44052" dataDxfId="414"/>
    <tableColumn id="159" xr3:uid="{4E5AB9FA-1C76-4AD6-8CEC-4789FA2DFCAE}" name="44053" dataDxfId="413"/>
    <tableColumn id="160" xr3:uid="{69012237-1C46-471E-BC75-FB3D1F5DC42D}" name="44054" dataDxfId="412"/>
    <tableColumn id="161" xr3:uid="{C8D66799-6DD1-4073-9093-3B727046E7FB}" name="44055" dataDxfId="411"/>
    <tableColumn id="162" xr3:uid="{4CB5CF89-F7E6-49BC-8128-FA3C5037B006}" name="44056" dataDxfId="410"/>
    <tableColumn id="163" xr3:uid="{36B87738-8901-45CC-8BEE-0A46472DDB27}" name="44057" dataDxfId="409"/>
    <tableColumn id="164" xr3:uid="{2275C0F9-6725-4EE3-9A91-B560CF4C8FF0}" name="44058" dataDxfId="408"/>
    <tableColumn id="165" xr3:uid="{035DC266-7E7E-400B-9751-ED5CA9D98DFC}" name="44059" dataDxfId="407"/>
    <tableColumn id="166" xr3:uid="{7FA9FF86-8EEE-423B-A8DD-159979899E39}" name="44060" dataDxfId="406"/>
    <tableColumn id="167" xr3:uid="{63D830AE-3C04-4E1E-A971-525FD5B27A04}" name="44061" dataDxfId="405"/>
    <tableColumn id="168" xr3:uid="{5D5A69E7-DF23-4FC3-90C8-143FD342BD8D}" name="44062" dataDxfId="404"/>
    <tableColumn id="169" xr3:uid="{2EDBF94A-3197-4141-A5DA-CDCFB8577700}" name="44063" dataDxfId="403"/>
    <tableColumn id="170" xr3:uid="{F35D6674-9424-4CF0-BB5B-537CC073B22C}" name="44064" dataDxfId="402"/>
    <tableColumn id="171" xr3:uid="{65DEC438-4D19-44E1-85C0-82372E86EB00}" name="44065" dataDxfId="401"/>
    <tableColumn id="172" xr3:uid="{E0CD3592-C7F8-49A0-B573-E4F80BB3B223}" name="44066" dataDxfId="400"/>
    <tableColumn id="173" xr3:uid="{317CE59D-1EA7-4F5E-9573-1079B84117DD}" name="44067" dataDxfId="399"/>
    <tableColumn id="174" xr3:uid="{EA35E843-60EB-41CA-B4A5-B52CAF85107A}" name="44068" dataDxfId="398"/>
    <tableColumn id="175" xr3:uid="{4165FDFD-BEAA-4DCF-9AE3-2D945A046F15}" name="44069" dataDxfId="397"/>
    <tableColumn id="176" xr3:uid="{947CB599-64D4-403C-A5F8-D6D8447BA9EC}" name="44070" dataDxfId="396"/>
    <tableColumn id="177" xr3:uid="{2EF04D7B-B47B-4179-84BA-784DE2784892}" name="44071" dataDxfId="395"/>
    <tableColumn id="178" xr3:uid="{FA089EE9-CE93-4BD8-8907-9F8E04A38A22}" name="44072" dataDxfId="394"/>
    <tableColumn id="179" xr3:uid="{B03B1FCC-1D6C-4815-B5FD-897B60618B88}" name="44073" dataDxfId="393"/>
    <tableColumn id="180" xr3:uid="{D22632EB-4CE6-4740-A0D6-CFA68EAF31C5}" name="44074" dataDxfId="392"/>
    <tableColumn id="181" xr3:uid="{82AAFFC5-C250-42BA-A39F-AC5FDCC641C0}" name="44075" dataDxfId="391"/>
    <tableColumn id="182" xr3:uid="{E3B98EA1-FA1F-4849-A91A-5F5770BDBB6E}" name="44076" dataDxfId="390"/>
    <tableColumn id="183" xr3:uid="{5E61F58B-A7C4-469F-87B6-DA3EFD891CFB}" name="44077" dataDxfId="389"/>
    <tableColumn id="184" xr3:uid="{6FAD3218-60EA-4F4C-A758-53B71EC6128B}" name="44078" dataDxfId="388"/>
    <tableColumn id="185" xr3:uid="{FAF73161-03CB-4AA0-B09F-AB145E6FA615}" name="44079" dataDxfId="387"/>
    <tableColumn id="186" xr3:uid="{45477FFF-F0E1-425B-92FF-51D648BFF458}" name="44080" dataDxfId="386"/>
    <tableColumn id="187" xr3:uid="{3385A166-1718-4DCC-B023-03F957986C0D}" name="44081" dataDxfId="385"/>
    <tableColumn id="188" xr3:uid="{B9D98FEB-07D4-4C62-AFE6-A84D8403AE7B}" name="44082" dataDxfId="384"/>
    <tableColumn id="189" xr3:uid="{C8F8C83C-95C9-4C10-B7A6-4B65792C4A62}" name="44083" dataDxfId="383"/>
    <tableColumn id="190" xr3:uid="{1BA108FD-2F40-4E3A-8D84-309CF8111B81}" name="44084" dataDxfId="382"/>
    <tableColumn id="191" xr3:uid="{C3886F77-9195-49F0-929C-0BF45E7133CE}" name="44085" dataDxfId="381"/>
    <tableColumn id="192" xr3:uid="{0AB49ACA-5775-49D8-AD26-6D02200C3C57}" name="44086" dataDxfId="380"/>
    <tableColumn id="193" xr3:uid="{F9CAD974-E9BE-49FE-BA57-45D96B796768}" name="44087" dataDxfId="379"/>
    <tableColumn id="194" xr3:uid="{8AE7E330-C506-4B18-9B2D-38514187D4FE}" name="44088" dataDxfId="378"/>
    <tableColumn id="195" xr3:uid="{87183E15-B18C-42C7-97A9-4B18B5617F4C}" name="44089" dataDxfId="377"/>
    <tableColumn id="196" xr3:uid="{24627689-53EB-4BC9-9171-1A348D40E3C5}" name="44090" dataDxfId="376"/>
    <tableColumn id="197" xr3:uid="{E8CF8478-40FF-4D6C-9EAF-5A1E8A42FAB4}" name="44091" dataDxfId="375"/>
    <tableColumn id="198" xr3:uid="{6589DA74-34D2-4A4F-8103-00107A1FB676}" name="44092" dataDxfId="374"/>
    <tableColumn id="199" xr3:uid="{180C5CDE-810C-4B4B-8E92-0A571A1B864A}" name="44093" dataDxfId="373"/>
    <tableColumn id="200" xr3:uid="{DF794FF4-CA27-4077-9E82-78FA11A378B6}" name="44094" dataDxfId="372"/>
    <tableColumn id="201" xr3:uid="{90878D0C-D326-426E-BD9B-DF8717C3BE0B}" name="44095" dataDxfId="371"/>
    <tableColumn id="202" xr3:uid="{0E6082AD-0D09-491F-AAE9-61510D62A4C7}" name="44096" dataDxfId="370"/>
    <tableColumn id="203" xr3:uid="{47B3FDBB-A2AE-4476-AA1F-88A75EB97938}" name="44097" dataDxfId="369"/>
    <tableColumn id="204" xr3:uid="{647EBDCD-81C6-4805-98BF-426DEA8841ED}" name="44098" dataDxfId="368"/>
    <tableColumn id="205" xr3:uid="{B7B23B8D-E2F5-4C9B-B59F-80D271D8C87C}" name="44099" dataDxfId="367"/>
    <tableColumn id="206" xr3:uid="{4920E81B-A5A6-491F-8F22-7C785E1893C2}" name="44100" dataDxfId="366"/>
    <tableColumn id="207" xr3:uid="{7795BC8E-3A89-483F-985B-C8B3215B5970}" name="44101" dataDxfId="365"/>
    <tableColumn id="208" xr3:uid="{F10DC2EA-8F3F-4EBF-BFD2-582FCB7D1D1C}" name="44102" dataDxfId="364"/>
    <tableColumn id="209" xr3:uid="{BE07EF4B-1F09-4465-9FC5-A1E25ECD2552}" name="44103" dataDxfId="363"/>
    <tableColumn id="210" xr3:uid="{46869880-41E5-4242-8DF8-9891185C565B}" name="44104" dataDxfId="362"/>
    <tableColumn id="211" xr3:uid="{338F0C7F-D1B5-4F0F-969B-4D5ABAA5B298}" name="44105" dataDxfId="361"/>
    <tableColumn id="212" xr3:uid="{2E72EDF3-1FA7-4817-AD8A-5627B47F3DBD}" name="44106" dataDxfId="360"/>
    <tableColumn id="213" xr3:uid="{9B6598D1-E259-48E0-85CB-EE1D7FD13BDD}" name="44107" dataDxfId="359"/>
    <tableColumn id="214" xr3:uid="{53A57368-7F54-4F31-B90F-EDA34542B5B6}" name="44108" dataDxfId="358"/>
    <tableColumn id="215" xr3:uid="{42AFF287-8BA4-4B02-A0BE-5EA4B0C9BA88}" name="44109" dataDxfId="357"/>
    <tableColumn id="216" xr3:uid="{E6B8179E-4C90-4B7E-9E3F-B61CAF2A9B8C}" name="44110" dataDxfId="356"/>
    <tableColumn id="217" xr3:uid="{DC202B46-9E7D-4BD5-B769-33EF4DD24705}" name="44111" dataDxfId="355"/>
    <tableColumn id="218" xr3:uid="{D9ED2812-BB4C-4FEB-8DB8-0528A71B0DAC}" name="44112" dataDxfId="354"/>
    <tableColumn id="219" xr3:uid="{8D248EB5-0267-4450-96D2-CB04AA3E6EC5}" name="44113" dataDxfId="353"/>
    <tableColumn id="220" xr3:uid="{99E99312-F8D6-4342-BF86-8D65C74888F9}" name="44114" dataDxfId="352"/>
    <tableColumn id="221" xr3:uid="{A0CFFBDF-4733-4457-8732-58C2D5586C5F}" name="44115" dataDxfId="351"/>
    <tableColumn id="222" xr3:uid="{7E21824E-30BC-46FD-9F24-1CD63911EEB6}" name="44116" dataDxfId="350"/>
    <tableColumn id="223" xr3:uid="{DE2DFAA2-3E11-40B0-B68D-B884E2B11AF3}" name="44117" dataDxfId="349"/>
    <tableColumn id="224" xr3:uid="{6636652E-0D03-42AF-B9B0-B985D4B98D27}" name="44118" dataDxfId="348"/>
    <tableColumn id="225" xr3:uid="{0FEE27AD-9A77-412A-A934-6B3641075BE8}" name="44119" dataDxfId="347"/>
    <tableColumn id="226" xr3:uid="{C1F01C7D-1655-4A28-A309-4B804EEEC466}" name="44120" dataDxfId="346"/>
    <tableColumn id="227" xr3:uid="{48E1BA72-E835-427B-9784-32CB81A51BB7}" name="44121" dataDxfId="345"/>
    <tableColumn id="228" xr3:uid="{9F569C04-A5F2-47C1-9BDE-519EFF856AF0}" name="44122" dataDxfId="344"/>
    <tableColumn id="229" xr3:uid="{53C09D44-0B33-4249-83C0-3655EB81E380}" name="44123" dataDxfId="343"/>
    <tableColumn id="230" xr3:uid="{E7700B3E-6A9E-48ED-AEA4-4E04F769E726}" name="44124" dataDxfId="342"/>
    <tableColumn id="231" xr3:uid="{31B035F5-6E98-42DF-B385-A97CF4EDDAEC}" name="44125" dataDxfId="341"/>
    <tableColumn id="232" xr3:uid="{A45BE5E8-E96A-40D7-AE30-260B8D169F67}" name="44126" dataDxfId="340"/>
    <tableColumn id="233" xr3:uid="{BF487A99-FDC1-43D8-9336-57EE88F5397A}" name="44127" dataDxfId="339"/>
    <tableColumn id="234" xr3:uid="{7032611B-0EDF-4340-AD6C-9B4559C31D04}" name="44128" dataDxfId="338"/>
    <tableColumn id="235" xr3:uid="{CD10FDA4-5321-4CDF-B896-B7A05DA0CDDE}" name="44129" dataDxfId="337"/>
    <tableColumn id="236" xr3:uid="{CF17BC4E-A8B6-45BC-9B73-2863A08D88BC}" name="44130" dataDxfId="336"/>
    <tableColumn id="237" xr3:uid="{21B37EAE-0612-4714-9EC2-4BAC766B7CBE}" name="44131" dataDxfId="335"/>
    <tableColumn id="238" xr3:uid="{CCD9C04D-C660-4F94-969D-009D7E25CDB6}" name="44132" dataDxfId="334"/>
    <tableColumn id="239" xr3:uid="{4CB09411-FC84-4879-80C0-14A6E2F7DF3E}" name="44133" dataDxfId="333"/>
    <tableColumn id="240" xr3:uid="{F5D5760A-1055-4ADD-89F7-CA998AE1DFA3}" name="44134" dataDxfId="332"/>
    <tableColumn id="241" xr3:uid="{B930BFED-B0BA-4A9D-A61A-7B4A966FB3D0}" name="44135" dataDxfId="331"/>
    <tableColumn id="242" xr3:uid="{6352B3B1-82E2-44BE-BE4D-D9488B93D7D2}" name="44136" dataDxfId="330"/>
    <tableColumn id="243" xr3:uid="{51FB7FE6-E32F-4F74-89FD-E18C215A2644}" name="44137" dataDxfId="329"/>
    <tableColumn id="244" xr3:uid="{760C45B1-D707-4816-843A-903E1CEDFC3D}" name="44138" dataDxfId="328"/>
    <tableColumn id="245" xr3:uid="{7A00C61E-1D87-46B4-9DFC-41D0B875FDAF}" name="44139" dataDxfId="327"/>
    <tableColumn id="246" xr3:uid="{8282CF60-789B-491A-9480-F144AA93190A}" name="44140" dataDxfId="326"/>
    <tableColumn id="247" xr3:uid="{167CF8ED-A1B3-44DE-898B-765DCC73628A}" name="44141" dataDxfId="325"/>
    <tableColumn id="248" xr3:uid="{6C0DA59F-FC7A-4232-A0EA-655C7E87C2E0}" name="44142" dataDxfId="324"/>
    <tableColumn id="249" xr3:uid="{1294122E-6B8A-4CE0-AEEE-DD2EBEF0369D}" name="44143" dataDxfId="323"/>
    <tableColumn id="250" xr3:uid="{7FB89233-5768-4089-A5F4-5BAE2D6A47DE}" name="44144" dataDxfId="322"/>
    <tableColumn id="251" xr3:uid="{A479F95C-6057-402F-AE5B-916BED09365A}" name="44145" dataDxfId="321"/>
    <tableColumn id="252" xr3:uid="{FB7B6D03-7320-4CD8-BDAF-21ACAC473E8A}" name="44146" dataDxfId="320"/>
    <tableColumn id="253" xr3:uid="{56B541BA-38A4-4FE7-B6F3-CEDB916F850B}" name="44147" dataDxfId="319"/>
    <tableColumn id="254" xr3:uid="{F5094021-DD4B-4754-B969-3405BF99C052}" name="44148" dataDxfId="318"/>
    <tableColumn id="255" xr3:uid="{88E5E757-5D4F-4D11-B997-BC1CD1DA34AD}" name="44149" dataDxfId="317"/>
    <tableColumn id="256" xr3:uid="{E6C1211F-DDF6-4DB6-B27B-B7BB539E381C}" name="44150" dataDxfId="316"/>
    <tableColumn id="257" xr3:uid="{2051A244-986F-441F-AA4C-07AE88D766CD}" name="44151" dataDxfId="315"/>
    <tableColumn id="258" xr3:uid="{E5936442-0A54-4C32-85C0-330B98D64C08}" name="44152" dataDxfId="314"/>
    <tableColumn id="259" xr3:uid="{E07652FC-EAA5-4CA9-BC74-E9B663C501F3}" name="44153" dataDxfId="313"/>
    <tableColumn id="260" xr3:uid="{BE147590-B224-43D6-AEC1-F4BD6592DFFD}" name="44154" dataDxfId="312"/>
    <tableColumn id="261" xr3:uid="{3E681CE4-DBEB-4EAC-9E2C-1AD0CC368638}" name="44155" dataDxfId="311"/>
    <tableColumn id="262" xr3:uid="{42E41D65-434D-4911-ADE3-70D4B1D3CEEA}" name="44156" dataDxfId="310"/>
    <tableColumn id="263" xr3:uid="{1F14E9F2-B3E5-44C4-9F73-3D1E20CDF221}" name="44157" dataDxfId="309"/>
    <tableColumn id="264" xr3:uid="{B3B52C70-7DFF-47E2-824D-7AF875A64A09}" name="44158" dataDxfId="308"/>
    <tableColumn id="265" xr3:uid="{FA995C75-5F2F-4797-BB85-37F3B6A18FE4}" name="44159" dataDxfId="307"/>
    <tableColumn id="266" xr3:uid="{80D64DFD-7791-4DA3-B77F-C315381A4ECA}" name="44160" dataDxfId="306"/>
    <tableColumn id="267" xr3:uid="{C1E4B89C-08C3-428F-9C15-A4EECD21E5EB}" name="44161" dataDxfId="305"/>
    <tableColumn id="268" xr3:uid="{34E26DDB-70CA-4648-B19A-986704120CA3}" name="44162" dataDxfId="304"/>
    <tableColumn id="269" xr3:uid="{1108C098-D8AF-4E6D-9525-673A1EFFBEBD}" name="44163" dataDxfId="303"/>
    <tableColumn id="270" xr3:uid="{4F256555-6157-4E69-BA4E-A53728CA2E3F}" name="44164" dataDxfId="302"/>
    <tableColumn id="271" xr3:uid="{700F6088-2377-424C-810D-D729BB0315EF}" name="44165" dataDxfId="301"/>
    <tableColumn id="272" xr3:uid="{CFAEC19B-76F2-4CFC-A3CD-267F426126FD}" name="44166" dataDxfId="300"/>
    <tableColumn id="273" xr3:uid="{F34BC7E7-E68C-49F2-84C2-44CA2F0EB0F5}" name="44167" dataDxfId="299"/>
    <tableColumn id="274" xr3:uid="{7C9E736C-EA5F-407A-A616-306EF4BCC05C}" name="44168" dataDxfId="298"/>
    <tableColumn id="275" xr3:uid="{478ED317-7024-420E-B2EB-BB1BCC1B00EA}" name="44169" dataDxfId="297"/>
    <tableColumn id="276" xr3:uid="{2CC21428-3FB1-4DA9-A621-EAE8D6904740}" name="44170" dataDxfId="296"/>
    <tableColumn id="277" xr3:uid="{694ED04E-2F1E-4978-A072-F0B5A786E37F}" name="44171" dataDxfId="295"/>
    <tableColumn id="278" xr3:uid="{6511DF19-4DDA-49C2-8FCA-6EDBDB9C2E3C}" name="44172" dataDxfId="294"/>
    <tableColumn id="279" xr3:uid="{A7BFFC74-6BA3-4C97-BC4D-E4E9E42F2B62}" name="44173" dataDxfId="293"/>
    <tableColumn id="280" xr3:uid="{1EC71897-BC8B-453A-8671-F559E0E445BB}" name="44174" dataDxfId="292"/>
    <tableColumn id="281" xr3:uid="{3A9D7D2A-3FCF-4CD9-B6CA-5744C386BDA9}" name="44175" dataDxfId="291"/>
    <tableColumn id="282" xr3:uid="{FEBAFE9D-0CD0-4F29-B765-F39C4730CDEE}" name="44176" dataDxfId="290"/>
    <tableColumn id="283" xr3:uid="{AAE9D40F-1295-4A10-891B-04F7E341EA84}" name="44177" dataDxfId="289"/>
    <tableColumn id="284" xr3:uid="{83C6E478-DEB7-46E4-AB2E-D6F214F7AA08}" name="44178" dataDxfId="288"/>
    <tableColumn id="285" xr3:uid="{8DD5E8E3-D02C-4333-A020-1C888A8376B4}" name="44179" dataDxfId="287"/>
    <tableColumn id="286" xr3:uid="{2698AA87-4DE0-46AC-8A3F-C9993CE723B0}" name="44180" dataDxfId="286"/>
    <tableColumn id="287" xr3:uid="{DB31470F-35D0-4FDE-8DF3-E803F5ED29D9}" name="44181" dataDxfId="285"/>
    <tableColumn id="288" xr3:uid="{D6753642-81D2-483B-AA5D-A9153FE21BBD}" name="44182" dataDxfId="284"/>
    <tableColumn id="289" xr3:uid="{3C9CB348-ACA4-457C-A3C8-67B60BD52B68}" name="44183" dataDxfId="283"/>
    <tableColumn id="290" xr3:uid="{9AC7152E-0504-418C-98BE-9FF860E5EE46}" name="44184" dataDxfId="282"/>
    <tableColumn id="291" xr3:uid="{EC269969-A651-45B3-A33B-D519AB3BF3DE}" name="44185" dataDxfId="281"/>
    <tableColumn id="292" xr3:uid="{D4D8A410-D644-442C-888E-7ABC0E56351A}" name="44186" dataDxfId="280"/>
    <tableColumn id="293" xr3:uid="{EE760CF5-9A78-40E1-A1AD-B4133C68D4B7}" name="44187" dataDxfId="279"/>
    <tableColumn id="294" xr3:uid="{5FB3D989-08C9-4A81-9CC5-1FF1CB39C2CB}" name="44188" dataDxfId="278"/>
    <tableColumn id="295" xr3:uid="{8E5FFC6B-2371-4503-978B-04F56F3BB8CF}" name="44189" dataDxfId="277"/>
    <tableColumn id="296" xr3:uid="{F60C0C67-89B6-4952-A7A7-CB02033800D8}" name="44190" dataDxfId="276"/>
    <tableColumn id="297" xr3:uid="{F16C7CE9-2CE2-4CD4-AEAD-9B88FD909D0E}" name="44191" dataDxfId="275"/>
    <tableColumn id="298" xr3:uid="{FF4B5761-3855-4489-8C1D-870CB75F6762}" name="44192" dataDxfId="274"/>
    <tableColumn id="299" xr3:uid="{877F3C3B-7784-4D20-83C4-387032E63D24}" name="44193" dataDxfId="273"/>
    <tableColumn id="300" xr3:uid="{C218EE99-3308-4EF6-B206-D10F20E60001}" name="44194" dataDxfId="272"/>
    <tableColumn id="301" xr3:uid="{D2838AC2-0C2C-4530-A31B-9C14BD210040}" name="44195" dataDxfId="271"/>
    <tableColumn id="302" xr3:uid="{B7B140A0-1B73-4B46-8EC1-D608439B8EE8}" name="44196" dataDxfId="270"/>
    <tableColumn id="303" xr3:uid="{585D6CF5-BCE3-4896-8C96-AF4DC5C1A46E}" name="44197" dataDxfId="269"/>
    <tableColumn id="304" xr3:uid="{6A44B3BD-923F-47F1-A9FA-1DA6FC215A19}" name="44198" dataDxfId="268"/>
    <tableColumn id="305" xr3:uid="{30F9BC4F-BE4F-4A1E-A178-900011D994F3}" name="44199" dataDxfId="267"/>
    <tableColumn id="306" xr3:uid="{A72CA44D-69B8-4695-A75B-0AA0654F577F}" name="44200" dataDxfId="266"/>
    <tableColumn id="307" xr3:uid="{6A9CE4CE-6591-4862-BA02-007F2169CC80}" name="44201" dataDxfId="265"/>
    <tableColumn id="308" xr3:uid="{D44DF3A1-B712-4DD1-8D5D-EE7DFE3368D7}" name="44202" dataDxfId="264"/>
    <tableColumn id="309" xr3:uid="{72A23075-5393-484D-BED5-44A8A67E857E}" name="44203" dataDxfId="263"/>
    <tableColumn id="310" xr3:uid="{089B8010-8C42-4F2B-80E0-38107221BAE4}" name="44204" dataDxfId="262"/>
    <tableColumn id="311" xr3:uid="{1CACCF8C-CDAC-4D2C-BCC3-8CA7489B12B1}" name="44205" dataDxfId="261"/>
    <tableColumn id="312" xr3:uid="{6896C412-F45D-42D8-9D2D-7DFDC4129B19}" name="44206" dataDxfId="260"/>
    <tableColumn id="313" xr3:uid="{208F7961-4D13-4370-A661-B9F22DE003D6}" name="44207" dataDxfId="259"/>
    <tableColumn id="314" xr3:uid="{B84FFA3F-B0B2-4535-B04C-573FB4519BA4}" name="44208" dataDxfId="258"/>
    <tableColumn id="315" xr3:uid="{8369E129-CB8D-4B55-A128-D7BDC88F10E0}" name="44209" dataDxfId="257"/>
    <tableColumn id="316" xr3:uid="{82591A2A-47DA-4D6E-8985-34D662D5E427}" name="44210" dataDxfId="256"/>
    <tableColumn id="317" xr3:uid="{BE729CC0-8FB9-4A12-A221-F117585C9F17}" name="44211" dataDxfId="255"/>
    <tableColumn id="318" xr3:uid="{CB8CE732-6616-4909-A3A4-2B2493A5A35F}" name="44212" dataDxfId="254"/>
    <tableColumn id="319" xr3:uid="{F0B7D594-1085-43BE-8E20-26A3B238E838}" name="44213" dataDxfId="253"/>
    <tableColumn id="320" xr3:uid="{70428F99-E0E6-498C-8C4D-BA9095CB0B04}" name="44214" dataDxfId="252"/>
    <tableColumn id="321" xr3:uid="{8F1AFA7F-CCAC-444E-89F3-6B5601A1CBBC}" name="44215" dataDxfId="251"/>
    <tableColumn id="322" xr3:uid="{501845FE-AC67-46F8-B852-A438AF015CD9}" name="44216" dataDxfId="250"/>
    <tableColumn id="323" xr3:uid="{E786236E-6E96-4E60-ABC8-3FF7F66799CC}" name="44217" dataDxfId="249"/>
    <tableColumn id="324" xr3:uid="{E3AD3DD8-7D3A-4062-9E96-11964C9D388B}" name="44218" dataDxfId="248"/>
    <tableColumn id="325" xr3:uid="{FB386008-1C52-40CE-B069-AFF540217463}" name="44219" dataDxfId="247"/>
    <tableColumn id="326" xr3:uid="{52E0E669-9759-4865-A655-8847E409920F}" name="44220" dataDxfId="246"/>
    <tableColumn id="327" xr3:uid="{640F6AEA-124B-4166-A20C-47F0A43E39D9}" name="44221" dataDxfId="245"/>
    <tableColumn id="328" xr3:uid="{E1AAB617-4D91-4316-94E2-1F0D57EE0980}" name="44222" dataDxfId="244"/>
    <tableColumn id="329" xr3:uid="{F71EF41E-A2D7-4CAD-9141-36E55B6910C4}" name="44223" dataDxfId="243"/>
    <tableColumn id="330" xr3:uid="{551927FF-1F89-4856-B56C-737132B75EEE}" name="44224" dataDxfId="242"/>
    <tableColumn id="331" xr3:uid="{E93378DE-97BD-4C6E-8C2E-6D0176EA440A}" name="44225" dataDxfId="241"/>
    <tableColumn id="332" xr3:uid="{C4712DF3-6EFC-41EF-8AC5-4A492BD8FEB0}" name="44226" dataDxfId="240"/>
    <tableColumn id="333" xr3:uid="{E57B0C0A-A0AA-49D6-8541-A82DE7C9C1E5}" name="44227" dataDxfId="239"/>
    <tableColumn id="334" xr3:uid="{153DE979-CFA8-4FBB-8294-0495676E6711}" name="44228" dataDxfId="238"/>
    <tableColumn id="335" xr3:uid="{7E742C8F-2FFC-422D-B020-24351CDABAB1}" name="44229" dataDxfId="237"/>
    <tableColumn id="336" xr3:uid="{A2D64B70-1986-4C38-8670-FA2C8EBD480F}" name="44230" dataDxfId="236"/>
    <tableColumn id="337" xr3:uid="{EB42681B-146B-47F3-ACD3-303928FB3091}" name="44231" dataDxfId="235"/>
    <tableColumn id="338" xr3:uid="{2D0B795D-64A0-4341-826A-5934DB6B9867}" name="44232" dataDxfId="234"/>
    <tableColumn id="339" xr3:uid="{468B3C9D-D606-4771-A8CE-8AA96DA7CDFF}" name="44233" dataDxfId="233"/>
    <tableColumn id="340" xr3:uid="{849C6A14-16D3-4E4B-93B3-43684FD0DB67}" name="44234" dataDxfId="232"/>
    <tableColumn id="341" xr3:uid="{CBB94492-F281-41C1-9ADE-D960861D4888}" name="44235" dataDxfId="231"/>
    <tableColumn id="342" xr3:uid="{5CE405C7-D817-43C8-9E7B-3860F505F4C9}" name="44236" dataDxfId="230"/>
    <tableColumn id="343" xr3:uid="{138FE790-8644-4187-BA24-7576B2CA1DA1}" name="44237" dataDxfId="229"/>
    <tableColumn id="344" xr3:uid="{72EC98F8-3AC9-47CF-8336-2750217E19AE}" name="44238" dataDxfId="228"/>
    <tableColumn id="345" xr3:uid="{35B0C247-AF36-4016-85C1-392F1DEE232C}" name="44239" dataDxfId="227"/>
    <tableColumn id="346" xr3:uid="{AA05DB00-7305-4139-A000-C689CE6B7D31}" name="44240" dataDxfId="226"/>
    <tableColumn id="347" xr3:uid="{EE1F0821-8659-4B65-B5CF-82C8D38A489A}" name="44241" dataDxfId="225"/>
    <tableColumn id="348" xr3:uid="{6EBAB1CB-5477-4080-A918-D7A1554CD060}" name="44242" dataDxfId="224"/>
    <tableColumn id="349" xr3:uid="{F7F81CEF-402E-4191-86BD-A454C25221E1}" name="44243" dataDxfId="223"/>
    <tableColumn id="350" xr3:uid="{E1E19A9F-7D01-409A-9F60-4265BE543E26}" name="44244" dataDxfId="222"/>
    <tableColumn id="351" xr3:uid="{99178DE1-6428-463F-AA9E-55F3C0E51A1D}" name="44245" dataDxfId="221"/>
    <tableColumn id="352" xr3:uid="{A1C2A9C9-AB4A-42B7-AC27-BBA2F84F5968}" name="44246" dataDxfId="220"/>
    <tableColumn id="353" xr3:uid="{E14199D9-F352-4E9F-8EFC-169F30245D01}" name="44247" dataDxfId="219"/>
    <tableColumn id="354" xr3:uid="{5981E3B6-FD51-4998-8982-76C89A3E14EB}" name="44248" dataDxfId="218"/>
    <tableColumn id="355" xr3:uid="{C6495249-AD77-48E7-8093-64E95CB3F7FA}" name="44249" dataDxfId="217"/>
    <tableColumn id="356" xr3:uid="{7E4B5719-7D4B-407B-81BC-F2E9FFE54927}" name="44250" dataDxfId="216"/>
    <tableColumn id="357" xr3:uid="{38502289-F2BA-4685-A72D-EFF557E2C806}" name="44251" dataDxfId="215"/>
    <tableColumn id="358" xr3:uid="{2FD0C156-8C2B-4D54-AE7C-00F4342DBB47}" name="44252" dataDxfId="214"/>
    <tableColumn id="359" xr3:uid="{197F1802-EBD2-4511-AAA3-1D512F78D864}" name="44253" dataDxfId="213"/>
    <tableColumn id="360" xr3:uid="{6B60041C-52D8-4CD4-ABFE-C36F7E4AA8E9}" name="44254" dataDxfId="212"/>
    <tableColumn id="361" xr3:uid="{C4DF5A5D-8A88-4294-94B6-C6AEEE45F91F}" name="44255" dataDxfId="211"/>
    <tableColumn id="362" xr3:uid="{E0897AB0-3A5F-41BC-ACCD-6B15C59A15D2}" name="44256" dataDxfId="210"/>
    <tableColumn id="363" xr3:uid="{9EE8AFF8-B541-47C1-A69C-6D838675D8D6}" name="44257" dataDxfId="209"/>
    <tableColumn id="364" xr3:uid="{E6BCAC20-C0B4-4621-8747-F3339A7EBCC4}" name="44258" dataDxfId="208"/>
    <tableColumn id="365" xr3:uid="{02F1BC85-8964-4C1D-A435-71546E67EF77}" name="44259" dataDxfId="207"/>
    <tableColumn id="366" xr3:uid="{2FC77AA9-6C86-4679-9426-A7827DD29F90}" name="44260" dataDxfId="206"/>
    <tableColumn id="367" xr3:uid="{B7A85B9A-0C3C-41CF-96C8-33A0B2D791CA}" name="44261" dataDxfId="205"/>
    <tableColumn id="368" xr3:uid="{9E3EF0E9-56DE-4224-A9BF-640C6365443A}" name="44262" dataDxfId="204"/>
    <tableColumn id="369" xr3:uid="{F795B1DE-6707-4BC0-B580-C26865F968B4}" name="44263" dataDxfId="203"/>
    <tableColumn id="370" xr3:uid="{6B3AA100-BE82-4799-BBF1-6F059F495B89}" name="44264" dataDxfId="202"/>
    <tableColumn id="371" xr3:uid="{57F049EE-81F8-40DE-8FC7-F9C37655394C}" name="44265" dataDxfId="201"/>
    <tableColumn id="372" xr3:uid="{2645A210-9429-4701-85CB-A102FB5B9113}" name="44266" dataDxfId="200"/>
    <tableColumn id="373" xr3:uid="{B9B0D768-3E17-44F6-8921-A07F228979B0}" name="44267" dataDxfId="199"/>
    <tableColumn id="374" xr3:uid="{CA434886-0E33-4DF7-B2C8-430616F8251D}" name="44268" dataDxfId="198"/>
    <tableColumn id="375" xr3:uid="{246E38F3-9F62-4EA5-9E1C-BD8F7A0FBB49}" name="44269" dataDxfId="197"/>
    <tableColumn id="376" xr3:uid="{23B10D48-2A84-4234-A509-BF7F12499B35}" name="44270" dataDxfId="196"/>
    <tableColumn id="377" xr3:uid="{E493352F-39DF-471C-B344-7D8C01768678}" name="44271" dataDxfId="195"/>
    <tableColumn id="378" xr3:uid="{21C4A636-F56F-4425-AEA8-6D061B983A24}" name="44272" dataDxfId="194"/>
    <tableColumn id="379" xr3:uid="{13B214DE-499F-47D3-A9E1-39804C57D6B1}" name="44273" dataDxfId="193"/>
    <tableColumn id="380" xr3:uid="{8550154F-3DF3-44AF-A88B-E7CD1AB48A73}" name="44274" dataDxfId="192"/>
    <tableColumn id="381" xr3:uid="{9E2E0BE9-B2FD-4E9B-86CC-280FAC4D6244}" name="44275" dataDxfId="191"/>
    <tableColumn id="382" xr3:uid="{3FF32CF0-5830-47D7-8544-D0E1C3BD3A52}" name="44276" dataDxfId="190"/>
    <tableColumn id="383" xr3:uid="{EEA09618-9C9C-4C37-B75A-B00FA1079AF0}" name="44277" dataDxfId="189"/>
    <tableColumn id="384" xr3:uid="{B1BD2F0A-EC36-4DBA-B4FA-D4C263119AA5}" name="44278" dataDxfId="188"/>
    <tableColumn id="385" xr3:uid="{95AF8D9F-727F-4C26-88A7-9B47645E2F68}" name="44279" dataDxfId="187"/>
    <tableColumn id="386" xr3:uid="{C7DC5D7A-3B88-46F2-8205-364DF5B0AF5F}" name="44280" dataDxfId="186"/>
    <tableColumn id="387" xr3:uid="{4F2C5C05-6FE8-48D5-AE57-39C3EDA6E1D4}" name="44281" dataDxfId="185"/>
    <tableColumn id="388" xr3:uid="{3D742AC7-ADB8-4B7A-BF7E-BEF2406138E1}" name="44282" dataDxfId="184"/>
    <tableColumn id="389" xr3:uid="{AB8FB7A1-919C-484A-982E-1E6CCD56BADA}" name="44283" dataDxfId="183"/>
    <tableColumn id="390" xr3:uid="{8FA4A279-26E6-4ECB-8C2D-82F548E0D3E0}" name="44284" dataDxfId="182"/>
    <tableColumn id="391" xr3:uid="{700769E3-CC4E-4AA3-809B-C2450B42EFE7}" name="44285" dataDxfId="181"/>
    <tableColumn id="392" xr3:uid="{9B67468B-45A2-4093-A173-D7ECE2A5AE2D}" name="44286" dataDxfId="180"/>
    <tableColumn id="393" xr3:uid="{4CCE3B1C-DFBA-49E6-B31B-AD3F1F922C2B}" name="44287" dataDxfId="179"/>
    <tableColumn id="394" xr3:uid="{997C6696-3835-4947-8128-F70CDD33AEF8}" name="44288" dataDxfId="178"/>
    <tableColumn id="395" xr3:uid="{0C68BB0D-2FA8-4A2D-8C5A-4193D5540452}" name="44289" dataDxfId="177"/>
    <tableColumn id="396" xr3:uid="{FE407B8C-5053-480B-BE83-6B36E215DB97}" name="44290" dataDxfId="176"/>
    <tableColumn id="397" xr3:uid="{D59CF6AF-B227-4439-859A-D84D6C39CAE7}" name="44291" dataDxfId="175"/>
    <tableColumn id="398" xr3:uid="{DEE9D0C7-7854-4FF0-8BE7-55EC25DA0DE4}" name="44292" dataDxfId="174"/>
    <tableColumn id="399" xr3:uid="{E644C895-B179-47DF-B2B8-55AEA6F0AFF0}" name="44293" dataDxfId="173"/>
    <tableColumn id="400" xr3:uid="{7469D56C-9629-4516-B483-8BCDC65516FC}" name="44294" dataDxfId="172"/>
    <tableColumn id="401" xr3:uid="{E53E0327-9795-4ED8-862F-F5FD030BE1E5}" name="44295" dataDxfId="171"/>
    <tableColumn id="402" xr3:uid="{4B6E1E96-A61D-4E92-A383-7E2C1319B017}" name="44296" dataDxfId="170"/>
    <tableColumn id="403" xr3:uid="{D75959A3-BD81-4612-B984-41E2023CB440}" name="44297" dataDxfId="169"/>
    <tableColumn id="404" xr3:uid="{0A868F4C-CDC2-4452-8906-CC61D6BEE63F}" name="44298" dataDxfId="168"/>
    <tableColumn id="405" xr3:uid="{A9E25D46-7FAE-4E81-ABF8-63B339F923C7}" name="44299" dataDxfId="167"/>
    <tableColumn id="406" xr3:uid="{101266DF-AB05-4BF5-B163-790347FD755C}" name="44300" dataDxfId="166"/>
    <tableColumn id="407" xr3:uid="{6FEE6624-3E57-4C86-9714-69DF315BEA3A}" name="44301" dataDxfId="165"/>
    <tableColumn id="408" xr3:uid="{CC9DF33C-CB41-4561-8F49-607F131A6386}" name="44302" dataDxfId="164"/>
    <tableColumn id="409" xr3:uid="{8F5C9B7C-8246-4C29-A297-F6A8EE1E50D2}" name="44303" dataDxfId="163"/>
    <tableColumn id="410" xr3:uid="{C9DA4D59-8632-4AA2-B772-1B5E06071D48}" name="44304" dataDxfId="162"/>
    <tableColumn id="411" xr3:uid="{978BC9CB-8752-41EB-A5C8-4775BE5CBC91}" name="44305" dataDxfId="161"/>
    <tableColumn id="412" xr3:uid="{D784658E-7445-4BFE-B78C-E3314ED77211}" name="44306" dataDxfId="160"/>
    <tableColumn id="413" xr3:uid="{170AE33D-AE3C-4026-ADD3-41256D5A7054}" name="44307" dataDxfId="159"/>
    <tableColumn id="414" xr3:uid="{116C6DD2-F63A-4A36-8430-C12FFBA9673D}" name="44308" dataDxfId="158"/>
    <tableColumn id="415" xr3:uid="{7CE86100-8F45-4EBE-86F1-E755C32B2F29}" name="44309" dataDxfId="157"/>
    <tableColumn id="416" xr3:uid="{AC6A3A9A-2328-48FA-9C48-823BBB5F20BD}" name="44310" dataDxfId="156"/>
    <tableColumn id="417" xr3:uid="{28469A98-E885-473C-8001-CE0AA1A46A3E}" name="44311" dataDxfId="155"/>
    <tableColumn id="418" xr3:uid="{CD923802-8567-4150-97A2-452A818DCD68}" name="44312" dataDxfId="154"/>
    <tableColumn id="419" xr3:uid="{44CEEB9B-B507-4E27-83ED-CC4E30991849}" name="44313" dataDxfId="153"/>
    <tableColumn id="420" xr3:uid="{57485253-90EA-4354-AD53-FB635D60085D}" name="44314" dataDxfId="152"/>
    <tableColumn id="421" xr3:uid="{5825FC43-5767-4586-8743-5FBA8FAE4000}" name="44315" dataDxfId="151"/>
    <tableColumn id="422" xr3:uid="{5E51F846-CA1A-46E5-9B1D-A0F74FC9928B}" name="44316" dataDxfId="150"/>
    <tableColumn id="423" xr3:uid="{7A6F0942-E971-4A14-905B-7173990216CC}" name="44317" dataDxfId="149"/>
    <tableColumn id="424" xr3:uid="{B4D41CE2-9C2B-4296-B227-337ADDA00440}" name="44318" dataDxfId="148"/>
    <tableColumn id="425" xr3:uid="{0B0451EB-AD38-467F-B4C7-19EACFB36F7A}" name="44319" dataDxfId="147"/>
    <tableColumn id="426" xr3:uid="{BC7A2E56-C305-46F3-B729-BA3CDB826969}" name="44320" dataDxfId="146"/>
    <tableColumn id="427" xr3:uid="{2F8D8B6D-A258-40AD-B5EC-56C42F845146}" name="44321" dataDxfId="145"/>
    <tableColumn id="428" xr3:uid="{E86AC641-2929-4AEC-9C52-EDDC17696A13}" name="44322" dataDxfId="144"/>
    <tableColumn id="429" xr3:uid="{96A85F1C-33C1-4093-A768-7800E16AE59A}" name="44323" dataDxfId="143"/>
    <tableColumn id="430" xr3:uid="{076933C9-5B52-4BEB-8E06-74370BD25311}" name="44324" dataDxfId="142"/>
    <tableColumn id="431" xr3:uid="{B62A3404-0978-4CFA-81DC-C7D95EDFD587}" name="44325" dataDxfId="141"/>
    <tableColumn id="432" xr3:uid="{D4360CDB-1989-4166-8433-13D26782DD53}" name="44326" dataDxfId="140"/>
    <tableColumn id="433" xr3:uid="{64FF9822-2EBD-45E5-96BC-C28033D984BC}" name="44327" dataDxfId="139"/>
    <tableColumn id="434" xr3:uid="{8587A483-6E94-4303-9766-C234E2F0DF9F}" name="44328" dataDxfId="138"/>
    <tableColumn id="435" xr3:uid="{F6908600-D137-45CF-96BE-BFECBE5226F5}" name="44329" dataDxfId="137"/>
    <tableColumn id="436" xr3:uid="{8165D425-A0FA-438F-AEC8-AC822CDC6230}" name="44330" dataDxfId="136"/>
    <tableColumn id="437" xr3:uid="{F4324886-8025-4EB5-BCAE-E196F53A4E64}" name="44331" dataDxfId="135"/>
    <tableColumn id="438" xr3:uid="{98A4A256-556E-4F38-B11C-F36D9FA5BB24}" name="44332" dataDxfId="134"/>
    <tableColumn id="439" xr3:uid="{DE441905-0EBA-4217-9E15-626415136F15}" name="44333" dataDxfId="133"/>
    <tableColumn id="440" xr3:uid="{006B86E1-3C2F-4903-9644-5AD7C7966DA1}" name="44334" dataDxfId="132"/>
    <tableColumn id="441" xr3:uid="{5AF24115-CF2F-4A7F-9CD5-1683ABF6B5AA}" name="44335" dataDxfId="131"/>
    <tableColumn id="442" xr3:uid="{B631DA99-C75B-4E1D-BC29-C08BD86592B5}" name="44336" dataDxfId="130"/>
    <tableColumn id="443" xr3:uid="{889D00C7-550B-457C-B13A-5C08A033DDEB}" name="44337" dataDxfId="129"/>
    <tableColumn id="444" xr3:uid="{F9D5FA70-D0D9-45D9-A8E9-9FCA60414B99}" name="44338" dataDxfId="128"/>
    <tableColumn id="445" xr3:uid="{13B2E188-F66A-4A5F-948D-35BE84EEBB95}" name="44339" dataDxfId="127"/>
    <tableColumn id="446" xr3:uid="{7615CA21-0463-4945-816B-477AF9BD2983}" name="44340" dataDxfId="126"/>
    <tableColumn id="447" xr3:uid="{DFD55CC3-21F6-43AE-BE4E-978716F4BB5E}" name="44341" dataDxfId="125"/>
    <tableColumn id="448" xr3:uid="{D764A311-79F5-43F5-8A31-D6C50F15E9C1}" name="44342" dataDxfId="124"/>
    <tableColumn id="449" xr3:uid="{74FE909D-43AB-417C-9CBB-42109C88E336}" name="44343" dataDxfId="123"/>
    <tableColumn id="450" xr3:uid="{8A1C2852-7C44-483A-9E6F-457DF391D379}" name="44344" dataDxfId="122"/>
    <tableColumn id="451" xr3:uid="{F2264125-ACE5-4203-A0CB-C70F1977E45F}" name="44345" dataDxfId="121"/>
    <tableColumn id="452" xr3:uid="{5A9741FF-C75B-4BE2-8AE3-106A0601AF92}" name="44346" dataDxfId="120"/>
    <tableColumn id="453" xr3:uid="{25B745BC-0FE2-4EAF-A195-0FB125361A4B}" name="44347" dataDxfId="119"/>
    <tableColumn id="454" xr3:uid="{ACEDC73E-EC94-4A3F-9573-08970FF6EF34}" name="44348" dataDxfId="118"/>
    <tableColumn id="455" xr3:uid="{C39203D8-E7D0-436A-A197-27593B549E1B}" name="44349" dataDxfId="117"/>
    <tableColumn id="456" xr3:uid="{8BB71634-32EE-4361-87ED-D1307CD664B0}" name="44350" dataDxfId="116"/>
    <tableColumn id="457" xr3:uid="{54B4BC4E-A39F-4360-AA1D-DC8E0DDF1EE6}" name="44351" dataDxfId="115"/>
    <tableColumn id="458" xr3:uid="{E158E35D-9552-4D6C-8189-2E02023DFD3E}" name="44352" dataDxfId="114"/>
    <tableColumn id="459" xr3:uid="{DAA058E5-6F1B-4CB7-A59E-0624B789A099}" name="44353" dataDxfId="113"/>
    <tableColumn id="460" xr3:uid="{0BB48C28-6C72-41D8-AA67-1E92835AC85C}" name="44354" dataDxfId="112"/>
    <tableColumn id="461" xr3:uid="{8E02F6A2-5BE5-4621-A033-06BA6EC09BF6}" name="44355" dataDxfId="111"/>
    <tableColumn id="462" xr3:uid="{6C5F5386-20D1-4FFF-8427-0E41C5B6E792}" name="44356" dataDxfId="110"/>
    <tableColumn id="463" xr3:uid="{562614E0-FB1D-4462-8F26-925BE9C494FB}" name="44357" dataDxfId="109"/>
    <tableColumn id="464" xr3:uid="{E09CF35E-846A-4CA1-8661-C475B6A241C9}" name="44358" dataDxfId="108"/>
    <tableColumn id="465" xr3:uid="{A1AE9053-01A3-4C4D-BFE3-D4A81D50AA17}" name="44359" dataDxfId="107"/>
    <tableColumn id="466" xr3:uid="{6556BD91-6634-48D1-AB0C-FBA92EF1B9AE}" name="44360" dataDxfId="106"/>
    <tableColumn id="467" xr3:uid="{71E310A1-E49D-4DF2-85F1-F75EBCCB1E03}" name="44361" dataDxfId="105"/>
    <tableColumn id="468" xr3:uid="{BA1C6A4E-F082-477C-8283-356D21EB193C}" name="44362" dataDxfId="104"/>
    <tableColumn id="469" xr3:uid="{2D819747-85D1-465F-80AC-D30506C951D7}" name="44363" dataDxfId="103"/>
    <tableColumn id="470" xr3:uid="{6BDAB379-17D7-452C-926D-BB9A33A6CA0A}" name="44364" dataDxfId="102"/>
    <tableColumn id="471" xr3:uid="{DF119340-835A-4BBB-8A0F-4AC9D205BFE4}" name="44365" dataDxfId="101"/>
    <tableColumn id="472" xr3:uid="{F3021B82-4228-4DDD-BC1A-7EC98AF45C73}" name="44366" dataDxfId="100"/>
    <tableColumn id="473" xr3:uid="{5A27AE99-DB1A-4AE4-9C52-1B23CDECCE62}" name="44367" dataDxfId="99"/>
    <tableColumn id="474" xr3:uid="{EA8ADF7A-A91C-46CB-8EE6-93CF68F84BA5}" name="44368" dataDxfId="98"/>
    <tableColumn id="475" xr3:uid="{17F62E87-978E-4AA3-BF71-78102B54F03B}" name="44369" dataDxfId="97"/>
    <tableColumn id="476" xr3:uid="{7BCC91FE-B7D0-4022-9C73-E37C29C68630}" name="44370" dataDxfId="96"/>
    <tableColumn id="477" xr3:uid="{12AE2B51-3036-425D-9B5A-60305158E171}" name="44371" dataDxfId="95"/>
    <tableColumn id="478" xr3:uid="{2D41B619-89D5-477D-95AD-211FDA26EC5E}" name="44372" dataDxfId="94"/>
    <tableColumn id="479" xr3:uid="{63B8F530-BF4E-48CE-B14A-CF7782AC8D13}" name="44373" dataDxfId="93"/>
    <tableColumn id="480" xr3:uid="{458F2AD1-B5CA-4AF4-B67D-ED57E9E694D1}" name="44374" dataDxfId="92"/>
    <tableColumn id="481" xr3:uid="{191BB0E4-A237-4A7B-9B10-ABBC08E8DAAE}" name="44375" dataDxfId="91"/>
    <tableColumn id="521" xr3:uid="{CD916E83-7296-42EB-846C-C677EAF1169B}" name="44376" dataDxfId="90"/>
    <tableColumn id="523" xr3:uid="{196F44AD-CD99-4A68-BE07-EF6170F0C96D}" name="44377" dataDxfId="89"/>
    <tableColumn id="524" xr3:uid="{E857AD02-655B-4B7E-9E41-A3CE7A4B44F7}" name="44378" dataDxfId="88"/>
    <tableColumn id="482" xr3:uid="{E80F7ED5-B479-4CF9-A27E-B00290FCFD8F}" name="44379" dataDxfId="87"/>
    <tableColumn id="483" xr3:uid="{2ABA25A5-4EA2-4F22-8601-CFE74C319E35}" name="44380" dataDxfId="86"/>
    <tableColumn id="484" xr3:uid="{D9916D70-B627-4C8E-AFCB-451684A4F760}" name="44381" dataDxfId="85"/>
    <tableColumn id="485" xr3:uid="{A60340FB-FC74-4A8B-83FE-22C72721AC0F}" name="44382" dataDxfId="84"/>
    <tableColumn id="486" xr3:uid="{5CE294DA-C2CA-444A-ADD3-069704F78312}" name="44383" dataDxfId="83"/>
    <tableColumn id="487" xr3:uid="{7BB07A52-7C51-478C-B232-BF382FDF3D3F}" name="44384" dataDxfId="82"/>
    <tableColumn id="488" xr3:uid="{E1033F00-55F4-43B1-9428-7A267CC675D8}" name="44385" dataDxfId="81"/>
    <tableColumn id="489" xr3:uid="{FD981683-7548-41EC-BC22-639E5FBA39E1}" name="44386" dataDxfId="80"/>
    <tableColumn id="490" xr3:uid="{A868EB07-8B9D-4361-8528-9A9A7A2E676F}" name="44387" dataDxfId="79"/>
    <tableColumn id="491" xr3:uid="{55A8BF02-9A49-4A53-B3F6-B5A766FD8E05}" name="44388" dataDxfId="78"/>
    <tableColumn id="492" xr3:uid="{9E70F988-33B0-438A-BB47-FE3CE6CF2A1D}" name="44389" dataDxfId="77"/>
    <tableColumn id="493" xr3:uid="{C3CA0DBE-CE97-4939-9D5B-58636D9C6C16}" name="44390" dataDxfId="76"/>
    <tableColumn id="494" xr3:uid="{BC16DD22-1807-46B4-B19F-C64DB78F34C3}" name="44391" dataDxfId="75"/>
    <tableColumn id="495" xr3:uid="{FF246013-9EF6-4C24-90CC-4E144BE17A71}" name="44392" dataDxfId="74"/>
    <tableColumn id="496" xr3:uid="{F5A35EDC-1892-4FA9-B24E-BC2047D363C4}" name="44393" dataDxfId="73"/>
    <tableColumn id="497" xr3:uid="{771440BE-A91B-4D5F-926D-B99A9458D5B4}" name="44394" dataDxfId="72"/>
    <tableColumn id="498" xr3:uid="{1181FC4B-6734-4566-8299-CA27635F24AA}" name="44395" dataDxfId="71"/>
    <tableColumn id="499" xr3:uid="{A2D5AA6B-4C57-405E-B7C5-1BE6803292A9}" name="44396" dataDxfId="70"/>
    <tableColumn id="500" xr3:uid="{0B08F909-DE1D-45FE-B4F6-CDCCEB23C2C4}" name="44397" dataDxfId="69"/>
    <tableColumn id="501" xr3:uid="{DC2B95D6-97CB-4146-8ABA-8E9CC38AB76C}" name="44398" dataDxfId="68"/>
    <tableColumn id="502" xr3:uid="{D2AF2A54-33DE-4BF6-A382-82EC6392CAF9}" name="44399" dataDxfId="67"/>
    <tableColumn id="503" xr3:uid="{DB16C7E9-9C5F-4712-A550-33CD59D1037E}" name="44400" dataDxfId="66"/>
    <tableColumn id="504" xr3:uid="{E49C1B7A-F3FF-418E-BE1C-AB92E56D3195}" name="44401" dataDxfId="65"/>
    <tableColumn id="505" xr3:uid="{31B9C49C-67B4-4EF6-BC9C-793FAE3B4D1E}" name="44402" dataDxfId="64"/>
    <tableColumn id="506" xr3:uid="{B39A5ABA-BAF5-4CC5-8DCB-F08E2BCE8C1A}" name="44403" dataDxfId="63"/>
    <tableColumn id="507" xr3:uid="{1E62A0A4-CDBC-42CC-9217-BC128AA8F19E}" name="44404" dataDxfId="62"/>
    <tableColumn id="508" xr3:uid="{2310E136-5E9A-425B-8899-5EE6137D707D}" name="44405" dataDxfId="61"/>
    <tableColumn id="509" xr3:uid="{6EB42F01-3E5C-47CD-A59C-391DDAC11CBB}" name="44406" dataDxfId="60"/>
    <tableColumn id="510" xr3:uid="{382DED7A-3638-442C-9DB1-3A0B749265CF}" name="44407" dataDxfId="59"/>
    <tableColumn id="511" xr3:uid="{FF99C58B-82F6-4208-AA49-26006C6B03E1}" name="44408" dataDxfId="58"/>
    <tableColumn id="512" xr3:uid="{8EF62AD7-FDB5-4652-B8D5-8A4C9E3D834F}" name="44409" dataDxfId="57"/>
    <tableColumn id="513" xr3:uid="{F13511E0-CDA8-4A48-B6AC-CFA6C92BA247}" name="44410" dataDxfId="56"/>
    <tableColumn id="514" xr3:uid="{445AACE1-D830-411E-9712-265A00B3F307}" name="44411" dataDxfId="55"/>
    <tableColumn id="515" xr3:uid="{A95AFC89-A8D3-47FB-891B-B3C6CCC6F5AC}" name="44412" dataDxfId="54"/>
    <tableColumn id="516" xr3:uid="{0CF7E3A9-082F-4389-9725-0B0713EC1891}" name="44413" dataDxfId="53"/>
    <tableColumn id="517" xr3:uid="{EB06FC32-60D1-4064-9803-FFDA3D800FD8}" name="44414" dataDxfId="52"/>
    <tableColumn id="518" xr3:uid="{81D8A973-B2E2-4D0B-BFCE-A77EF35A70CC}" name="44415" dataDxfId="51"/>
    <tableColumn id="519" xr3:uid="{1C64F648-EE44-4D5C-BFB4-1EC953F08332}" name="44416" dataDxfId="50"/>
    <tableColumn id="520" xr3:uid="{CE57AA63-F03E-4741-AFF1-F1E536D7A321}" name="44417" dataDxfId="49"/>
    <tableColumn id="1" xr3:uid="{E9379B82-0EB4-4382-9787-02C1FAB0FF29}" name="44418" dataDxfId="48"/>
    <tableColumn id="522" xr3:uid="{7358692F-E0D9-428A-A4ED-E6E72F782843}" name="44419" dataDxfId="47"/>
    <tableColumn id="2" xr3:uid="{872293F9-56F2-48AF-A039-A70B70A4B546}" name="44420" dataDxfId="46"/>
    <tableColumn id="3" xr3:uid="{E462AB1B-1472-4973-B094-13D137E6B66E}" name="44421" dataDxfId="45"/>
    <tableColumn id="525" xr3:uid="{B1811284-47D5-4533-95C8-B148A75E7D10}" name="44422" dataDxfId="44"/>
    <tableColumn id="526" xr3:uid="{187D09A1-08E7-4098-9C7E-C7C78B0B7E70}" name="44423" dataDxfId="43"/>
    <tableColumn id="527" xr3:uid="{4FB62F00-7C1F-4638-A347-C26276A52488}" name="44424" dataDxfId="42"/>
    <tableColumn id="528" xr3:uid="{38319CBB-BE32-4394-91AF-16225050F484}" name="44425" dataDxfId="41"/>
    <tableColumn id="529" xr3:uid="{2CE142C9-AFFB-4CCE-AEB1-782E39F4ECA0}" name="44426" dataDxfId="40"/>
    <tableColumn id="530" xr3:uid="{8F703CCA-B8BC-433E-A0C2-3FAAED2A1F98}" name="44427" dataDxfId="39"/>
    <tableColumn id="531" xr3:uid="{F1B341F0-ADB5-4CF2-A62A-BCD17ED43E84}" name="44428" dataDxfId="38"/>
    <tableColumn id="532" xr3:uid="{7A764A6D-6F78-45BA-9E96-0CFDB855178A}" name="44429" dataDxfId="37"/>
    <tableColumn id="533" xr3:uid="{D01F2D1E-57FA-4AEB-BAA8-E86CB04D3A59}" name="44430" dataDxfId="36"/>
    <tableColumn id="534" xr3:uid="{44A7D644-2A92-466A-940A-7EC2A21F965A}" name="44431" dataDxfId="35"/>
    <tableColumn id="535" xr3:uid="{9B683F6B-4617-4E9E-A58D-861D65679061}" name="44432" dataDxfId="34"/>
    <tableColumn id="536" xr3:uid="{A121DC36-4B79-4652-A61C-3B16EC8BAAC3}" name="44433" dataDxfId="33"/>
    <tableColumn id="537" xr3:uid="{5E24E0E8-D360-4498-893C-3079B34E46B6}" name="44434" dataDxfId="32"/>
    <tableColumn id="538" xr3:uid="{AFC5FB64-6C9B-4D94-B271-215ED5B86505}" name="44435" dataDxfId="31"/>
    <tableColumn id="539" xr3:uid="{C67FAEFC-5974-4220-8E62-3A19F7E94873}" name="44436" dataDxfId="30"/>
    <tableColumn id="540" xr3:uid="{E714CF8E-4A1E-459B-9CF8-E9B536D68AA5}" name="44437" dataDxfId="29"/>
    <tableColumn id="541" xr3:uid="{53A284EE-6C92-457B-A971-2EE7387034E3}" name="44438" dataDxfId="28"/>
    <tableColumn id="542" xr3:uid="{134CC82B-8CFA-4958-8671-BFF0BAFB974F}" name="44439" dataDxfId="27"/>
    <tableColumn id="543" xr3:uid="{5E4E997D-63C4-4E5E-A692-9A8C78C0ED95}" name="44440" dataDxfId="26"/>
    <tableColumn id="544" xr3:uid="{98186328-24C8-4230-8A62-1C2C93ACE221}" name="44441" dataDxfId="25"/>
    <tableColumn id="545" xr3:uid="{6673A11B-02B5-45BC-B178-A78C5E23EEFE}" name="44442" dataDxfId="24"/>
    <tableColumn id="546" xr3:uid="{92D17758-56AC-4ED0-9CFF-23BE724B4D28}" name="44443" dataDxfId="23"/>
    <tableColumn id="547" xr3:uid="{841A6B1E-6AD6-47A3-B3A9-FDA9D88E2D0B}" name="44444" dataDxfId="22"/>
    <tableColumn id="548" xr3:uid="{D6F3BDA8-B412-4151-9AFF-6A97AC4DB04D}" name="44445" dataDxfId="21"/>
    <tableColumn id="549" xr3:uid="{E6D93AE8-6B06-472E-AC9B-28EBD62CDC93}" name="44446" dataDxfId="20"/>
    <tableColumn id="550" xr3:uid="{443A5FDD-28E5-4490-9DC5-AA07BCBCEB5F}" name="44447" dataDxfId="19"/>
    <tableColumn id="551" xr3:uid="{6B38ACC5-17A4-4F8B-BCCE-D2B07F84C41E}" name="44448" dataDxfId="18"/>
    <tableColumn id="552" xr3:uid="{F4FBF73E-0D47-4B4C-8DBB-73CB0183B560}" name="44449" dataDxfId="17"/>
    <tableColumn id="553" xr3:uid="{729F0AF7-AE7B-466D-B6BA-C029E30324AD}" name="44450" dataDxfId="16"/>
    <tableColumn id="554" xr3:uid="{885A3604-BDE6-4950-A943-64AB35484952}" name="44451" dataDxfId="15"/>
    <tableColumn id="555" xr3:uid="{70527694-97CD-4C31-B6A8-51E2831778CE}" name="44452" dataDxfId="14"/>
    <tableColumn id="556" xr3:uid="{D41E7C99-939A-49F6-8E65-72ABC659C639}" name="44453" dataDxfId="13"/>
    <tableColumn id="557" xr3:uid="{2B850F92-6B91-40DC-9C19-0B02C676C0BE}" name="44454" dataDxfId="12"/>
    <tableColumn id="558" xr3:uid="{7ADA2D7F-0181-440F-85EE-EE9FB7D97A4F}" name="44455" dataDxfId="11"/>
    <tableColumn id="559" xr3:uid="{A9AB971F-7F6C-4897-87AE-79DC8CC31461}" name="44456" dataDxfId="10"/>
    <tableColumn id="560" xr3:uid="{D907FC84-07AE-44F1-B47D-77EF6F7BCC77}" name="44457" dataDxfId="9"/>
    <tableColumn id="561" xr3:uid="{5F4FCBD2-C1C6-4568-8C31-D0B8CC6E3476}" name="44458" dataDxfId="8"/>
    <tableColumn id="562" xr3:uid="{85A97816-86E2-4816-889B-5ACDEA8A277B}" name="44459" dataDxfId="7"/>
    <tableColumn id="563" xr3:uid="{A73233F1-DFA1-4802-BBC6-F66E153ADAC3}" name="44460" dataDxfId="6"/>
    <tableColumn id="564" xr3:uid="{702CD2DF-6C15-40A7-84FF-63CE636CF9E7}" name="44461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1772" totalsRowShown="0" headerRowDxfId="4">
  <autoFilter ref="B1:E11772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63"/>
  <sheetViews>
    <sheetView tabSelected="1" workbookViewId="0">
      <pane xSplit="1" ySplit="1" topLeftCell="BN562" activePane="bottomRight" state="frozen"/>
      <selection pane="bottomRight" activeCell="CA563" sqref="CA563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>
      <c r="A530" s="1">
        <v>44427</v>
      </c>
      <c r="B530" s="19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 s="19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 s="190">
        <f>+IFERROR(C530/3.974,"")</f>
        <v>113393.05485656769</v>
      </c>
      <c r="S530" s="190">
        <f>+IFERROR(E530/3.974,"")</f>
        <v>1758.9330649219928</v>
      </c>
      <c r="T530" s="190">
        <f>+IFERROR(G530/3.974,"")</f>
        <v>109167.3376950176</v>
      </c>
      <c r="U530" s="190">
        <f>+IFERROR(I530/3.974,"")</f>
        <v>2466.7840966280824</v>
      </c>
      <c r="V530" s="4">
        <v>3558032</v>
      </c>
      <c r="W530">
        <f>V530-V529</f>
        <v>11014</v>
      </c>
      <c r="X530" s="190">
        <f>IFERROR(W530-W529,0)</f>
        <v>-472</v>
      </c>
      <c r="Y530" s="20">
        <f>IFERROR(V530/3.974,0)</f>
        <v>895327.62959235022</v>
      </c>
      <c r="Z530" s="4">
        <v>3103859</v>
      </c>
      <c r="AA530" s="19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 s="190">
        <f>AJ530-AJ529</f>
        <v>-6</v>
      </c>
      <c r="AL530" s="19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 s="190">
        <f>AS530-AS529</f>
        <v>-17</v>
      </c>
      <c r="AU530" s="19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 s="19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191">
        <v>82348</v>
      </c>
      <c r="BI530" s="192">
        <f>IFERROR((BH530-BH529), 0)</f>
        <v>223</v>
      </c>
      <c r="BJ530" s="193">
        <v>170978</v>
      </c>
      <c r="BK530" s="192">
        <f>IFERROR((BJ530-BJ529),0)</f>
        <v>307</v>
      </c>
      <c r="BL530" s="193">
        <v>126734</v>
      </c>
      <c r="BM530" s="192">
        <f>IFERROR((BL530-BL529),0)</f>
        <v>236</v>
      </c>
      <c r="BN530" s="193">
        <v>49209</v>
      </c>
      <c r="BO530" s="192">
        <f>IFERROR((BN530-BN529),0)</f>
        <v>83</v>
      </c>
      <c r="BP530" s="193">
        <v>21355</v>
      </c>
      <c r="BQ530" s="192">
        <f>IFERROR((BP530-BP529),0)</f>
        <v>13</v>
      </c>
      <c r="BR530" s="8">
        <v>33</v>
      </c>
      <c r="BS530" s="194">
        <f>IFERROR((BR530-BR529),0)</f>
        <v>0</v>
      </c>
      <c r="BT530" s="8">
        <v>315</v>
      </c>
      <c r="BU530" s="194">
        <f>IFERROR((BT530-BT529),0)</f>
        <v>0</v>
      </c>
      <c r="BV530" s="8">
        <v>1457</v>
      </c>
      <c r="BW530" s="194">
        <f>IFERROR((BV530-BV529),0)</f>
        <v>4</v>
      </c>
      <c r="BX530" s="8">
        <v>3321</v>
      </c>
      <c r="BY530" s="194">
        <f>IFERROR((BX530-BX529),0)</f>
        <v>4</v>
      </c>
      <c r="BZ530" s="13">
        <v>1864</v>
      </c>
      <c r="CA530" s="195">
        <f>IFERROR((BZ530-BZ529),0)</f>
        <v>1</v>
      </c>
    </row>
    <row r="531" spans="1:79">
      <c r="A531" s="1">
        <v>44428</v>
      </c>
      <c r="B531" s="190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 s="190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 s="190">
        <f>+IFERROR(C531/3.974,"")</f>
        <v>113561.39909411172</v>
      </c>
      <c r="S531" s="190">
        <f>+IFERROR(E531/3.974,"")</f>
        <v>1760.9461499748363</v>
      </c>
      <c r="T531" s="190">
        <f>+IFERROR(G531/3.974,"")</f>
        <v>109400.10065425263</v>
      </c>
      <c r="U531" s="190">
        <f>+IFERROR(I531/3.974,"")</f>
        <v>2400.3522898842475</v>
      </c>
      <c r="V531" s="4">
        <v>3568382</v>
      </c>
      <c r="W531">
        <f>V531-V530</f>
        <v>10350</v>
      </c>
      <c r="X531" s="190">
        <f>IFERROR(W531-W530,0)</f>
        <v>-664</v>
      </c>
      <c r="Y531" s="20">
        <f>IFERROR(V531/3.974,0)</f>
        <v>897932.05837946653</v>
      </c>
      <c r="Z531" s="4">
        <v>3113540</v>
      </c>
      <c r="AA531" s="190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 s="190">
        <f>AJ531-AJ530</f>
        <v>-243</v>
      </c>
      <c r="AL531" s="190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 s="190">
        <f>AS531-AS530</f>
        <v>-11</v>
      </c>
      <c r="AU531" s="190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 s="190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191">
        <v>82495</v>
      </c>
      <c r="BI531" s="192">
        <f>IFERROR((BH531-BH530), 0)</f>
        <v>147</v>
      </c>
      <c r="BJ531" s="193">
        <v>171235</v>
      </c>
      <c r="BK531" s="192">
        <f>IFERROR((BJ531-BJ530),0)</f>
        <v>257</v>
      </c>
      <c r="BL531" s="193">
        <v>126909</v>
      </c>
      <c r="BM531" s="192">
        <f>IFERROR((BL531-BL530),0)</f>
        <v>175</v>
      </c>
      <c r="BN531" s="193">
        <v>49285</v>
      </c>
      <c r="BO531" s="192">
        <f>IFERROR((BN531-BN530),0)</f>
        <v>76</v>
      </c>
      <c r="BP531" s="193">
        <v>21369</v>
      </c>
      <c r="BQ531" s="192">
        <f>IFERROR((BP531-BP530),0)</f>
        <v>14</v>
      </c>
      <c r="BR531" s="8">
        <v>33</v>
      </c>
      <c r="BS531" s="194">
        <f>IFERROR((BR531-BR530),0)</f>
        <v>0</v>
      </c>
      <c r="BT531" s="8">
        <v>317</v>
      </c>
      <c r="BU531" s="194">
        <f>IFERROR((BT531-BT530),0)</f>
        <v>2</v>
      </c>
      <c r="BV531" s="8">
        <v>1461</v>
      </c>
      <c r="BW531" s="194">
        <f>IFERROR((BV531-BV530),0)</f>
        <v>4</v>
      </c>
      <c r="BX531" s="8">
        <v>3321</v>
      </c>
      <c r="BY531" s="194">
        <f>IFERROR((BX531-BX530),0)</f>
        <v>0</v>
      </c>
      <c r="BZ531" s="13">
        <v>1866</v>
      </c>
      <c r="CA531" s="195">
        <f>IFERROR((BZ531-BZ530),0)</f>
        <v>2</v>
      </c>
    </row>
    <row r="532" spans="1:79">
      <c r="A532" s="1">
        <v>44429</v>
      </c>
      <c r="B532" s="190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 s="190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 s="190">
        <f>+IFERROR(C532/3.974,"")</f>
        <v>113735.27931555107</v>
      </c>
      <c r="S532" s="190">
        <f>+IFERROR(E532/3.974,"")</f>
        <v>1762.2043281328636</v>
      </c>
      <c r="T532" s="190">
        <f>+IFERROR(G532/3.974,"")</f>
        <v>109613.23603422244</v>
      </c>
      <c r="U532" s="190">
        <f>+IFERROR(I532/3.974,"")</f>
        <v>2359.8389531957723</v>
      </c>
      <c r="V532" s="4">
        <v>3579157</v>
      </c>
      <c r="W532">
        <f>V532-V531</f>
        <v>10775</v>
      </c>
      <c r="X532" s="190">
        <f>IFERROR(W532-W531,0)</f>
        <v>425</v>
      </c>
      <c r="Y532" s="20">
        <f>IFERROR(V532/3.974,0)</f>
        <v>900643.43231001508</v>
      </c>
      <c r="Z532" s="4">
        <v>3123624</v>
      </c>
      <c r="AA532" s="190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 s="190">
        <f>AJ532-AJ531</f>
        <v>-157</v>
      </c>
      <c r="AL532" s="190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 s="190">
        <f>AS532-AS531</f>
        <v>3</v>
      </c>
      <c r="AU532" s="190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 s="190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191">
        <v>82682</v>
      </c>
      <c r="BI532" s="192">
        <f>IFERROR((BH532-BH531), 0)</f>
        <v>187</v>
      </c>
      <c r="BJ532" s="193">
        <v>171462</v>
      </c>
      <c r="BK532" s="192">
        <f>IFERROR((BJ532-BJ531),0)</f>
        <v>227</v>
      </c>
      <c r="BL532" s="193">
        <v>127093</v>
      </c>
      <c r="BM532" s="192">
        <f>IFERROR((BL532-BL531),0)</f>
        <v>184</v>
      </c>
      <c r="BN532" s="193">
        <v>49350</v>
      </c>
      <c r="BO532" s="192">
        <f>IFERROR((BN532-BN531),0)</f>
        <v>65</v>
      </c>
      <c r="BP532" s="193">
        <v>21397</v>
      </c>
      <c r="BQ532" s="192">
        <f>IFERROR((BP532-BP531),0)</f>
        <v>28</v>
      </c>
      <c r="BR532" s="8">
        <v>33</v>
      </c>
      <c r="BS532" s="194">
        <f>IFERROR((BR532-BR531),0)</f>
        <v>0</v>
      </c>
      <c r="BT532" s="8">
        <v>317</v>
      </c>
      <c r="BU532" s="194">
        <f>IFERROR((BT532-BT531),0)</f>
        <v>0</v>
      </c>
      <c r="BV532" s="8">
        <v>1462</v>
      </c>
      <c r="BW532" s="194">
        <f>IFERROR((BV532-BV531),0)</f>
        <v>1</v>
      </c>
      <c r="BX532" s="8">
        <v>3324</v>
      </c>
      <c r="BY532" s="194">
        <f>IFERROR((BX532-BX531),0)</f>
        <v>3</v>
      </c>
      <c r="BZ532" s="13">
        <v>1867</v>
      </c>
      <c r="CA532" s="195">
        <f>IFERROR((BZ532-BZ531),0)</f>
        <v>1</v>
      </c>
    </row>
    <row r="533" spans="1:79">
      <c r="A533" s="1">
        <v>44430</v>
      </c>
      <c r="B533" s="190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 s="190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 s="190">
        <f>+IFERROR(C533/3.974,"")</f>
        <v>113889.78359335681</v>
      </c>
      <c r="S533" s="190">
        <f>+IFERROR(E533/3.974,"")</f>
        <v>1763.7141419224961</v>
      </c>
      <c r="T533" s="190">
        <f>+IFERROR(G533/3.974,"")</f>
        <v>109784.85153497735</v>
      </c>
      <c r="U533" s="190">
        <f>+IFERROR(I533/3.974,"")</f>
        <v>2341.2179164569702</v>
      </c>
      <c r="V533" s="4">
        <v>3587112</v>
      </c>
      <c r="W533">
        <f>V533-V532</f>
        <v>7955</v>
      </c>
      <c r="X533" s="190">
        <f>IFERROR(W533-W532,0)</f>
        <v>-2820</v>
      </c>
      <c r="Y533" s="20">
        <f>IFERROR(V533/3.974,0)</f>
        <v>902645.19375943625</v>
      </c>
      <c r="Z533" s="4">
        <v>3130965</v>
      </c>
      <c r="AA533" s="190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 s="190">
        <f>AJ533-AJ532</f>
        <v>-57</v>
      </c>
      <c r="AL533" s="190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 s="190">
        <f>AS533-AS532</f>
        <v>-25</v>
      </c>
      <c r="AU533" s="190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 s="190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191">
        <v>82838</v>
      </c>
      <c r="BI533" s="192">
        <f>IFERROR((BH533-BH532), 0)</f>
        <v>156</v>
      </c>
      <c r="BJ533" s="193">
        <v>171667</v>
      </c>
      <c r="BK533" s="192">
        <f>IFERROR((BJ533-BJ532),0)</f>
        <v>205</v>
      </c>
      <c r="BL533" s="193">
        <v>127266</v>
      </c>
      <c r="BM533" s="192">
        <f>IFERROR((BL533-BL532),0)</f>
        <v>173</v>
      </c>
      <c r="BN533" s="193">
        <v>49417</v>
      </c>
      <c r="BO533" s="192">
        <f>IFERROR((BN533-BN532),0)</f>
        <v>67</v>
      </c>
      <c r="BP533" s="193">
        <v>21410</v>
      </c>
      <c r="BQ533" s="192">
        <f>IFERROR((BP533-BP532),0)</f>
        <v>13</v>
      </c>
      <c r="BR533" s="8">
        <v>34</v>
      </c>
      <c r="BS533" s="194">
        <f>IFERROR((BR533-BR532),0)</f>
        <v>1</v>
      </c>
      <c r="BT533" s="8">
        <v>317</v>
      </c>
      <c r="BU533" s="194">
        <f>IFERROR((BT533-BT532),0)</f>
        <v>0</v>
      </c>
      <c r="BV533" s="8">
        <v>1463</v>
      </c>
      <c r="BW533" s="194">
        <f>IFERROR((BV533-BV532),0)</f>
        <v>1</v>
      </c>
      <c r="BX533" s="8">
        <v>3327</v>
      </c>
      <c r="BY533" s="194">
        <f>IFERROR((BX533-BX532),0)</f>
        <v>3</v>
      </c>
      <c r="BZ533" s="13">
        <v>1868</v>
      </c>
      <c r="CA533" s="195">
        <f>IFERROR((BZ533-BZ532),0)</f>
        <v>1</v>
      </c>
    </row>
    <row r="534" spans="1:79">
      <c r="A534" s="1">
        <v>44431</v>
      </c>
      <c r="B534" s="190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 s="190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 s="190">
        <f>+IFERROR(C534/3.974,"")</f>
        <v>113987.41821841973</v>
      </c>
      <c r="S534" s="190">
        <f>+IFERROR(E534/3.974,"")</f>
        <v>1765.2239557121288</v>
      </c>
      <c r="T534" s="190">
        <f>+IFERROR(G534/3.974,"")</f>
        <v>109931.05183694011</v>
      </c>
      <c r="U534" s="190">
        <f>+IFERROR(I534/3.974,"")</f>
        <v>2291.1424257674885</v>
      </c>
      <c r="V534" s="4">
        <v>3592540</v>
      </c>
      <c r="W534">
        <f>V534-V533</f>
        <v>5428</v>
      </c>
      <c r="X534" s="190">
        <f>IFERROR(W534-W533,0)</f>
        <v>-2527</v>
      </c>
      <c r="Y534" s="20">
        <f>IFERROR(V534/3.974,0)</f>
        <v>904011.0719677906</v>
      </c>
      <c r="Z534" s="4">
        <v>3136005</v>
      </c>
      <c r="AA534" s="190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 s="190">
        <f>AJ534-AJ533</f>
        <v>-187</v>
      </c>
      <c r="AL534" s="190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 s="190">
        <f>AS534-AS533</f>
        <v>-6</v>
      </c>
      <c r="AU534" s="190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 s="190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191">
        <v>82957</v>
      </c>
      <c r="BI534" s="192">
        <f>IFERROR((BH534-BH533), 0)</f>
        <v>119</v>
      </c>
      <c r="BJ534" s="193">
        <v>171795</v>
      </c>
      <c r="BK534" s="192">
        <f>IFERROR((BJ534-BJ533),0)</f>
        <v>128</v>
      </c>
      <c r="BL534" s="193">
        <v>127361</v>
      </c>
      <c r="BM534" s="192">
        <f>IFERROR((BL534-BL533),0)</f>
        <v>95</v>
      </c>
      <c r="BN534" s="193">
        <v>49456</v>
      </c>
      <c r="BO534" s="192">
        <f>IFERROR((BN534-BN533),0)</f>
        <v>39</v>
      </c>
      <c r="BP534" s="193">
        <v>21417</v>
      </c>
      <c r="BQ534" s="192">
        <f>IFERROR((BP534-BP533),0)</f>
        <v>7</v>
      </c>
      <c r="BR534" s="8">
        <v>34</v>
      </c>
      <c r="BS534" s="194">
        <f>IFERROR((BR534-BR533),0)</f>
        <v>0</v>
      </c>
      <c r="BT534" s="8">
        <v>317</v>
      </c>
      <c r="BU534" s="194">
        <f>IFERROR((BT534-BT533),0)</f>
        <v>0</v>
      </c>
      <c r="BV534" s="8">
        <v>1464</v>
      </c>
      <c r="BW534" s="194">
        <f>IFERROR((BV534-BV533),0)</f>
        <v>1</v>
      </c>
      <c r="BX534" s="8">
        <v>3329</v>
      </c>
      <c r="BY534" s="194">
        <f>IFERROR((BX534-BX533),0)</f>
        <v>2</v>
      </c>
      <c r="BZ534" s="13">
        <v>1871</v>
      </c>
      <c r="CA534" s="195">
        <f>IFERROR((BZ534-BZ533),0)</f>
        <v>3</v>
      </c>
    </row>
    <row r="535" spans="1:79">
      <c r="A535" s="1">
        <v>44432</v>
      </c>
      <c r="B535" s="190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 s="190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 s="190">
        <f>+IFERROR(C535/3.974,"")</f>
        <v>114108.20332159034</v>
      </c>
      <c r="S535" s="190">
        <f>+IFERROR(E535/3.974,"")</f>
        <v>1765.9788626069451</v>
      </c>
      <c r="T535" s="190">
        <f>+IFERROR(G535/3.974,"")</f>
        <v>110156.51736285858</v>
      </c>
      <c r="U535" s="190">
        <f>+IFERROR(I535/3.974,"")</f>
        <v>2185.707096124811</v>
      </c>
      <c r="V535" s="4">
        <v>3601406</v>
      </c>
      <c r="W535">
        <f>V535-V534</f>
        <v>8866</v>
      </c>
      <c r="X535" s="190">
        <f>IFERROR(W535-W534,0)</f>
        <v>3438</v>
      </c>
      <c r="Y535" s="20">
        <f>IFERROR(V535/3.974,0)</f>
        <v>906242.07347760443</v>
      </c>
      <c r="Z535" s="4">
        <v>3144391</v>
      </c>
      <c r="AA535" s="190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 s="190">
        <f>AJ535-AJ534</f>
        <v>-402</v>
      </c>
      <c r="AL535" s="190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 s="190">
        <f>AS535-AS534</f>
        <v>-2</v>
      </c>
      <c r="AU535" s="190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 s="190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191">
        <v>83045</v>
      </c>
      <c r="BI535" s="192">
        <f>IFERROR((BH535-BH534), 0)</f>
        <v>88</v>
      </c>
      <c r="BJ535" s="193">
        <v>171992</v>
      </c>
      <c r="BK535" s="192">
        <f>IFERROR((BJ535-BJ534),0)</f>
        <v>197</v>
      </c>
      <c r="BL535" s="193">
        <v>127496</v>
      </c>
      <c r="BM535" s="192">
        <f>IFERROR((BL535-BL534),0)</f>
        <v>135</v>
      </c>
      <c r="BN535" s="193">
        <v>49505</v>
      </c>
      <c r="BO535" s="192">
        <f>IFERROR((BN535-BN534),0)</f>
        <v>49</v>
      </c>
      <c r="BP535" s="193">
        <v>21428</v>
      </c>
      <c r="BQ535" s="192">
        <f>IFERROR((BP535-BP534),0)</f>
        <v>11</v>
      </c>
      <c r="BR535" s="8">
        <v>34</v>
      </c>
      <c r="BS535" s="194">
        <f>IFERROR((BR535-BR534),0)</f>
        <v>0</v>
      </c>
      <c r="BT535" s="8">
        <v>317</v>
      </c>
      <c r="BU535" s="194">
        <f>IFERROR((BT535-BT534),0)</f>
        <v>0</v>
      </c>
      <c r="BV535" s="8">
        <v>1465</v>
      </c>
      <c r="BW535" s="194">
        <f>IFERROR((BV535-BV534),0)</f>
        <v>1</v>
      </c>
      <c r="BX535" s="8">
        <v>3331</v>
      </c>
      <c r="BY535" s="194">
        <f>IFERROR((BX535-BX534),0)</f>
        <v>2</v>
      </c>
      <c r="BZ535" s="13">
        <v>1871</v>
      </c>
      <c r="CA535" s="195">
        <f>IFERROR((BZ535-BZ534),0)</f>
        <v>0</v>
      </c>
    </row>
    <row r="536" spans="1:79">
      <c r="A536" s="1">
        <v>44433</v>
      </c>
      <c r="B536" s="190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 s="190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 s="190">
        <f>+IFERROR(C536/3.974,"")</f>
        <v>114325.61650729743</v>
      </c>
      <c r="S536" s="190">
        <f>+IFERROR(E536/3.974,"")</f>
        <v>1767.2370407649723</v>
      </c>
      <c r="T536" s="190">
        <f>+IFERROR(G536/3.974,"")</f>
        <v>110398.84247609461</v>
      </c>
      <c r="U536" s="190">
        <f>+IFERROR(I536/3.974,"")</f>
        <v>2159.5369904378458</v>
      </c>
      <c r="V536" s="4">
        <v>3613343</v>
      </c>
      <c r="W536">
        <f>V536-V535</f>
        <v>11937</v>
      </c>
      <c r="X536" s="190">
        <f>IFERROR(W536-W535,0)</f>
        <v>3071</v>
      </c>
      <c r="Y536" s="20">
        <f>IFERROR(V536/3.974,0)</f>
        <v>909245.84801207844</v>
      </c>
      <c r="Z536" s="4">
        <v>3155464</v>
      </c>
      <c r="AA536" s="190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 s="190">
        <f>AJ536-AJ535</f>
        <v>-111</v>
      </c>
      <c r="AL536" s="190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 s="190">
        <f>AS536-AS535</f>
        <v>0</v>
      </c>
      <c r="AU536" s="190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 s="190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191">
        <v>83236</v>
      </c>
      <c r="BI536" s="192">
        <f>IFERROR((BH536-BH535), 0)</f>
        <v>191</v>
      </c>
      <c r="BJ536" s="193">
        <v>172306</v>
      </c>
      <c r="BK536" s="192">
        <f>IFERROR((BJ536-BJ535),0)</f>
        <v>314</v>
      </c>
      <c r="BL536" s="193">
        <v>127755</v>
      </c>
      <c r="BM536" s="192">
        <f>IFERROR((BL536-BL535),0)</f>
        <v>259</v>
      </c>
      <c r="BN536" s="193">
        <v>49592</v>
      </c>
      <c r="BO536" s="192">
        <f>IFERROR((BN536-BN535),0)</f>
        <v>87</v>
      </c>
      <c r="BP536" s="193">
        <v>21441</v>
      </c>
      <c r="BQ536" s="192">
        <f>IFERROR((BP536-BP535),0)</f>
        <v>13</v>
      </c>
      <c r="BR536" s="8">
        <v>34</v>
      </c>
      <c r="BS536" s="194">
        <f>IFERROR((BR536-BR535),0)</f>
        <v>0</v>
      </c>
      <c r="BT536" s="8">
        <v>317</v>
      </c>
      <c r="BU536" s="194">
        <f>IFERROR((BT536-BT535),0)</f>
        <v>0</v>
      </c>
      <c r="BV536" s="8">
        <v>1466</v>
      </c>
      <c r="BW536" s="194">
        <f>IFERROR((BV536-BV535),0)</f>
        <v>1</v>
      </c>
      <c r="BX536" s="8">
        <v>3334</v>
      </c>
      <c r="BY536" s="194">
        <f>IFERROR((BX536-BX535),0)</f>
        <v>3</v>
      </c>
      <c r="BZ536" s="13">
        <v>1872</v>
      </c>
      <c r="CA536" s="195">
        <f>IFERROR((BZ536-BZ535),0)</f>
        <v>1</v>
      </c>
    </row>
    <row r="537" spans="1:79">
      <c r="A537" s="1">
        <v>44434</v>
      </c>
      <c r="B537" s="190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 s="190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 s="190">
        <f>+IFERROR(C537/3.974,"")</f>
        <v>114463.5128334172</v>
      </c>
      <c r="S537" s="190">
        <f>+IFERROR(E537/3.974,"")</f>
        <v>1769.2501258178156</v>
      </c>
      <c r="T537" s="190">
        <f>+IFERROR(G537/3.974,"")</f>
        <v>110619.52692501257</v>
      </c>
      <c r="U537" s="190">
        <f>+IFERROR(I537/3.974,"")</f>
        <v>2074.7357825868144</v>
      </c>
      <c r="V537" s="4">
        <v>3623590</v>
      </c>
      <c r="W537">
        <f>V537-V536</f>
        <v>10247</v>
      </c>
      <c r="X537" s="190">
        <f>IFERROR(W537-W536,0)</f>
        <v>-1690</v>
      </c>
      <c r="Y537" s="20">
        <f>IFERROR(V537/3.974,0)</f>
        <v>911824.35832913942</v>
      </c>
      <c r="Z537" s="4">
        <v>3165163</v>
      </c>
      <c r="AA537" s="190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 s="190">
        <f>AJ537-AJ536</f>
        <v>-336</v>
      </c>
      <c r="AL537" s="190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 s="190">
        <f>AS537-AS536</f>
        <v>9</v>
      </c>
      <c r="AU537" s="190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 s="190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191">
        <v>83343</v>
      </c>
      <c r="BI537" s="192">
        <f>IFERROR((BH537-BH536), 0)</f>
        <v>107</v>
      </c>
      <c r="BJ537" s="193">
        <v>172523</v>
      </c>
      <c r="BK537" s="192">
        <f>IFERROR((BJ537-BJ536),0)</f>
        <v>217</v>
      </c>
      <c r="BL537" s="193">
        <v>127909</v>
      </c>
      <c r="BM537" s="192">
        <f>IFERROR((BL537-BL536),0)</f>
        <v>154</v>
      </c>
      <c r="BN537" s="193">
        <v>49652</v>
      </c>
      <c r="BO537" s="192">
        <f>IFERROR((BN537-BN536),0)</f>
        <v>60</v>
      </c>
      <c r="BP537" s="193">
        <v>21451</v>
      </c>
      <c r="BQ537" s="192">
        <f>IFERROR((BP537-BP536),0)</f>
        <v>10</v>
      </c>
      <c r="BR537" s="8">
        <v>34</v>
      </c>
      <c r="BS537" s="194">
        <f>IFERROR((BR537-BR536),0)</f>
        <v>0</v>
      </c>
      <c r="BT537" s="8">
        <v>318</v>
      </c>
      <c r="BU537" s="194">
        <f>IFERROR((BT537-BT536),0)</f>
        <v>1</v>
      </c>
      <c r="BV537" s="8">
        <v>1468</v>
      </c>
      <c r="BW537" s="194">
        <f>IFERROR((BV537-BV536),0)</f>
        <v>2</v>
      </c>
      <c r="BX537" s="8">
        <v>3337</v>
      </c>
      <c r="BY537" s="194">
        <f>IFERROR((BX537-BX536),0)</f>
        <v>3</v>
      </c>
      <c r="BZ537" s="13">
        <v>1874</v>
      </c>
      <c r="CA537" s="195">
        <f>IFERROR((BZ537-BZ536),0)</f>
        <v>2</v>
      </c>
    </row>
    <row r="538" spans="1:79">
      <c r="A538" s="1">
        <v>44435</v>
      </c>
      <c r="B538" s="190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 s="190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 s="190">
        <f>+IFERROR(C538/3.974,"")</f>
        <v>114626.82435832913</v>
      </c>
      <c r="S538" s="190">
        <f>+IFERROR(E538/3.974,"")</f>
        <v>1771.2632108706591</v>
      </c>
      <c r="T538" s="190">
        <f>+IFERROR(G538/3.974,"")</f>
        <v>110822.09360845495</v>
      </c>
      <c r="U538" s="190">
        <f>+IFERROR(I538/3.974,"")</f>
        <v>2033.4675390035227</v>
      </c>
      <c r="V538" s="4">
        <v>3635106</v>
      </c>
      <c r="W538">
        <f>V538-V537</f>
        <v>11516</v>
      </c>
      <c r="X538" s="190">
        <f>IFERROR(W538-W537,0)</f>
        <v>1269</v>
      </c>
      <c r="Y538" s="20">
        <f>IFERROR(V538/3.974,0)</f>
        <v>914722.19426270761</v>
      </c>
      <c r="Z538" s="4">
        <v>3176030</v>
      </c>
      <c r="AA538" s="190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 s="190">
        <f>AJ538-AJ537</f>
        <v>-145</v>
      </c>
      <c r="AL538" s="190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 s="190">
        <f>AS538-AS537</f>
        <v>-9</v>
      </c>
      <c r="AU538" s="190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 s="190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191">
        <v>83512</v>
      </c>
      <c r="BI538" s="192">
        <f>IFERROR((BH538-BH537), 0)</f>
        <v>169</v>
      </c>
      <c r="BJ538" s="193">
        <v>172738</v>
      </c>
      <c r="BK538" s="192">
        <f>IFERROR((BJ538-BJ537),0)</f>
        <v>215</v>
      </c>
      <c r="BL538" s="193">
        <v>128093</v>
      </c>
      <c r="BM538" s="192">
        <f>IFERROR((BL538-BL537),0)</f>
        <v>184</v>
      </c>
      <c r="BN538" s="193">
        <v>49722</v>
      </c>
      <c r="BO538" s="192">
        <f>IFERROR((BN538-BN537),0)</f>
        <v>70</v>
      </c>
      <c r="BP538" s="193">
        <v>21462</v>
      </c>
      <c r="BQ538" s="192">
        <f>IFERROR((BP538-BP537),0)</f>
        <v>11</v>
      </c>
      <c r="BR538" s="8">
        <v>34</v>
      </c>
      <c r="BS538" s="194">
        <f>IFERROR((BR538-BR537),0)</f>
        <v>0</v>
      </c>
      <c r="BT538" s="8">
        <v>318</v>
      </c>
      <c r="BU538" s="194">
        <f>IFERROR((BT538-BT537),0)</f>
        <v>0</v>
      </c>
      <c r="BV538" s="8">
        <v>1470</v>
      </c>
      <c r="BW538" s="194">
        <f>IFERROR((BV538-BV537),0)</f>
        <v>2</v>
      </c>
      <c r="BX538" s="8">
        <v>3340</v>
      </c>
      <c r="BY538" s="194">
        <f>IFERROR((BX538-BX537),0)</f>
        <v>3</v>
      </c>
      <c r="BZ538" s="13">
        <v>1877</v>
      </c>
      <c r="CA538" s="195">
        <f>IFERROR((BZ538-BZ537),0)</f>
        <v>3</v>
      </c>
    </row>
    <row r="539" spans="1:79">
      <c r="A539" s="1">
        <v>44436</v>
      </c>
      <c r="B539" s="190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 s="190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 s="190">
        <f>+IFERROR(C539/3.974,"")</f>
        <v>114796.9300452944</v>
      </c>
      <c r="S539" s="190">
        <f>+IFERROR(E539/3.974,"")</f>
        <v>1772.2697533970809</v>
      </c>
      <c r="T539" s="190">
        <f>+IFERROR(G539/3.974,"")</f>
        <v>111005.03271263211</v>
      </c>
      <c r="U539" s="190">
        <f>+IFERROR(I539/3.974,"")</f>
        <v>2019.6275792652239</v>
      </c>
      <c r="V539" s="4">
        <v>3645494</v>
      </c>
      <c r="W539">
        <f>V539-V538</f>
        <v>10388</v>
      </c>
      <c r="X539" s="190">
        <f>IFERROR(W539-W538,0)</f>
        <v>-1128</v>
      </c>
      <c r="Y539" s="20">
        <f>IFERROR(V539/3.974,0)</f>
        <v>917336.18520382477</v>
      </c>
      <c r="Z539" s="4">
        <v>3185742</v>
      </c>
      <c r="AA539" s="190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 s="190">
        <f>AJ539-AJ538</f>
        <v>-59</v>
      </c>
      <c r="AL539" s="190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 s="190">
        <f>AS539-AS538</f>
        <v>5</v>
      </c>
      <c r="AU539" s="190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 s="190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191">
        <v>83671</v>
      </c>
      <c r="BI539" s="192">
        <f>IFERROR((BH539-BH538), 0)</f>
        <v>159</v>
      </c>
      <c r="BJ539" s="193">
        <v>172983</v>
      </c>
      <c r="BK539" s="192">
        <f>IFERROR((BJ539-BJ538),0)</f>
        <v>245</v>
      </c>
      <c r="BL539" s="193">
        <v>128299</v>
      </c>
      <c r="BM539" s="192">
        <f>IFERROR((BL539-BL538),0)</f>
        <v>206</v>
      </c>
      <c r="BN539" s="193">
        <v>49773</v>
      </c>
      <c r="BO539" s="192">
        <f>IFERROR((BN539-BN538),0)</f>
        <v>51</v>
      </c>
      <c r="BP539" s="193">
        <v>21477</v>
      </c>
      <c r="BQ539" s="192">
        <f>IFERROR((BP539-BP538),0)</f>
        <v>15</v>
      </c>
      <c r="BR539" s="8">
        <v>34</v>
      </c>
      <c r="BS539" s="194">
        <f>IFERROR((BR539-BR538),0)</f>
        <v>0</v>
      </c>
      <c r="BT539" s="8">
        <v>318</v>
      </c>
      <c r="BU539" s="194">
        <f>IFERROR((BT539-BT538),0)</f>
        <v>0</v>
      </c>
      <c r="BV539" s="8">
        <v>1471</v>
      </c>
      <c r="BW539" s="194">
        <f>IFERROR((BV539-BV538),0)</f>
        <v>1</v>
      </c>
      <c r="BX539" s="8">
        <v>3342</v>
      </c>
      <c r="BY539" s="194">
        <f>IFERROR((BX539-BX538),0)</f>
        <v>2</v>
      </c>
      <c r="BZ539" s="13">
        <v>1878</v>
      </c>
      <c r="CA539" s="195">
        <f>IFERROR((BZ539-BZ538),0)</f>
        <v>1</v>
      </c>
    </row>
    <row r="540" spans="1:79">
      <c r="A540" s="1">
        <v>44437</v>
      </c>
      <c r="B540" s="19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 s="19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 s="190">
        <f>+IFERROR(C540/3.974,"")</f>
        <v>114913.43734272773</v>
      </c>
      <c r="S540" s="190">
        <f>+IFERROR(E540/3.974,"")</f>
        <v>1773.0246602918971</v>
      </c>
      <c r="T540" s="190">
        <f>+IFERROR(G540/3.974,"")</f>
        <v>111136.13487669853</v>
      </c>
      <c r="U540" s="190">
        <f>+IFERROR(I540/3.974,"")</f>
        <v>2004.2778057372923</v>
      </c>
      <c r="V540" s="4">
        <v>3652689</v>
      </c>
      <c r="W540">
        <f>V540-V539</f>
        <v>7195</v>
      </c>
      <c r="X540" s="190">
        <f>IFERROR(W540-W539,0)</f>
        <v>-3193</v>
      </c>
      <c r="Y540" s="20">
        <f>IFERROR(V540/3.974,0)</f>
        <v>919146.70357322588</v>
      </c>
      <c r="Z540" s="4">
        <v>3192474</v>
      </c>
      <c r="AA540" s="19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 s="190">
        <f>AJ540-AJ539</f>
        <v>-71</v>
      </c>
      <c r="AL540" s="19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 s="190">
        <f>AS540-AS539</f>
        <v>-1</v>
      </c>
      <c r="AU540" s="19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 s="19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191">
        <v>83763</v>
      </c>
      <c r="BI540" s="192">
        <f>IFERROR((BH540-BH539), 0)</f>
        <v>92</v>
      </c>
      <c r="BJ540" s="193">
        <v>173155</v>
      </c>
      <c r="BK540" s="192">
        <f>IFERROR((BJ540-BJ539),0)</f>
        <v>172</v>
      </c>
      <c r="BL540" s="193">
        <v>128440</v>
      </c>
      <c r="BM540" s="192">
        <f>IFERROR((BL540-BL539),0)</f>
        <v>141</v>
      </c>
      <c r="BN540" s="193">
        <v>49818</v>
      </c>
      <c r="BO540" s="192">
        <f>IFERROR((BN540-BN539),0)</f>
        <v>45</v>
      </c>
      <c r="BP540" s="193">
        <v>21490</v>
      </c>
      <c r="BQ540" s="192">
        <f>IFERROR((BP540-BP539),0)</f>
        <v>13</v>
      </c>
      <c r="BR540" s="8">
        <v>34</v>
      </c>
      <c r="BS540" s="194">
        <f>IFERROR((BR540-BR539),0)</f>
        <v>0</v>
      </c>
      <c r="BT540" s="8">
        <v>319</v>
      </c>
      <c r="BU540" s="194">
        <f>IFERROR((BT540-BT539),0)</f>
        <v>1</v>
      </c>
      <c r="BV540" s="8">
        <v>1471</v>
      </c>
      <c r="BW540" s="194">
        <f>IFERROR((BV540-BV539),0)</f>
        <v>0</v>
      </c>
      <c r="BX540" s="8">
        <v>3344</v>
      </c>
      <c r="BY540" s="194">
        <f>IFERROR((BX540-BX539),0)</f>
        <v>2</v>
      </c>
      <c r="BZ540" s="13">
        <v>1878</v>
      </c>
      <c r="CA540" s="195">
        <f>IFERROR((BZ540-BZ539),0)</f>
        <v>0</v>
      </c>
    </row>
    <row r="541" spans="1:79">
      <c r="A541" s="1">
        <v>44438</v>
      </c>
      <c r="B541" s="190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 s="190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 s="190">
        <f>+IFERROR(C541/3.974,"")</f>
        <v>115006.79416205334</v>
      </c>
      <c r="S541" s="190">
        <f>+IFERROR(E541/3.974,"")</f>
        <v>1775.0377453447406</v>
      </c>
      <c r="T541" s="190">
        <f>+IFERROR(G541/3.974,"")</f>
        <v>111246.35128334172</v>
      </c>
      <c r="U541" s="190">
        <f>+IFERROR(I541/3.974,"")</f>
        <v>1985.4051333668847</v>
      </c>
      <c r="V541" s="4">
        <v>3657722</v>
      </c>
      <c r="W541">
        <f>V541-V540</f>
        <v>5033</v>
      </c>
      <c r="X541" s="190">
        <f>IFERROR(W541-W540,0)</f>
        <v>-2162</v>
      </c>
      <c r="Y541" s="20">
        <f>IFERROR(V541/3.974,0)</f>
        <v>920413.18570709613</v>
      </c>
      <c r="Z541" s="4">
        <v>3197136</v>
      </c>
      <c r="AA541" s="190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 s="190">
        <f>AJ541-AJ540</f>
        <v>-83</v>
      </c>
      <c r="AL541" s="190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 s="190">
        <f>AS541-AS540</f>
        <v>12</v>
      </c>
      <c r="AU541" s="190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 s="190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191">
        <v>83861</v>
      </c>
      <c r="BI541" s="192">
        <f>IFERROR((BH541-BH540), 0)</f>
        <v>98</v>
      </c>
      <c r="BJ541" s="193">
        <v>173276</v>
      </c>
      <c r="BK541" s="192">
        <f>IFERROR((BJ541-BJ540),0)</f>
        <v>121</v>
      </c>
      <c r="BL541" s="193">
        <v>128556</v>
      </c>
      <c r="BM541" s="192">
        <f>IFERROR((BL541-BL540),0)</f>
        <v>116</v>
      </c>
      <c r="BN541" s="193">
        <v>49848</v>
      </c>
      <c r="BO541" s="192">
        <f>IFERROR((BN541-BN540),0)</f>
        <v>30</v>
      </c>
      <c r="BP541" s="193">
        <v>21496</v>
      </c>
      <c r="BQ541" s="192">
        <f>IFERROR((BP541-BP540),0)</f>
        <v>6</v>
      </c>
      <c r="BR541" s="8">
        <v>34</v>
      </c>
      <c r="BS541" s="194">
        <f>IFERROR((BR541-BR540),0)</f>
        <v>0</v>
      </c>
      <c r="BT541" s="8">
        <v>320</v>
      </c>
      <c r="BU541" s="194">
        <f>IFERROR((BT541-BT540),0)</f>
        <v>1</v>
      </c>
      <c r="BV541" s="8">
        <v>1474</v>
      </c>
      <c r="BW541" s="194">
        <f>IFERROR((BV541-BV540),0)</f>
        <v>3</v>
      </c>
      <c r="BX541" s="8">
        <v>3348</v>
      </c>
      <c r="BY541" s="194">
        <f>IFERROR((BX541-BX540),0)</f>
        <v>4</v>
      </c>
      <c r="BZ541" s="13">
        <v>1878</v>
      </c>
      <c r="CA541" s="195">
        <f>IFERROR((BZ541-BZ540),0)</f>
        <v>0</v>
      </c>
    </row>
    <row r="542" spans="1:79">
      <c r="A542" s="1">
        <v>44439</v>
      </c>
      <c r="B542" s="190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 s="190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 s="190">
        <f>+IFERROR(C542/3.974,"")</f>
        <v>115120.03019627578</v>
      </c>
      <c r="S542" s="190">
        <f>+IFERROR(E542/3.974,"")</f>
        <v>1776.7991947659789</v>
      </c>
      <c r="T542" s="190">
        <f>+IFERROR(G542/3.974,"")</f>
        <v>111461.24811273276</v>
      </c>
      <c r="U542" s="190">
        <f>+IFERROR(I542/3.974,"")</f>
        <v>1881.9828887770507</v>
      </c>
      <c r="V542" s="4">
        <v>3667145</v>
      </c>
      <c r="W542">
        <f>V542-V541</f>
        <v>9423</v>
      </c>
      <c r="X542" s="190">
        <f>IFERROR(W542-W541,0)</f>
        <v>4390</v>
      </c>
      <c r="Y542" s="20">
        <f>IFERROR(V542/3.974,0)</f>
        <v>922784.34826371411</v>
      </c>
      <c r="Z542" s="4">
        <v>3206109</v>
      </c>
      <c r="AA542" s="190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 s="190">
        <f>AJ542-AJ541</f>
        <v>-396</v>
      </c>
      <c r="AL542" s="190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 s="190">
        <f>AS542-AS541</f>
        <v>-16</v>
      </c>
      <c r="AU542" s="190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 s="190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191">
        <v>83959</v>
      </c>
      <c r="BI542" s="192">
        <f>IFERROR((BH542-BH541), 0)</f>
        <v>98</v>
      </c>
      <c r="BJ542" s="193">
        <v>173449</v>
      </c>
      <c r="BK542" s="192">
        <f>IFERROR((BJ542-BJ541),0)</f>
        <v>173</v>
      </c>
      <c r="BL542" s="193">
        <v>128681</v>
      </c>
      <c r="BM542" s="192">
        <f>IFERROR((BL542-BL541),0)</f>
        <v>125</v>
      </c>
      <c r="BN542" s="193">
        <v>49892</v>
      </c>
      <c r="BO542" s="192">
        <f>IFERROR((BN542-BN541),0)</f>
        <v>44</v>
      </c>
      <c r="BP542" s="193">
        <v>21506</v>
      </c>
      <c r="BQ542" s="192">
        <f>IFERROR((BP542-BP541),0)</f>
        <v>10</v>
      </c>
      <c r="BR542" s="8">
        <v>34</v>
      </c>
      <c r="BS542" s="194">
        <f>IFERROR((BR542-BR541),0)</f>
        <v>0</v>
      </c>
      <c r="BT542" s="8">
        <v>321</v>
      </c>
      <c r="BU542" s="194">
        <f>IFERROR((BT542-BT541),0)</f>
        <v>1</v>
      </c>
      <c r="BV542" s="8">
        <v>1475</v>
      </c>
      <c r="BW542" s="194">
        <f>IFERROR((BV542-BV541),0)</f>
        <v>1</v>
      </c>
      <c r="BX542" s="8">
        <v>3351</v>
      </c>
      <c r="BY542" s="194">
        <f>IFERROR((BX542-BX541),0)</f>
        <v>3</v>
      </c>
      <c r="BZ542" s="13">
        <v>1880</v>
      </c>
      <c r="CA542" s="195">
        <f>IFERROR((BZ542-BZ541),0)</f>
        <v>2</v>
      </c>
    </row>
    <row r="543" spans="1:79">
      <c r="A543" s="1">
        <v>44440</v>
      </c>
      <c r="B543" s="190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 s="190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 s="190">
        <f>+IFERROR(C543/3.974,"")</f>
        <v>115288.62606945143</v>
      </c>
      <c r="S543" s="190">
        <f>+IFERROR(E543/3.974,"")</f>
        <v>1778.0573729240059</v>
      </c>
      <c r="T543" s="190">
        <f>+IFERROR(G543/3.974,"")</f>
        <v>111660.04026170105</v>
      </c>
      <c r="U543" s="190">
        <f>+IFERROR(I543/3.974,"")</f>
        <v>1850.5284348263713</v>
      </c>
      <c r="V543" s="4">
        <v>3677348</v>
      </c>
      <c r="W543">
        <f>V543-V542</f>
        <v>10203</v>
      </c>
      <c r="X543" s="190">
        <f>IFERROR(W543-W542,0)</f>
        <v>780</v>
      </c>
      <c r="Y543" s="20">
        <f>IFERROR(V543/3.974,0)</f>
        <v>925351.78661298438</v>
      </c>
      <c r="Z543" s="4">
        <v>3215642</v>
      </c>
      <c r="AA543" s="190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 s="190">
        <f>AJ543-AJ542</f>
        <v>-140</v>
      </c>
      <c r="AL543" s="190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 s="190">
        <f>AS543-AS542</f>
        <v>16</v>
      </c>
      <c r="AU543" s="190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 s="190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191">
        <v>84110</v>
      </c>
      <c r="BI543" s="192">
        <f>IFERROR((BH543-BH542), 0)</f>
        <v>151</v>
      </c>
      <c r="BJ543" s="193">
        <v>173682</v>
      </c>
      <c r="BK543" s="192">
        <f>IFERROR((BJ543-BJ542),0)</f>
        <v>233</v>
      </c>
      <c r="BL543" s="193">
        <v>128870</v>
      </c>
      <c r="BM543" s="192">
        <f>IFERROR((BL543-BL542),0)</f>
        <v>189</v>
      </c>
      <c r="BN543" s="193">
        <v>49972</v>
      </c>
      <c r="BO543" s="192">
        <f>IFERROR((BN543-BN542),0)</f>
        <v>80</v>
      </c>
      <c r="BP543" s="193">
        <v>21523</v>
      </c>
      <c r="BQ543" s="192">
        <f>IFERROR((BP543-BP542),0)</f>
        <v>17</v>
      </c>
      <c r="BR543" s="8">
        <v>34</v>
      </c>
      <c r="BS543" s="194">
        <f>IFERROR((BR543-BR542),0)</f>
        <v>0</v>
      </c>
      <c r="BT543" s="8">
        <v>323</v>
      </c>
      <c r="BU543" s="194">
        <f>IFERROR((BT543-BT542),0)</f>
        <v>2</v>
      </c>
      <c r="BV543" s="8">
        <v>1475</v>
      </c>
      <c r="BW543" s="194">
        <f>IFERROR((BV543-BV542),0)</f>
        <v>0</v>
      </c>
      <c r="BX543" s="8">
        <v>3353</v>
      </c>
      <c r="BY543" s="194">
        <f>IFERROR((BX543-BX542),0)</f>
        <v>2</v>
      </c>
      <c r="BZ543" s="13">
        <v>1881</v>
      </c>
      <c r="CA543" s="195">
        <f>IFERROR((BZ543-BZ542),0)</f>
        <v>1</v>
      </c>
    </row>
    <row r="544" spans="1:79">
      <c r="A544" s="1">
        <v>44441</v>
      </c>
      <c r="B544" s="190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 s="190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 s="190">
        <f>+IFERROR(C544/3.974,"")</f>
        <v>115409.66280825365</v>
      </c>
      <c r="S544" s="190">
        <f>+IFERROR(E544/3.974,"")</f>
        <v>1778.8122798188222</v>
      </c>
      <c r="T544" s="190">
        <f>+IFERROR(G544/3.974,"")</f>
        <v>111845.99899345747</v>
      </c>
      <c r="U544" s="190">
        <f>+IFERROR(I544/3.974,"")</f>
        <v>1784.8515349773527</v>
      </c>
      <c r="V544" s="4">
        <v>3686021</v>
      </c>
      <c r="W544">
        <f>V544-V543</f>
        <v>8673</v>
      </c>
      <c r="X544" s="190">
        <f>IFERROR(W544-W543,0)</f>
        <v>-1530</v>
      </c>
      <c r="Y544" s="20">
        <f>IFERROR(V544/3.974,0)</f>
        <v>927534.22244589834</v>
      </c>
      <c r="Z544" s="4">
        <v>3223834</v>
      </c>
      <c r="AA544" s="190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 s="190">
        <f>AJ544-AJ543</f>
        <v>-248</v>
      </c>
      <c r="AL544" s="190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 s="190">
        <f>AS544-AS543</f>
        <v>-13</v>
      </c>
      <c r="AU544" s="190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 s="190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191">
        <v>84236</v>
      </c>
      <c r="BI544" s="192">
        <f>IFERROR((BH544-BH543), 0)</f>
        <v>126</v>
      </c>
      <c r="BJ544" s="193">
        <v>173822</v>
      </c>
      <c r="BK544" s="192">
        <f>IFERROR((BJ544-BJ543),0)</f>
        <v>140</v>
      </c>
      <c r="BL544" s="193">
        <v>129009</v>
      </c>
      <c r="BM544" s="192">
        <f>IFERROR((BL544-BL543),0)</f>
        <v>139</v>
      </c>
      <c r="BN544" s="193">
        <v>50034</v>
      </c>
      <c r="BO544" s="192">
        <f>IFERROR((BN544-BN543),0)</f>
        <v>62</v>
      </c>
      <c r="BP544" s="193">
        <v>21537</v>
      </c>
      <c r="BQ544" s="192">
        <f>IFERROR((BP544-BP543),0)</f>
        <v>14</v>
      </c>
      <c r="BR544" s="8">
        <v>34</v>
      </c>
      <c r="BS544" s="194">
        <f>IFERROR((BR544-BR543),0)</f>
        <v>0</v>
      </c>
      <c r="BT544" s="8">
        <v>323</v>
      </c>
      <c r="BU544" s="194">
        <f>IFERROR((BT544-BT543),0)</f>
        <v>0</v>
      </c>
      <c r="BV544" s="8">
        <v>1475</v>
      </c>
      <c r="BW544" s="194">
        <f>IFERROR((BV544-BV543),0)</f>
        <v>0</v>
      </c>
      <c r="BX544" s="8">
        <v>3355</v>
      </c>
      <c r="BY544" s="194">
        <f>IFERROR((BX544-BX543),0)</f>
        <v>2</v>
      </c>
      <c r="BZ544" s="13">
        <v>1882</v>
      </c>
      <c r="CA544" s="195">
        <f>IFERROR((BZ544-BZ543),0)</f>
        <v>1</v>
      </c>
    </row>
    <row r="545" spans="1:79">
      <c r="A545" s="1">
        <v>44442</v>
      </c>
      <c r="B545" s="190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 s="190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 s="190">
        <f>+IFERROR(C545/3.974,"")</f>
        <v>115520.13085052843</v>
      </c>
      <c r="S545" s="190">
        <f>+IFERROR(E545/3.974,"")</f>
        <v>1779.8188223452439</v>
      </c>
      <c r="T545" s="190">
        <f>+IFERROR(G545/3.974,"")</f>
        <v>112029.94464016105</v>
      </c>
      <c r="U545" s="190">
        <f>+IFERROR(I545/3.974,"")</f>
        <v>1710.3673880221438</v>
      </c>
      <c r="V545" s="4">
        <v>3694522</v>
      </c>
      <c r="W545">
        <f>V545-V544</f>
        <v>8501</v>
      </c>
      <c r="X545" s="190">
        <f>IFERROR(W545-W544,0)</f>
        <v>-172</v>
      </c>
      <c r="Y545" s="20">
        <f>IFERROR(V545/3.974,0)</f>
        <v>929673.37695017608</v>
      </c>
      <c r="Z545" s="4">
        <v>3231896</v>
      </c>
      <c r="AA545" s="190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 s="190">
        <f>AJ545-AJ544</f>
        <v>-296</v>
      </c>
      <c r="AL545" s="190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 s="190">
        <f>AS545-AS544</f>
        <v>-19</v>
      </c>
      <c r="AU545" s="190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 s="190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191">
        <v>84341</v>
      </c>
      <c r="BI545" s="192">
        <f>IFERROR((BH545-BH544), 0)</f>
        <v>105</v>
      </c>
      <c r="BJ545" s="193">
        <v>173959</v>
      </c>
      <c r="BK545" s="192">
        <f>IFERROR((BJ545-BJ544),0)</f>
        <v>137</v>
      </c>
      <c r="BL545" s="193">
        <v>129126</v>
      </c>
      <c r="BM545" s="192">
        <f>IFERROR((BL545-BL544),0)</f>
        <v>117</v>
      </c>
      <c r="BN545" s="193">
        <v>50100</v>
      </c>
      <c r="BO545" s="192">
        <f>IFERROR((BN545-BN544),0)</f>
        <v>66</v>
      </c>
      <c r="BP545" s="193">
        <v>21551</v>
      </c>
      <c r="BQ545" s="192">
        <f>IFERROR((BP545-BP544),0)</f>
        <v>14</v>
      </c>
      <c r="BR545" s="8">
        <v>34</v>
      </c>
      <c r="BS545" s="194">
        <f>IFERROR((BR545-BR544),0)</f>
        <v>0</v>
      </c>
      <c r="BT545" s="8">
        <v>323</v>
      </c>
      <c r="BU545" s="194">
        <f>IFERROR((BT545-BT544),0)</f>
        <v>0</v>
      </c>
      <c r="BV545" s="8">
        <v>1478</v>
      </c>
      <c r="BW545" s="194">
        <f>IFERROR((BV545-BV544),0)</f>
        <v>3</v>
      </c>
      <c r="BX545" s="8">
        <v>3356</v>
      </c>
      <c r="BY545" s="194">
        <f>IFERROR((BX545-BX544),0)</f>
        <v>1</v>
      </c>
      <c r="BZ545" s="13">
        <v>1882</v>
      </c>
      <c r="CA545" s="195">
        <f>IFERROR((BZ545-BZ544),0)</f>
        <v>0</v>
      </c>
    </row>
    <row r="546" spans="1:79">
      <c r="A546" s="1">
        <v>44443</v>
      </c>
      <c r="B546" s="190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 s="190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 s="190">
        <f>+IFERROR(C546/3.974,"")</f>
        <v>115631.35379969803</v>
      </c>
      <c r="S546" s="190">
        <f>+IFERROR(E546/3.974,"")</f>
        <v>1781.8319073980874</v>
      </c>
      <c r="T546" s="190">
        <f>+IFERROR(G546/3.974,"")</f>
        <v>112204.57976849521</v>
      </c>
      <c r="U546" s="190">
        <f>+IFERROR(I546/3.974,"")</f>
        <v>1644.9421238047307</v>
      </c>
      <c r="V546" s="4">
        <v>3703356</v>
      </c>
      <c r="W546">
        <f>V546-V545</f>
        <v>8834</v>
      </c>
      <c r="X546" s="190">
        <f>IFERROR(W546-W545,0)</f>
        <v>333</v>
      </c>
      <c r="Y546" s="20">
        <f>IFERROR(V546/3.974,0)</f>
        <v>931896.32611977856</v>
      </c>
      <c r="Z546" s="4">
        <v>3240288</v>
      </c>
      <c r="AA546" s="190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 s="190">
        <f>AJ546-AJ545</f>
        <v>-240</v>
      </c>
      <c r="AL546" s="190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 s="190">
        <f>AS546-AS545</f>
        <v>-10</v>
      </c>
      <c r="AU546" s="190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 s="190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191">
        <v>84437</v>
      </c>
      <c r="BI546" s="192">
        <f>IFERROR((BH546-BH545), 0)</f>
        <v>96</v>
      </c>
      <c r="BJ546" s="193">
        <v>174119</v>
      </c>
      <c r="BK546" s="192">
        <f>IFERROR((BJ546-BJ545),0)</f>
        <v>160</v>
      </c>
      <c r="BL546" s="193">
        <v>129249</v>
      </c>
      <c r="BM546" s="192">
        <f>IFERROR((BL546-BL545),0)</f>
        <v>123</v>
      </c>
      <c r="BN546" s="193">
        <v>50150</v>
      </c>
      <c r="BO546" s="192">
        <f>IFERROR((BN546-BN545),0)</f>
        <v>50</v>
      </c>
      <c r="BP546" s="193">
        <v>21564</v>
      </c>
      <c r="BQ546" s="192">
        <f>IFERROR((BP546-BP545),0)</f>
        <v>13</v>
      </c>
      <c r="BR546" s="8">
        <v>34</v>
      </c>
      <c r="BS546" s="194">
        <f>IFERROR((BR546-BR545),0)</f>
        <v>0</v>
      </c>
      <c r="BT546" s="8">
        <v>323</v>
      </c>
      <c r="BU546" s="194">
        <f>IFERROR((BT546-BT545),0)</f>
        <v>0</v>
      </c>
      <c r="BV546" s="8">
        <v>1481</v>
      </c>
      <c r="BW546" s="194">
        <f>IFERROR((BV546-BV545),0)</f>
        <v>3</v>
      </c>
      <c r="BX546" s="8">
        <v>3359</v>
      </c>
      <c r="BY546" s="194">
        <f>IFERROR((BX546-BX545),0)</f>
        <v>3</v>
      </c>
      <c r="BZ546" s="13">
        <v>1884</v>
      </c>
      <c r="CA546" s="195">
        <f>IFERROR((BZ546-BZ545),0)</f>
        <v>2</v>
      </c>
    </row>
    <row r="547" spans="1:79">
      <c r="A547" s="1">
        <v>44444</v>
      </c>
      <c r="B547" s="190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 s="190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 s="190">
        <f>+IFERROR(C547/3.974,"")</f>
        <v>115713.1353799698</v>
      </c>
      <c r="S547" s="190">
        <f>+IFERROR(E547/3.974,"")</f>
        <v>1783.0900855561147</v>
      </c>
      <c r="T547" s="190">
        <f>+IFERROR(G547/3.974,"")</f>
        <v>112326.87468545545</v>
      </c>
      <c r="U547" s="190">
        <f>+IFERROR(I547/3.974,"")</f>
        <v>1603.1706089582285</v>
      </c>
      <c r="V547" s="4">
        <v>3708931</v>
      </c>
      <c r="W547">
        <f>V547-V546</f>
        <v>5575</v>
      </c>
      <c r="X547" s="190">
        <f>IFERROR(W547-W546,0)</f>
        <v>-3259</v>
      </c>
      <c r="Y547" s="20">
        <f>IFERROR(V547/3.974,0)</f>
        <v>933299.19476597884</v>
      </c>
      <c r="Z547" s="4">
        <v>3245538</v>
      </c>
      <c r="AA547" s="190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 s="190">
        <f>AJ547-AJ546</f>
        <v>-162</v>
      </c>
      <c r="AL547" s="190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 s="190">
        <f>AS547-AS546</f>
        <v>2</v>
      </c>
      <c r="AU547" s="190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 s="190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191">
        <v>84749</v>
      </c>
      <c r="BI547" s="192">
        <f>IFERROR((BH547-BH546), 0)</f>
        <v>312</v>
      </c>
      <c r="BJ547" s="193">
        <v>174124</v>
      </c>
      <c r="BK547" s="192">
        <f>IFERROR((BJ547-BJ546),0)</f>
        <v>5</v>
      </c>
      <c r="BL547" s="193">
        <v>129253</v>
      </c>
      <c r="BM547" s="192">
        <f>IFERROR((BL547-BL546),0)</f>
        <v>4</v>
      </c>
      <c r="BN547" s="193">
        <v>50153</v>
      </c>
      <c r="BO547" s="192">
        <f>IFERROR((BN547-BN546),0)</f>
        <v>3</v>
      </c>
      <c r="BP547" s="193">
        <v>21565</v>
      </c>
      <c r="BQ547" s="192">
        <f>IFERROR((BP547-BP546),0)</f>
        <v>1</v>
      </c>
      <c r="BR547" s="8">
        <v>34</v>
      </c>
      <c r="BS547" s="194">
        <f>IFERROR((BR547-BR546),0)</f>
        <v>0</v>
      </c>
      <c r="BT547" s="8">
        <v>324</v>
      </c>
      <c r="BU547" s="194">
        <f>IFERROR((BT547-BT546),0)</f>
        <v>1</v>
      </c>
      <c r="BV547" s="8">
        <v>1484</v>
      </c>
      <c r="BW547" s="194">
        <f>IFERROR((BV547-BV546),0)</f>
        <v>3</v>
      </c>
      <c r="BX547" s="8">
        <v>3360</v>
      </c>
      <c r="BY547" s="194">
        <f>IFERROR((BX547-BX546),0)</f>
        <v>1</v>
      </c>
      <c r="BZ547" s="13">
        <v>1884</v>
      </c>
      <c r="CA547" s="195">
        <f>IFERROR((BZ547-BZ546),0)</f>
        <v>0</v>
      </c>
    </row>
    <row r="548" spans="1:79">
      <c r="A548" s="1">
        <v>44445</v>
      </c>
      <c r="B548" s="190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 s="190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 s="190">
        <f>+IFERROR(C548/3.974,"")</f>
        <v>115770.75993960744</v>
      </c>
      <c r="S548" s="190">
        <f>+IFERROR(E548/3.974,"")</f>
        <v>1785.3548062405637</v>
      </c>
      <c r="T548" s="190">
        <f>+IFERROR(G548/3.974,"")</f>
        <v>112429.79365878207</v>
      </c>
      <c r="U548" s="190">
        <f>+IFERROR(I548/3.974,"")</f>
        <v>1555.611474584801</v>
      </c>
      <c r="V548" s="4">
        <v>3712565</v>
      </c>
      <c r="W548">
        <f>V548-V547</f>
        <v>3634</v>
      </c>
      <c r="X548" s="190">
        <f>IFERROR(W548-W547,0)</f>
        <v>-1941</v>
      </c>
      <c r="Y548" s="20">
        <f>IFERROR(V548/3.974,0)</f>
        <v>934213.63865123293</v>
      </c>
      <c r="Z548" s="4">
        <v>3248943</v>
      </c>
      <c r="AA548" s="190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 s="190">
        <f>AJ548-AJ547</f>
        <v>-184</v>
      </c>
      <c r="AL548" s="190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 s="190">
        <f>AS548-AS547</f>
        <v>4</v>
      </c>
      <c r="AU548" s="190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 s="190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191">
        <v>84803</v>
      </c>
      <c r="BI548" s="192">
        <f>IFERROR((BH548-BH547), 0)</f>
        <v>54</v>
      </c>
      <c r="BJ548" s="193">
        <v>174203</v>
      </c>
      <c r="BK548" s="192">
        <f>IFERROR((BJ548-BJ547),0)</f>
        <v>79</v>
      </c>
      <c r="BL548" s="193">
        <v>129306</v>
      </c>
      <c r="BM548" s="192">
        <f>IFERROR((BL548-BL547),0)</f>
        <v>53</v>
      </c>
      <c r="BN548" s="193">
        <v>50184</v>
      </c>
      <c r="BO548" s="192">
        <f>IFERROR((BN548-BN547),0)</f>
        <v>31</v>
      </c>
      <c r="BP548" s="193">
        <v>21577</v>
      </c>
      <c r="BQ548" s="192">
        <f>IFERROR((BP548-BP547),0)</f>
        <v>12</v>
      </c>
      <c r="BR548" s="8">
        <v>34</v>
      </c>
      <c r="BS548" s="194">
        <f>IFERROR((BR548-BR547),0)</f>
        <v>0</v>
      </c>
      <c r="BT548" s="8">
        <v>324</v>
      </c>
      <c r="BU548" s="194">
        <f>IFERROR((BT548-BT547),0)</f>
        <v>0</v>
      </c>
      <c r="BV548" s="8">
        <v>1489</v>
      </c>
      <c r="BW548" s="194">
        <f>IFERROR((BV548-BV547),0)</f>
        <v>5</v>
      </c>
      <c r="BX548" s="8">
        <v>3362</v>
      </c>
      <c r="BY548" s="194">
        <f>IFERROR((BX548-BX547),0)</f>
        <v>2</v>
      </c>
      <c r="BZ548" s="13">
        <v>1886</v>
      </c>
      <c r="CA548" s="195">
        <f>IFERROR((BZ548-BZ547),0)</f>
        <v>2</v>
      </c>
    </row>
    <row r="549" spans="1:79">
      <c r="A549" s="1">
        <v>44446</v>
      </c>
      <c r="B549" s="190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 s="190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 s="190">
        <f>+IFERROR(C549/3.974,"")</f>
        <v>115877.95671867135</v>
      </c>
      <c r="S549" s="190">
        <f>+IFERROR(E549/3.974,"")</f>
        <v>1786.3613487669852</v>
      </c>
      <c r="T549" s="190">
        <f>+IFERROR(G549/3.974,"")</f>
        <v>112598.38953195771</v>
      </c>
      <c r="U549" s="190">
        <f>+IFERROR(I549/3.974,"")</f>
        <v>1493.2058379466532</v>
      </c>
      <c r="V549" s="4">
        <v>3721096</v>
      </c>
      <c r="W549">
        <f>V549-V548</f>
        <v>8531</v>
      </c>
      <c r="X549" s="190">
        <f>IFERROR(W549-W548,0)</f>
        <v>4897</v>
      </c>
      <c r="Y549" s="20">
        <f>IFERROR(V549/3.974,0)</f>
        <v>936360.34222445893</v>
      </c>
      <c r="Z549" s="4">
        <v>3257048</v>
      </c>
      <c r="AA549" s="190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 s="190">
        <f>AJ549-AJ548</f>
        <v>-232</v>
      </c>
      <c r="AL549" s="190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 s="190">
        <f>AS549-AS548</f>
        <v>3</v>
      </c>
      <c r="AU549" s="190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 s="190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191">
        <v>84902</v>
      </c>
      <c r="BI549" s="192">
        <f>IFERROR((BH549-BH548), 0)</f>
        <v>99</v>
      </c>
      <c r="BJ549" s="193">
        <v>174365</v>
      </c>
      <c r="BK549" s="192">
        <f>IFERROR((BJ549-BJ548),0)</f>
        <v>162</v>
      </c>
      <c r="BL549" s="193">
        <v>129413</v>
      </c>
      <c r="BM549" s="192">
        <f>IFERROR((BL549-BL548),0)</f>
        <v>107</v>
      </c>
      <c r="BN549" s="193">
        <v>50233</v>
      </c>
      <c r="BO549" s="192">
        <f>IFERROR((BN549-BN548),0)</f>
        <v>49</v>
      </c>
      <c r="BP549" s="193">
        <v>21586</v>
      </c>
      <c r="BQ549" s="192">
        <f>IFERROR((BP549-BP548),0)</f>
        <v>9</v>
      </c>
      <c r="BR549" s="8">
        <v>34</v>
      </c>
      <c r="BS549" s="194">
        <f>IFERROR((BR549-BR548),0)</f>
        <v>0</v>
      </c>
      <c r="BT549" s="8">
        <v>324</v>
      </c>
      <c r="BU549" s="194">
        <f>IFERROR((BT549-BT548),0)</f>
        <v>0</v>
      </c>
      <c r="BV549" s="8">
        <v>1489</v>
      </c>
      <c r="BW549" s="194">
        <f>IFERROR((BV549-BV548),0)</f>
        <v>0</v>
      </c>
      <c r="BX549" s="8">
        <v>3364</v>
      </c>
      <c r="BY549" s="194">
        <f>IFERROR((BX549-BX548),0)</f>
        <v>2</v>
      </c>
      <c r="BZ549" s="13">
        <v>1888</v>
      </c>
      <c r="CA549" s="195">
        <f>IFERROR((BZ549-BZ548),0)</f>
        <v>2</v>
      </c>
    </row>
    <row r="550" spans="1:79">
      <c r="A550" s="1">
        <v>44447</v>
      </c>
      <c r="B550" s="19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 s="19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 s="190">
        <f>+IFERROR(C550/3.974,"")</f>
        <v>115960.99647710116</v>
      </c>
      <c r="S550" s="190">
        <f>+IFERROR(E550/3.974,"")</f>
        <v>1787.6195269250125</v>
      </c>
      <c r="T550" s="190">
        <f>+IFERROR(G550/3.974,"")</f>
        <v>112744.08656265726</v>
      </c>
      <c r="U550" s="190">
        <f>+IFERROR(I550/3.974,"")</f>
        <v>1429.2903875188726</v>
      </c>
      <c r="V550" s="4">
        <v>3728329</v>
      </c>
      <c r="W550">
        <f>V550-V549</f>
        <v>7233</v>
      </c>
      <c r="X550" s="190">
        <f>IFERROR(W550-W549,0)</f>
        <v>-1298</v>
      </c>
      <c r="Y550" s="20">
        <f>IFERROR(V550/3.974,0)</f>
        <v>938180.42274786101</v>
      </c>
      <c r="Z550" s="4">
        <v>3263951</v>
      </c>
      <c r="AA550" s="19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 s="190">
        <f>AJ550-AJ549</f>
        <v>-240</v>
      </c>
      <c r="AL550" s="19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 s="190">
        <f>AS550-AS549</f>
        <v>-3</v>
      </c>
      <c r="AU550" s="19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 s="19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191">
        <v>84968</v>
      </c>
      <c r="BI550" s="192">
        <f>IFERROR((BH550-BH549), 0)</f>
        <v>66</v>
      </c>
      <c r="BJ550" s="193">
        <v>174479</v>
      </c>
      <c r="BK550" s="192">
        <f>IFERROR((BJ550-BJ549),0)</f>
        <v>114</v>
      </c>
      <c r="BL550" s="193">
        <v>129515</v>
      </c>
      <c r="BM550" s="192">
        <f>IFERROR((BL550-BL549),0)</f>
        <v>102</v>
      </c>
      <c r="BN550" s="193">
        <v>50272</v>
      </c>
      <c r="BO550" s="192">
        <f>IFERROR((BN550-BN549),0)</f>
        <v>39</v>
      </c>
      <c r="BP550" s="193">
        <v>21595</v>
      </c>
      <c r="BQ550" s="192">
        <f>IFERROR((BP550-BP549),0)</f>
        <v>9</v>
      </c>
      <c r="BR550" s="8">
        <v>34</v>
      </c>
      <c r="BS550" s="194">
        <f>IFERROR((BR550-BR549),0)</f>
        <v>0</v>
      </c>
      <c r="BT550" s="8">
        <v>325</v>
      </c>
      <c r="BU550" s="194">
        <f>IFERROR((BT550-BT549),0)</f>
        <v>1</v>
      </c>
      <c r="BV550" s="8">
        <v>1490</v>
      </c>
      <c r="BW550" s="194">
        <f>IFERROR((BV550-BV549),0)</f>
        <v>1</v>
      </c>
      <c r="BX550" s="8">
        <v>3366</v>
      </c>
      <c r="BY550" s="194">
        <f>IFERROR((BX550-BX549),0)</f>
        <v>2</v>
      </c>
      <c r="BZ550" s="13">
        <v>1889</v>
      </c>
      <c r="CA550" s="195">
        <f>IFERROR((BZ550-BZ549),0)</f>
        <v>1</v>
      </c>
    </row>
    <row r="551" spans="1:79">
      <c r="A551" s="1">
        <v>44448</v>
      </c>
      <c r="B551" s="190">
        <v>44449</v>
      </c>
      <c r="C551" s="4">
        <v>461230</v>
      </c>
      <c r="D551">
        <f>IFERROR(C551-C550,"")</f>
        <v>401</v>
      </c>
      <c r="E551" s="4">
        <v>7112</v>
      </c>
      <c r="F551">
        <f>E551-E550</f>
        <v>8</v>
      </c>
      <c r="G551" s="4">
        <v>448628</v>
      </c>
      <c r="H551">
        <f>G551-G550</f>
        <v>583</v>
      </c>
      <c r="I551">
        <f>+IFERROR(C551-E551-G551,"")</f>
        <v>5490</v>
      </c>
      <c r="J551">
        <f>+IFERROR(D551-F551-H551,"")</f>
        <v>-190</v>
      </c>
      <c r="K551">
        <f>+IFERROR(E551/C551,"")</f>
        <v>1.5419638791925937E-2</v>
      </c>
      <c r="L551">
        <f>+IFERROR(G551/C551,"")</f>
        <v>0.97267740606638775</v>
      </c>
      <c r="M551">
        <f>+IFERROR(I551/C551,"")</f>
        <v>1.190295514168636E-2</v>
      </c>
      <c r="N551" s="190">
        <f>+IFERROR(D551/C551,"")</f>
        <v>8.694143919519545E-4</v>
      </c>
      <c r="O551">
        <f>+IFERROR(F551/E551,"")</f>
        <v>1.1248593925759281E-3</v>
      </c>
      <c r="P551">
        <f>+IFERROR(H551/G551,"")</f>
        <v>1.2995176404504401E-3</v>
      </c>
      <c r="Q551">
        <f>+IFERROR(J551/I551,"")</f>
        <v>-3.4608378870673952E-2</v>
      </c>
      <c r="R551" s="190">
        <f>+IFERROR(C551/3.974,"")</f>
        <v>116061.90236537493</v>
      </c>
      <c r="S551" s="190">
        <f>+IFERROR(E551/3.974,"")</f>
        <v>1789.632611977856</v>
      </c>
      <c r="T551" s="190">
        <f>+IFERROR(G551/3.974,"")</f>
        <v>112890.79013588323</v>
      </c>
      <c r="U551" s="190">
        <f>+IFERROR(I551/3.974,"")</f>
        <v>1381.4796175138399</v>
      </c>
      <c r="V551" s="4">
        <v>3735633</v>
      </c>
      <c r="W551">
        <f>V551-V550</f>
        <v>7304</v>
      </c>
      <c r="X551" s="190">
        <f>IFERROR(W551-W550,0)</f>
        <v>71</v>
      </c>
      <c r="Y551" s="20">
        <f>IFERROR(V551/3.974,0)</f>
        <v>940018.36940110719</v>
      </c>
      <c r="Z551" s="4">
        <v>3270854</v>
      </c>
      <c r="AA551" s="190">
        <f>Z551-Z550</f>
        <v>6903</v>
      </c>
      <c r="AB551" s="17">
        <f>IFERROR(Z551/V551,0)</f>
        <v>0.87558226410356688</v>
      </c>
      <c r="AC551" s="16">
        <f>IFERROR(AA551-AA550,0)</f>
        <v>0</v>
      </c>
      <c r="AD551">
        <f>V551-Z551</f>
        <v>464779</v>
      </c>
      <c r="AE551">
        <f>AD551-AD550</f>
        <v>401</v>
      </c>
      <c r="AF551" s="17">
        <f>IFERROR(AD551/V551,0)</f>
        <v>0.12441773589643308</v>
      </c>
      <c r="AG551" s="16">
        <f>IFERROR(AE551-AE550,0)</f>
        <v>71</v>
      </c>
      <c r="AH551" s="20">
        <f>IFERROR(AE551/W551,0)</f>
        <v>5.4901423877327493E-2</v>
      </c>
      <c r="AI551" s="20">
        <f>IFERROR(AD551/3.974,0)</f>
        <v>116954.95722194262</v>
      </c>
      <c r="AJ551" s="4">
        <v>4931</v>
      </c>
      <c r="AK551" s="190">
        <f>AJ551-AJ550</f>
        <v>-192</v>
      </c>
      <c r="AL551" s="190">
        <f>IFERROR(AJ551/AJ550,0)-1</f>
        <v>-3.7478040210814023E-2</v>
      </c>
      <c r="AM551" s="20">
        <f>IFERROR(AJ551/3.974,0)</f>
        <v>1240.8152994464015</v>
      </c>
      <c r="AN551" s="20">
        <f>IFERROR(AJ551/C551," ")</f>
        <v>1.0690978470611193E-2</v>
      </c>
      <c r="AO551" s="4">
        <v>206</v>
      </c>
      <c r="AP551">
        <f>AO551-AO550</f>
        <v>-6</v>
      </c>
      <c r="AQ551">
        <f>IFERROR(AO551/AO550,0)-1</f>
        <v>-2.8301886792452824E-2</v>
      </c>
      <c r="AR551" s="20">
        <f>IFERROR(AO551/3.974,0)</f>
        <v>51.836940110719674</v>
      </c>
      <c r="AS551" s="4">
        <v>269</v>
      </c>
      <c r="AT551" s="190">
        <f>AS551-AS550</f>
        <v>10</v>
      </c>
      <c r="AU551" s="190">
        <f>IFERROR(AS551/AS550,0)-1</f>
        <v>3.8610038610038533E-2</v>
      </c>
      <c r="AV551" s="20">
        <f>IFERROR(AS551/3.974,0)</f>
        <v>67.689984901862104</v>
      </c>
      <c r="AW551" s="30">
        <f>IFERROR(AS551/C551," ")</f>
        <v>5.8322312078572507E-4</v>
      </c>
      <c r="AX551" s="4">
        <v>84</v>
      </c>
      <c r="AY551">
        <f>AX551-AX550</f>
        <v>-2</v>
      </c>
      <c r="AZ551" s="190">
        <f>IFERROR(AX551/AX550,0)-1</f>
        <v>-2.3255813953488413E-2</v>
      </c>
      <c r="BA551" s="20">
        <f>IFERROR(AX551/3.974,0)</f>
        <v>21.137393054856567</v>
      </c>
      <c r="BB551" s="30">
        <f>IFERROR(AX551/C551," ")</f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>IFERROR(BC551-BC550,0)</f>
        <v>-190</v>
      </c>
      <c r="BE551" s="30">
        <f>IFERROR(BC551/BC550,0)-1</f>
        <v>-3.3450704225352124E-2</v>
      </c>
      <c r="BF551" s="20">
        <f>IFERROR(BC551/3.974,0)</f>
        <v>1381.4796175138399</v>
      </c>
      <c r="BG551" s="20">
        <f>IFERROR(BC551/C551," ")</f>
        <v>1.190295514168636E-2</v>
      </c>
      <c r="BH551" s="191">
        <v>85070</v>
      </c>
      <c r="BI551" s="192">
        <f>IFERROR((BH551-BH550), 0)</f>
        <v>102</v>
      </c>
      <c r="BJ551" s="193">
        <v>174610</v>
      </c>
      <c r="BK551" s="192">
        <f>IFERROR((BJ551-BJ550),0)</f>
        <v>131</v>
      </c>
      <c r="BL551" s="193">
        <v>129632</v>
      </c>
      <c r="BM551" s="192">
        <f>IFERROR((BL551-BL550),0)</f>
        <v>117</v>
      </c>
      <c r="BN551" s="193">
        <v>50312</v>
      </c>
      <c r="BO551" s="192">
        <f>IFERROR((BN551-BN550),0)</f>
        <v>40</v>
      </c>
      <c r="BP551" s="193">
        <v>21606</v>
      </c>
      <c r="BQ551" s="192">
        <f>IFERROR((BP551-BP550),0)</f>
        <v>11</v>
      </c>
      <c r="BR551" s="8">
        <v>34</v>
      </c>
      <c r="BS551" s="194">
        <f>IFERROR((BR551-BR550),0)</f>
        <v>0</v>
      </c>
      <c r="BT551" s="8">
        <v>325</v>
      </c>
      <c r="BU551" s="194">
        <f>IFERROR((BT551-BT550),0)</f>
        <v>0</v>
      </c>
      <c r="BV551" s="8">
        <v>1491</v>
      </c>
      <c r="BW551" s="194">
        <f>IFERROR((BV551-BV550),0)</f>
        <v>1</v>
      </c>
      <c r="BX551" s="8">
        <v>3372</v>
      </c>
      <c r="BY551" s="194">
        <f>IFERROR((BX551-BX550),0)</f>
        <v>6</v>
      </c>
      <c r="BZ551" s="13">
        <v>1890</v>
      </c>
      <c r="CA551" s="195">
        <f>IFERROR((BZ551-BZ550),0)</f>
        <v>1</v>
      </c>
    </row>
    <row r="552" spans="1:79">
      <c r="A552" s="1">
        <v>44449</v>
      </c>
      <c r="B552" s="190">
        <v>44450</v>
      </c>
      <c r="C552" s="4">
        <v>461590</v>
      </c>
      <c r="D552">
        <f>IFERROR(C552-C551,"")</f>
        <v>360</v>
      </c>
      <c r="E552" s="4">
        <v>7122</v>
      </c>
      <c r="F552">
        <f>E552-E551</f>
        <v>10</v>
      </c>
      <c r="G552" s="4">
        <v>449198</v>
      </c>
      <c r="H552">
        <f>G552-G551</f>
        <v>570</v>
      </c>
      <c r="I552">
        <f>+IFERROR(C552-E552-G552,"")</f>
        <v>5270</v>
      </c>
      <c r="J552">
        <f>+IFERROR(D552-F552-H552,"")</f>
        <v>-220</v>
      </c>
      <c r="K552">
        <f>+IFERROR(E552/C552,"")</f>
        <v>1.542927706406118E-2</v>
      </c>
      <c r="L552">
        <f>+IFERROR(G552/C552,"")</f>
        <v>0.97315366450746332</v>
      </c>
      <c r="M552">
        <f>+IFERROR(I552/C552,"")</f>
        <v>1.1417058428475487E-2</v>
      </c>
      <c r="N552" s="190">
        <f>+IFERROR(D552/C552,"")</f>
        <v>7.7991290972508065E-4</v>
      </c>
      <c r="O552">
        <f>+IFERROR(F552/E552,"")</f>
        <v>1.4040999719180005E-3</v>
      </c>
      <c r="P552">
        <f>+IFERROR(H552/G552,"")</f>
        <v>1.2689281786650876E-3</v>
      </c>
      <c r="Q552">
        <f>+IFERROR(J552/I552,"")</f>
        <v>-4.1745730550284632E-2</v>
      </c>
      <c r="R552" s="190">
        <f>+IFERROR(C552/3.974,"")</f>
        <v>116152.49119275289</v>
      </c>
      <c r="S552" s="190">
        <f>+IFERROR(E552/3.974,"")</f>
        <v>1792.1489682939102</v>
      </c>
      <c r="T552" s="190">
        <f>+IFERROR(G552/3.974,"")</f>
        <v>113034.22244589834</v>
      </c>
      <c r="U552" s="190">
        <f>+IFERROR(I552/3.974,"")</f>
        <v>1326.1197785606441</v>
      </c>
      <c r="V552" s="4">
        <v>3743549</v>
      </c>
      <c r="W552">
        <f>V552-V551</f>
        <v>7916</v>
      </c>
      <c r="X552" s="190">
        <f>IFERROR(W552-W551,0)</f>
        <v>612</v>
      </c>
      <c r="Y552" s="20">
        <f>IFERROR(V552/3.974,0)</f>
        <v>942010.31706089573</v>
      </c>
      <c r="Z552" s="4">
        <v>3278410</v>
      </c>
      <c r="AA552" s="190">
        <f>Z552-Z551</f>
        <v>7556</v>
      </c>
      <c r="AB552" s="17">
        <f>IFERROR(Z552/V552,0)</f>
        <v>0.87574918880452746</v>
      </c>
      <c r="AC552" s="16">
        <f>IFERROR(AA552-AA551,0)</f>
        <v>653</v>
      </c>
      <c r="AD552">
        <f>V552-Z552</f>
        <v>465139</v>
      </c>
      <c r="AE552">
        <f>AD552-AD551</f>
        <v>360</v>
      </c>
      <c r="AF552" s="17">
        <f>IFERROR(AD552/V552,0)</f>
        <v>0.12425081119547253</v>
      </c>
      <c r="AG552" s="16">
        <f>IFERROR(AE552-AE551,0)</f>
        <v>-41</v>
      </c>
      <c r="AH552" s="20">
        <f>IFERROR(AE552/W552,0)</f>
        <v>4.5477513895907026E-2</v>
      </c>
      <c r="AI552" s="20">
        <f>IFERROR(AD552/3.974,0)</f>
        <v>117045.54604932058</v>
      </c>
      <c r="AJ552" s="4">
        <v>4752</v>
      </c>
      <c r="AK552" s="190">
        <f>AJ552-AJ551</f>
        <v>-179</v>
      </c>
      <c r="AL552" s="190">
        <f>IFERROR(AJ552/AJ551,0)-1</f>
        <v>-3.6300953153518556E-2</v>
      </c>
      <c r="AM552" s="20">
        <f>IFERROR(AJ552/3.974,0)</f>
        <v>1195.7725213890287</v>
      </c>
      <c r="AN552" s="20">
        <f>IFERROR(AJ552/C552," ")</f>
        <v>1.0294850408371066E-2</v>
      </c>
      <c r="AO552" s="4">
        <v>195</v>
      </c>
      <c r="AP552">
        <f>AO552-AO551</f>
        <v>-11</v>
      </c>
      <c r="AQ552">
        <f>IFERROR(AO552/AO551,0)-1</f>
        <v>-5.3398058252427161E-2</v>
      </c>
      <c r="AR552" s="20">
        <f>IFERROR(AO552/3.974,0)</f>
        <v>49.068948163059886</v>
      </c>
      <c r="AS552" s="4">
        <v>241</v>
      </c>
      <c r="AT552" s="190">
        <f>AS552-AS551</f>
        <v>-28</v>
      </c>
      <c r="AU552" s="190">
        <f>IFERROR(AS552/AS551,0)-1</f>
        <v>-0.10408921933085502</v>
      </c>
      <c r="AV552" s="20">
        <f>IFERROR(AS552/3.974,0)</f>
        <v>60.644187216909913</v>
      </c>
      <c r="AW552" s="30">
        <f>IFERROR(AS552/C552," ")</f>
        <v>5.2210836456595682E-4</v>
      </c>
      <c r="AX552" s="4">
        <v>82</v>
      </c>
      <c r="AY552">
        <f>AX552-AX551</f>
        <v>-2</v>
      </c>
      <c r="AZ552" s="190">
        <f>IFERROR(AX552/AX551,0)-1</f>
        <v>-2.3809523809523836E-2</v>
      </c>
      <c r="BA552" s="20">
        <f>IFERROR(AX552/3.974,0)</f>
        <v>20.634121791645697</v>
      </c>
      <c r="BB552" s="30">
        <f>IFERROR(AX552/C552," ")</f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>IFERROR(BC552-BC551,0)</f>
        <v>-220</v>
      </c>
      <c r="BE552" s="30">
        <f>IFERROR(BC552/BC551,0)-1</f>
        <v>-4.0072859744990863E-2</v>
      </c>
      <c r="BF552" s="20">
        <f>IFERROR(BC552/3.974,0)</f>
        <v>1326.1197785606441</v>
      </c>
      <c r="BG552" s="20">
        <f>IFERROR(BC552/C552," ")</f>
        <v>1.1417058428475487E-2</v>
      </c>
      <c r="BH552" s="191">
        <v>85163</v>
      </c>
      <c r="BI552" s="192">
        <f>IFERROR((BH552-BH551), 0)</f>
        <v>93</v>
      </c>
      <c r="BJ552" s="193">
        <v>174724</v>
      </c>
      <c r="BK552" s="192">
        <f>IFERROR((BJ552-BJ551),0)</f>
        <v>114</v>
      </c>
      <c r="BL552" s="193">
        <v>129723</v>
      </c>
      <c r="BM552" s="192">
        <f>IFERROR((BL552-BL551),0)</f>
        <v>91</v>
      </c>
      <c r="BN552" s="193">
        <v>50357</v>
      </c>
      <c r="BO552" s="192">
        <f>IFERROR((BN552-BN551),0)</f>
        <v>45</v>
      </c>
      <c r="BP552" s="193">
        <v>21623</v>
      </c>
      <c r="BQ552" s="192">
        <f>IFERROR((BP552-BP551),0)</f>
        <v>17</v>
      </c>
      <c r="BR552" s="8">
        <v>34</v>
      </c>
      <c r="BS552" s="194">
        <f>IFERROR((BR552-BR551),0)</f>
        <v>0</v>
      </c>
      <c r="BT552" s="8">
        <v>327</v>
      </c>
      <c r="BU552" s="194">
        <f>IFERROR((BT552-BT551),0)</f>
        <v>2</v>
      </c>
      <c r="BV552" s="8">
        <v>1493</v>
      </c>
      <c r="BW552" s="194">
        <f>IFERROR((BV552-BV551),0)</f>
        <v>2</v>
      </c>
      <c r="BX552" s="8">
        <v>3376</v>
      </c>
      <c r="BY552" s="194">
        <f>IFERROR((BX552-BX551),0)</f>
        <v>4</v>
      </c>
      <c r="BZ552" s="13">
        <v>1892</v>
      </c>
      <c r="CA552" s="195">
        <f>IFERROR((BZ552-BZ551),0)</f>
        <v>2</v>
      </c>
    </row>
    <row r="553" spans="1:79">
      <c r="A553" s="1">
        <v>44450</v>
      </c>
      <c r="B553" s="190">
        <v>44451</v>
      </c>
      <c r="C553" s="4">
        <v>462010</v>
      </c>
      <c r="D553">
        <f>IFERROR(C553-C552,"")</f>
        <v>420</v>
      </c>
      <c r="E553" s="4">
        <v>7131</v>
      </c>
      <c r="F553">
        <f>E553-E552</f>
        <v>9</v>
      </c>
      <c r="G553" s="4">
        <v>450194</v>
      </c>
      <c r="H553">
        <f>G553-G552</f>
        <v>996</v>
      </c>
      <c r="I553">
        <f>+IFERROR(C553-E553-G553,"")</f>
        <v>4685</v>
      </c>
      <c r="J553">
        <f>+IFERROR(D553-F553-H553,"")</f>
        <v>-585</v>
      </c>
      <c r="K553">
        <f>+IFERROR(E553/C553,"")</f>
        <v>1.5434730849981601E-2</v>
      </c>
      <c r="L553">
        <f>+IFERROR(G553/C553,"")</f>
        <v>0.97442479600008658</v>
      </c>
      <c r="M553">
        <f>+IFERROR(I553/C553,"")</f>
        <v>1.0140473149931819E-2</v>
      </c>
      <c r="N553" s="190">
        <f>+IFERROR(D553/C553,"")</f>
        <v>9.0907123222441072E-4</v>
      </c>
      <c r="O553">
        <f>+IFERROR(F553/E553,"")</f>
        <v>1.2620950778291964E-3</v>
      </c>
      <c r="P553">
        <f>+IFERROR(H553/G553,"")</f>
        <v>2.2123795519265028E-3</v>
      </c>
      <c r="Q553">
        <f>+IFERROR(J553/I553,"")</f>
        <v>-0.1248665955176094</v>
      </c>
      <c r="R553" s="190">
        <f>+IFERROR(C553/3.974,"")</f>
        <v>116258.17815802716</v>
      </c>
      <c r="S553" s="190">
        <f>+IFERROR(E553/3.974,"")</f>
        <v>1794.4136889783592</v>
      </c>
      <c r="T553" s="190">
        <f>+IFERROR(G553/3.974,"")</f>
        <v>113284.85153497735</v>
      </c>
      <c r="U553" s="190">
        <f>+IFERROR(I553/3.974,"")</f>
        <v>1178.9129340714644</v>
      </c>
      <c r="V553" s="4">
        <v>3750801</v>
      </c>
      <c r="W553">
        <f>V553-V552</f>
        <v>7252</v>
      </c>
      <c r="X553" s="190">
        <f>IFERROR(W553-W552,0)</f>
        <v>-664</v>
      </c>
      <c r="Y553" s="20">
        <f>IFERROR(V553/3.974,0)</f>
        <v>943835.17866129836</v>
      </c>
      <c r="Z553" s="4">
        <v>3285242</v>
      </c>
      <c r="AA553" s="190">
        <f>Z553-Z552</f>
        <v>6832</v>
      </c>
      <c r="AB553" s="17">
        <f>IFERROR(Z553/V553,0)</f>
        <v>0.87587744591088679</v>
      </c>
      <c r="AC553" s="16">
        <f>IFERROR(AA553-AA552,0)</f>
        <v>-724</v>
      </c>
      <c r="AD553">
        <f>V553-Z553</f>
        <v>465559</v>
      </c>
      <c r="AE553">
        <f>AD553-AD552</f>
        <v>420</v>
      </c>
      <c r="AF553" s="17">
        <f>IFERROR(AD553/V553,0)</f>
        <v>0.12412255408911323</v>
      </c>
      <c r="AG553" s="16">
        <f>IFERROR(AE553-AE552,0)</f>
        <v>60</v>
      </c>
      <c r="AH553" s="20">
        <f>IFERROR(AE553/W553,0)</f>
        <v>5.7915057915057917E-2</v>
      </c>
      <c r="AI553" s="20">
        <f>IFERROR(AD553/3.974,0)</f>
        <v>117151.23301459487</v>
      </c>
      <c r="AJ553" s="4">
        <v>4168</v>
      </c>
      <c r="AK553" s="190">
        <f>AJ553-AJ552</f>
        <v>-584</v>
      </c>
      <c r="AL553" s="190">
        <f>IFERROR(AJ553/AJ552,0)-1</f>
        <v>-0.12289562289562295</v>
      </c>
      <c r="AM553" s="20">
        <f>IFERROR(AJ553/3.974,0)</f>
        <v>1048.8173125314545</v>
      </c>
      <c r="AN553" s="20">
        <f>IFERROR(AJ553/C553," ")</f>
        <v>9.0214497521698672E-3</v>
      </c>
      <c r="AO553" s="4">
        <v>202</v>
      </c>
      <c r="AP553">
        <f>AO553-AO552</f>
        <v>7</v>
      </c>
      <c r="AQ553">
        <f>IFERROR(AO553/AO552,0)-1</f>
        <v>3.5897435897435992E-2</v>
      </c>
      <c r="AR553" s="20">
        <f>IFERROR(AO553/3.974,0)</f>
        <v>50.830397584297934</v>
      </c>
      <c r="AS553" s="4">
        <v>233</v>
      </c>
      <c r="AT553" s="190">
        <f>AS553-AS552</f>
        <v>-8</v>
      </c>
      <c r="AU553" s="190">
        <f>IFERROR(AS553/AS552,0)-1</f>
        <v>-3.319502074688796E-2</v>
      </c>
      <c r="AV553" s="20">
        <f>IFERROR(AS553/3.974,0)</f>
        <v>58.631102164066426</v>
      </c>
      <c r="AW553" s="30">
        <f>IFERROR(AS553/C553," ")</f>
        <v>5.0431808835306598E-4</v>
      </c>
      <c r="AX553" s="4">
        <v>82</v>
      </c>
      <c r="AY553">
        <f>AX553-AX552</f>
        <v>0</v>
      </c>
      <c r="AZ553" s="190">
        <f>IFERROR(AX553/AX552,0)-1</f>
        <v>0</v>
      </c>
      <c r="BA553" s="20">
        <f>IFERROR(AX553/3.974,0)</f>
        <v>20.634121791645697</v>
      </c>
      <c r="BB553" s="30">
        <f>IFERROR(AX553/C553," ")</f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>IFERROR(BC553-BC552,0)</f>
        <v>-585</v>
      </c>
      <c r="BE553" s="30">
        <f>IFERROR(BC553/BC552,0)-1</f>
        <v>-0.11100569259962045</v>
      </c>
      <c r="BF553" s="20">
        <f>IFERROR(BC553/3.974,0)</f>
        <v>1178.9129340714644</v>
      </c>
      <c r="BG553" s="20">
        <f>IFERROR(BC553/C553," ")</f>
        <v>1.0140473149931819E-2</v>
      </c>
      <c r="BH553" s="191">
        <v>85274</v>
      </c>
      <c r="BI553" s="192">
        <f>IFERROR((BH553-BH552), 0)</f>
        <v>111</v>
      </c>
      <c r="BJ553" s="193">
        <v>174844</v>
      </c>
      <c r="BK553" s="192">
        <f>IFERROR((BJ553-BJ552),0)</f>
        <v>120</v>
      </c>
      <c r="BL553" s="193">
        <v>129838</v>
      </c>
      <c r="BM553" s="192">
        <f>IFERROR((BL553-BL552),0)</f>
        <v>115</v>
      </c>
      <c r="BN553" s="193">
        <v>50413</v>
      </c>
      <c r="BO553" s="192">
        <f>IFERROR((BN553-BN552),0)</f>
        <v>56</v>
      </c>
      <c r="BP553" s="193">
        <v>21641</v>
      </c>
      <c r="BQ553" s="192">
        <f>IFERROR((BP553-BP552),0)</f>
        <v>18</v>
      </c>
      <c r="BR553" s="8">
        <v>34</v>
      </c>
      <c r="BS553" s="194">
        <f>IFERROR((BR553-BR552),0)</f>
        <v>0</v>
      </c>
      <c r="BT553" s="8">
        <v>329</v>
      </c>
      <c r="BU553" s="194">
        <f>IFERROR((BT553-BT552),0)</f>
        <v>2</v>
      </c>
      <c r="BV553" s="8">
        <v>1494</v>
      </c>
      <c r="BW553" s="194">
        <f>IFERROR((BV553-BV552),0)</f>
        <v>1</v>
      </c>
      <c r="BX553" s="8">
        <v>3381</v>
      </c>
      <c r="BY553" s="194">
        <f>IFERROR((BX553-BX552),0)</f>
        <v>5</v>
      </c>
      <c r="BZ553" s="13">
        <v>1893</v>
      </c>
      <c r="CA553" s="195">
        <f>IFERROR((BZ553-BZ552),0)</f>
        <v>1</v>
      </c>
    </row>
    <row r="554" spans="1:79">
      <c r="A554" s="1">
        <v>44451</v>
      </c>
      <c r="B554" s="190">
        <v>44452</v>
      </c>
      <c r="C554" s="4">
        <v>462224</v>
      </c>
      <c r="D554">
        <f t="shared" ref="D554:D563" si="658">IFERROR(C554-C553,"")</f>
        <v>214</v>
      </c>
      <c r="E554" s="4">
        <v>7137</v>
      </c>
      <c r="F554">
        <f>E554-E553</f>
        <v>6</v>
      </c>
      <c r="G554" s="4">
        <v>450194</v>
      </c>
      <c r="H554">
        <f>G554-G553</f>
        <v>0</v>
      </c>
      <c r="I554">
        <f>+IFERROR(C554-E554-G554,"")</f>
        <v>4893</v>
      </c>
      <c r="J554">
        <f>+IFERROR(D554-F554-H554,"")</f>
        <v>208</v>
      </c>
      <c r="K554">
        <f>+IFERROR(E554/C554,"")</f>
        <v>1.5440565613209179E-2</v>
      </c>
      <c r="L554">
        <f>+IFERROR(G554/C554,"")</f>
        <v>0.97397365779362388</v>
      </c>
      <c r="M554">
        <f>+IFERROR(I554/C554,"")</f>
        <v>1.0585776593166949E-2</v>
      </c>
      <c r="N554" s="190">
        <f>+IFERROR(D554/C554,"")</f>
        <v>4.6297898854235177E-4</v>
      </c>
      <c r="O554">
        <f>+IFERROR(F554/E554,"")</f>
        <v>8.4068936527952921E-4</v>
      </c>
      <c r="P554">
        <f>+IFERROR(H554/G554,"")</f>
        <v>0</v>
      </c>
      <c r="Q554">
        <f>+IFERROR(J554/I554,"")</f>
        <v>4.2509707745759247E-2</v>
      </c>
      <c r="R554" s="190">
        <f>+IFERROR(C554/3.974,"")</f>
        <v>116312.02818319073</v>
      </c>
      <c r="S554" s="190">
        <f>+IFERROR(E554/3.974,"")</f>
        <v>1795.9235027679917</v>
      </c>
      <c r="T554" s="190">
        <f>+IFERROR(G554/3.974,"")</f>
        <v>113284.85153497735</v>
      </c>
      <c r="U554" s="190">
        <f>+IFERROR(I554/3.974,"")</f>
        <v>1231.2531454453949</v>
      </c>
      <c r="V554" s="4">
        <v>3755847</v>
      </c>
      <c r="W554">
        <f>V554-V553</f>
        <v>5046</v>
      </c>
      <c r="X554" s="190">
        <f>IFERROR(W554-W553,0)</f>
        <v>-2206</v>
      </c>
      <c r="Y554" s="20">
        <f>IFERROR(V554/3.974,0)</f>
        <v>945104.9320583794</v>
      </c>
      <c r="Z554" s="4">
        <v>3290074</v>
      </c>
      <c r="AA554" s="190">
        <f>Z554-Z553</f>
        <v>4832</v>
      </c>
      <c r="AB554" s="17">
        <f>IFERROR(Z554/V554,0)</f>
        <v>0.87598722738173307</v>
      </c>
      <c r="AC554" s="16">
        <f>IFERROR(AA554-AA553,0)</f>
        <v>-2000</v>
      </c>
      <c r="AD554">
        <f>V554-Z554</f>
        <v>465773</v>
      </c>
      <c r="AE554">
        <f>AD554-AD553</f>
        <v>214</v>
      </c>
      <c r="AF554" s="17">
        <f>IFERROR(AD554/V554,0)</f>
        <v>0.12401277261826693</v>
      </c>
      <c r="AG554" s="16">
        <f>IFERROR(AE554-AE553,0)</f>
        <v>-206</v>
      </c>
      <c r="AH554" s="20">
        <f>IFERROR(AE554/W554,0)</f>
        <v>4.2409829567974636E-2</v>
      </c>
      <c r="AI554" s="20">
        <f>IFERROR(AD554/3.974,0)</f>
        <v>117205.08303975842</v>
      </c>
      <c r="AJ554" s="4">
        <v>4168</v>
      </c>
      <c r="AK554" s="190">
        <f>AJ554-AJ553</f>
        <v>0</v>
      </c>
      <c r="AL554" s="190">
        <f>IFERROR(AJ554/AJ553,0)-1</f>
        <v>0</v>
      </c>
      <c r="AM554" s="20">
        <f>IFERROR(AJ554/3.974,0)</f>
        <v>1048.8173125314545</v>
      </c>
      <c r="AN554" s="20">
        <f>IFERROR(AJ554/C554," ")</f>
        <v>9.0172730104884219E-3</v>
      </c>
      <c r="AO554" s="4">
        <v>202</v>
      </c>
      <c r="AP554">
        <f>AO554-AO553</f>
        <v>0</v>
      </c>
      <c r="AQ554">
        <f>IFERROR(AO554/AO553,0)-1</f>
        <v>0</v>
      </c>
      <c r="AR554" s="20">
        <f>IFERROR(AO554/3.974,0)</f>
        <v>50.830397584297934</v>
      </c>
      <c r="AS554" s="4">
        <v>233</v>
      </c>
      <c r="AT554" s="190">
        <f>AS554-AS553</f>
        <v>0</v>
      </c>
      <c r="AU554" s="190">
        <f>IFERROR(AS554/AS553,0)-1</f>
        <v>0</v>
      </c>
      <c r="AV554" s="20">
        <f>IFERROR(AS554/3.974,0)</f>
        <v>58.631102164066426</v>
      </c>
      <c r="AW554" s="30">
        <f>IFERROR(AS554/C554," ")</f>
        <v>5.0408459967461663E-4</v>
      </c>
      <c r="AX554" s="4">
        <v>82</v>
      </c>
      <c r="AY554">
        <f>AX554-AX553</f>
        <v>0</v>
      </c>
      <c r="AZ554" s="190">
        <f>IFERROR(AX554/AX553,0)-1</f>
        <v>0</v>
      </c>
      <c r="BA554" s="20">
        <f>IFERROR(AX554/3.974,0)</f>
        <v>20.634121791645697</v>
      </c>
      <c r="BB554" s="30">
        <f>IFERROR(AX554/C554," ")</f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>IFERROR(BC554-BC553,0)</f>
        <v>0</v>
      </c>
      <c r="BE554" s="30">
        <f>IFERROR(BC554/BC553,0)-1</f>
        <v>0</v>
      </c>
      <c r="BF554" s="20">
        <f>IFERROR(BC554/3.974,0)</f>
        <v>1178.9129340714644</v>
      </c>
      <c r="BG554" s="20">
        <f>IFERROR(BC554/C554," ")</f>
        <v>1.0135778323929524E-2</v>
      </c>
      <c r="BH554" s="191">
        <v>85315</v>
      </c>
      <c r="BI554" s="192">
        <f>IFERROR((BH554-BH553), 0)</f>
        <v>41</v>
      </c>
      <c r="BJ554" s="193">
        <v>174904</v>
      </c>
      <c r="BK554" s="192">
        <f>IFERROR((BJ554-BJ553),0)</f>
        <v>60</v>
      </c>
      <c r="BL554" s="193">
        <v>129912</v>
      </c>
      <c r="BM554" s="192">
        <f>IFERROR((BL554-BL553),0)</f>
        <v>74</v>
      </c>
      <c r="BN554" s="193">
        <v>50448</v>
      </c>
      <c r="BO554" s="192">
        <f>IFERROR((BN554-BN553),0)</f>
        <v>35</v>
      </c>
      <c r="BP554" s="193">
        <v>21645</v>
      </c>
      <c r="BQ554" s="192">
        <f>IFERROR((BP554-BP553),0)</f>
        <v>4</v>
      </c>
      <c r="BR554" s="8">
        <v>34</v>
      </c>
      <c r="BS554" s="194">
        <f>IFERROR((BR554-BR553),0)</f>
        <v>0</v>
      </c>
      <c r="BT554" s="8">
        <v>330</v>
      </c>
      <c r="BU554" s="194">
        <f>IFERROR((BT554-BT553),0)</f>
        <v>1</v>
      </c>
      <c r="BV554" s="8">
        <v>1494</v>
      </c>
      <c r="BW554" s="194">
        <f>IFERROR((BV554-BV553),0)</f>
        <v>0</v>
      </c>
      <c r="BX554" s="8">
        <v>3385</v>
      </c>
      <c r="BY554" s="194">
        <f>IFERROR((BX554-BX553),0)</f>
        <v>4</v>
      </c>
      <c r="BZ554" s="13">
        <v>1894</v>
      </c>
      <c r="CA554" s="195">
        <f>IFERROR((BZ554-BZ553),0)</f>
        <v>1</v>
      </c>
    </row>
    <row r="555" spans="1:79">
      <c r="A555" s="1">
        <v>44452</v>
      </c>
      <c r="B555" s="190">
        <v>44453</v>
      </c>
      <c r="C555" s="4">
        <v>462447</v>
      </c>
      <c r="D555">
        <f t="shared" si="658"/>
        <v>223</v>
      </c>
      <c r="E555" s="4">
        <v>7141</v>
      </c>
      <c r="F555">
        <f>E555-E554</f>
        <v>4</v>
      </c>
      <c r="G555" s="4">
        <v>450441</v>
      </c>
      <c r="H555">
        <f>G555-G554</f>
        <v>247</v>
      </c>
      <c r="I555">
        <v>4865</v>
      </c>
      <c r="J555">
        <f>+IFERROR(D555-F555-H555,"")</f>
        <v>-28</v>
      </c>
      <c r="K555">
        <f>+IFERROR(E555/C555,"")</f>
        <v>1.544176954332064E-2</v>
      </c>
      <c r="L555">
        <f>+IFERROR(G555/C555,"")</f>
        <v>0.97403810598836194</v>
      </c>
      <c r="M555">
        <f>+IFERROR(I555/C555,"")</f>
        <v>1.0520124468317451E-2</v>
      </c>
      <c r="N555" s="190">
        <f>+IFERROR(D555/C555,"")</f>
        <v>4.8221742167210512E-4</v>
      </c>
      <c r="O555">
        <f>+IFERROR(F555/E555,"")</f>
        <v>5.6014563786584517E-4</v>
      </c>
      <c r="P555">
        <f>+IFERROR(H555/G555,"")</f>
        <v>5.4835150441456262E-4</v>
      </c>
      <c r="Q555">
        <f>+IFERROR(J555/I555,"")</f>
        <v>-5.7553956834532375E-3</v>
      </c>
      <c r="R555" s="190">
        <f>+IFERROR(C555/3.974,"")</f>
        <v>116368.14292903875</v>
      </c>
      <c r="S555" s="190">
        <f>+IFERROR(E555/3.974,"")</f>
        <v>1796.9300452944135</v>
      </c>
      <c r="T555" s="190">
        <f>+IFERROR(G555/3.974,"")</f>
        <v>113347.00553598389</v>
      </c>
      <c r="U555" s="190">
        <f>+IFERROR(I555/3.974,"")</f>
        <v>1224.2073477604429</v>
      </c>
      <c r="V555" s="4">
        <v>3759876</v>
      </c>
      <c r="W555">
        <f>V555-V554</f>
        <v>4029</v>
      </c>
      <c r="X555" s="190">
        <f>IFERROR(W555-W554,0)</f>
        <v>-1017</v>
      </c>
      <c r="Y555" s="20">
        <f>IFERROR(V555/3.974,0)</f>
        <v>946118.77201811771</v>
      </c>
      <c r="Z555" s="4">
        <v>3293880</v>
      </c>
      <c r="AA555" s="190">
        <f>Z555-Z554</f>
        <v>3806</v>
      </c>
      <c r="AB555" s="17">
        <f>IFERROR(Z555/V555,0)</f>
        <v>0.87606080626063199</v>
      </c>
      <c r="AC555" s="16">
        <f>IFERROR(AA555-AA554,0)</f>
        <v>-1026</v>
      </c>
      <c r="AD555">
        <f>V555-Z555</f>
        <v>465996</v>
      </c>
      <c r="AE555">
        <f>AD555-AD554</f>
        <v>223</v>
      </c>
      <c r="AF555" s="17">
        <f>IFERROR(AD555/V555,0)</f>
        <v>0.123939193739368</v>
      </c>
      <c r="AG555" s="16">
        <f>IFERROR(AE555-AE554,0)</f>
        <v>9</v>
      </c>
      <c r="AH555" s="20">
        <f>IFERROR(AE555/W555,0)</f>
        <v>5.5348721767187886E-2</v>
      </c>
      <c r="AI555" s="20">
        <f>IFERROR(AD555/3.974,0)</f>
        <v>117261.19778560643</v>
      </c>
      <c r="AJ555" s="4">
        <v>4372</v>
      </c>
      <c r="AK555" s="190">
        <f>AJ555-AJ554</f>
        <v>204</v>
      </c>
      <c r="AL555" s="190">
        <f>IFERROR(AJ555/AJ554,0)-1</f>
        <v>4.8944337811900107E-2</v>
      </c>
      <c r="AM555" s="20">
        <f>IFERROR(AJ555/3.974,0)</f>
        <v>1100.1509813789633</v>
      </c>
      <c r="AN555" s="20">
        <f>IFERROR(AJ555/C555," ")</f>
        <v>9.454056356728446E-3</v>
      </c>
      <c r="AO555" s="4">
        <v>192</v>
      </c>
      <c r="AP555">
        <f>AO555-AO554</f>
        <v>-10</v>
      </c>
      <c r="AQ555">
        <f>IFERROR(AO555/AO554,0)-1</f>
        <v>-4.9504950495049549E-2</v>
      </c>
      <c r="AR555" s="20">
        <f>IFERROR(AO555/3.974,0)</f>
        <v>48.314041268243578</v>
      </c>
      <c r="AS555" s="4">
        <v>213</v>
      </c>
      <c r="AT555" s="190">
        <f>AS555-AS554</f>
        <v>-20</v>
      </c>
      <c r="AU555" s="190">
        <f>IFERROR(AS555/AS554,0)-1</f>
        <v>-8.5836909871244593E-2</v>
      </c>
      <c r="AV555" s="20">
        <f>IFERROR(AS555/3.974,0)</f>
        <v>53.598389531957721</v>
      </c>
      <c r="AW555" s="30">
        <f>IFERROR(AS555/C555," ")</f>
        <v>4.6059332204555334E-4</v>
      </c>
      <c r="AX555" s="4">
        <v>88</v>
      </c>
      <c r="AY555">
        <f>AX555-AX554</f>
        <v>6</v>
      </c>
      <c r="AZ555" s="190">
        <f>IFERROR(AX555/AX554,0)-1</f>
        <v>7.3170731707317138E-2</v>
      </c>
      <c r="BA555" s="20">
        <f>IFERROR(AX555/3.974,0)</f>
        <v>22.143935581278306</v>
      </c>
      <c r="BB555" s="30">
        <f>IFERROR(AX555/C555," ")</f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>IFERROR(BC555-BC554,0)</f>
        <v>180</v>
      </c>
      <c r="BE555" s="30">
        <f>IFERROR(BC555/BC554,0)-1</f>
        <v>3.8420490928495088E-2</v>
      </c>
      <c r="BF555" s="20">
        <f>IFERROR(BC555/3.974,0)</f>
        <v>1224.2073477604429</v>
      </c>
      <c r="BG555" s="20">
        <f>IFERROR(BC555/C555," ")</f>
        <v>1.0520124468317451E-2</v>
      </c>
      <c r="BH555" s="191">
        <v>85384</v>
      </c>
      <c r="BI555" s="192">
        <f>IFERROR((BH555-BH554), 0)</f>
        <v>69</v>
      </c>
      <c r="BJ555" s="193">
        <v>174965</v>
      </c>
      <c r="BK555" s="192">
        <f>IFERROR((BJ555-BJ554),0)</f>
        <v>61</v>
      </c>
      <c r="BL555" s="193">
        <v>129965</v>
      </c>
      <c r="BM555" s="192">
        <f>IFERROR((BL555-BL554),0)</f>
        <v>53</v>
      </c>
      <c r="BN555" s="193">
        <v>50483</v>
      </c>
      <c r="BO555" s="192">
        <f>IFERROR((BN555-BN554),0)</f>
        <v>35</v>
      </c>
      <c r="BP555" s="193">
        <v>21650</v>
      </c>
      <c r="BQ555" s="192">
        <f>IFERROR((BP555-BP554),0)</f>
        <v>5</v>
      </c>
      <c r="BR555" s="8">
        <v>34</v>
      </c>
      <c r="BS555" s="194">
        <f>IFERROR((BR555-BR554),0)</f>
        <v>0</v>
      </c>
      <c r="BT555" s="8">
        <v>330</v>
      </c>
      <c r="BU555" s="194">
        <f>IFERROR((BT555-BT554),0)</f>
        <v>0</v>
      </c>
      <c r="BV555" s="8">
        <v>1495</v>
      </c>
      <c r="BW555" s="194">
        <f>IFERROR((BV555-BV554),0)</f>
        <v>1</v>
      </c>
      <c r="BX555" s="8">
        <v>3386</v>
      </c>
      <c r="BY555" s="194">
        <f>IFERROR((BX555-BX554),0)</f>
        <v>1</v>
      </c>
      <c r="BZ555" s="13">
        <v>1896</v>
      </c>
      <c r="CA555" s="195">
        <f>IFERROR((BZ555-BZ554),0)</f>
        <v>2</v>
      </c>
    </row>
    <row r="556" spans="1:79">
      <c r="A556" s="1">
        <v>44453</v>
      </c>
      <c r="B556" s="190">
        <v>44454</v>
      </c>
      <c r="C556" s="4">
        <v>462770</v>
      </c>
      <c r="D556">
        <f t="shared" si="658"/>
        <v>323</v>
      </c>
      <c r="E556" s="4">
        <v>7152</v>
      </c>
      <c r="F556">
        <f>E556-E555</f>
        <v>11</v>
      </c>
      <c r="G556" s="4">
        <v>450976</v>
      </c>
      <c r="H556">
        <f>G556-G555</f>
        <v>535</v>
      </c>
      <c r="I556">
        <v>4642</v>
      </c>
      <c r="J556">
        <f>+IFERROR(D556-F556-H556,"")</f>
        <v>-223</v>
      </c>
      <c r="K556">
        <f>+IFERROR(E556/C556,"")</f>
        <v>1.5454761544611794E-2</v>
      </c>
      <c r="L556">
        <f>+IFERROR(G556/C556,"")</f>
        <v>0.97451433757590167</v>
      </c>
      <c r="M556">
        <f>+IFERROR(I556/C556,"")</f>
        <v>1.0030900879486569E-2</v>
      </c>
      <c r="N556" s="190">
        <f>+IFERROR(D556/C556,"")</f>
        <v>6.9797091427707073E-4</v>
      </c>
      <c r="O556">
        <f>+IFERROR(F556/E556,"")</f>
        <v>1.5380313199105146E-3</v>
      </c>
      <c r="P556">
        <f>+IFERROR(H556/G556,"")</f>
        <v>1.1863159015113886E-3</v>
      </c>
      <c r="Q556">
        <f>+IFERROR(J556/I556,"")</f>
        <v>-4.8039638087031454E-2</v>
      </c>
      <c r="R556" s="190">
        <f>+IFERROR(C556/3.974,"")</f>
        <v>116449.4212380473</v>
      </c>
      <c r="S556" s="190">
        <f>+IFERROR(E556/3.974,"")</f>
        <v>1799.6980372420735</v>
      </c>
      <c r="T556" s="190">
        <f>+IFERROR(G556/3.974,"")</f>
        <v>113481.63059889279</v>
      </c>
      <c r="U556" s="190">
        <f>+IFERROR(I556/3.974,"")</f>
        <v>1168.0926019124308</v>
      </c>
      <c r="V556" s="4">
        <v>3767668</v>
      </c>
      <c r="W556">
        <f>V556-V555</f>
        <v>7792</v>
      </c>
      <c r="X556" s="190">
        <f>IFERROR(W556-W555,0)</f>
        <v>3763</v>
      </c>
      <c r="Y556" s="20">
        <f>IFERROR(V556/3.974,0)</f>
        <v>948079.51685958728</v>
      </c>
      <c r="Z556" s="4">
        <v>3301149</v>
      </c>
      <c r="AA556" s="190">
        <f>Z556-Z555</f>
        <v>7269</v>
      </c>
      <c r="AB556" s="17">
        <f>IFERROR(Z556/V556,0)</f>
        <v>0.87617831507447042</v>
      </c>
      <c r="AC556" s="16">
        <f>IFERROR(AA556-AA555,0)</f>
        <v>3463</v>
      </c>
      <c r="AD556">
        <f>V556-Z556</f>
        <v>466519</v>
      </c>
      <c r="AE556">
        <f>AD556-AD555</f>
        <v>523</v>
      </c>
      <c r="AF556" s="17">
        <f>IFERROR(AD556/V556,0)</f>
        <v>0.12382168492552953</v>
      </c>
      <c r="AG556" s="16">
        <f>IFERROR(AE556-AE555,0)</f>
        <v>300</v>
      </c>
      <c r="AH556" s="20">
        <f>IFERROR(AE556/W556,0)</f>
        <v>6.712012320328542E-2</v>
      </c>
      <c r="AI556" s="20">
        <f>IFERROR(AD556/3.974,0)</f>
        <v>117392.80322093608</v>
      </c>
      <c r="AJ556" s="4">
        <v>4174</v>
      </c>
      <c r="AK556" s="190">
        <f>AJ556-AJ555</f>
        <v>-198</v>
      </c>
      <c r="AL556" s="190">
        <f>IFERROR(AJ556/AJ555,0)-1</f>
        <v>-4.5288197621225934E-2</v>
      </c>
      <c r="AM556" s="20">
        <f>IFERROR(AJ556/3.974,0)</f>
        <v>1050.327126321087</v>
      </c>
      <c r="AN556" s="20">
        <f>IFERROR(AJ556/C556," ")</f>
        <v>9.0195993690170059E-3</v>
      </c>
      <c r="AO556" s="4">
        <v>174</v>
      </c>
      <c r="AP556">
        <f>AO556-AO555</f>
        <v>-18</v>
      </c>
      <c r="AQ556">
        <f>IFERROR(AO556/AO555,0)-1</f>
        <v>-9.375E-2</v>
      </c>
      <c r="AR556" s="20">
        <f>IFERROR(AO556/3.974,0)</f>
        <v>43.784599899345743</v>
      </c>
      <c r="AS556" s="4">
        <v>216</v>
      </c>
      <c r="AT556" s="190">
        <f>AS556-AS555</f>
        <v>3</v>
      </c>
      <c r="AU556" s="190">
        <f>IFERROR(AS556/AS555,0)-1</f>
        <v>1.4084507042253502E-2</v>
      </c>
      <c r="AV556" s="20">
        <f>IFERROR(AS556/3.974,0)</f>
        <v>54.35329642677403</v>
      </c>
      <c r="AW556" s="30">
        <f>IFERROR(AS556/C556," ")</f>
        <v>4.6675454329364477E-4</v>
      </c>
      <c r="AX556" s="4">
        <v>81</v>
      </c>
      <c r="AY556">
        <f>AX556-AX555</f>
        <v>-7</v>
      </c>
      <c r="AZ556" s="190">
        <f>IFERROR(AX556/AX555,0)-1</f>
        <v>-7.9545454545454586E-2</v>
      </c>
      <c r="BA556" s="20">
        <f>IFERROR(AX556/3.974,0)</f>
        <v>20.382486160040262</v>
      </c>
      <c r="BB556" s="30">
        <f>IFERROR(AX556/C556," ")</f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>IFERROR(BC556-BC555,0)</f>
        <v>-220</v>
      </c>
      <c r="BE556" s="30">
        <f>IFERROR(BC556/BC555,0)-1</f>
        <v>-4.5220966084275394E-2</v>
      </c>
      <c r="BF556" s="20">
        <f>IFERROR(BC556/3.974,0)</f>
        <v>1168.8475088072471</v>
      </c>
      <c r="BG556" s="20">
        <f>IFERROR(BC556/C556," ")</f>
        <v>1.003738358147676E-2</v>
      </c>
      <c r="BH556" s="191">
        <v>85446</v>
      </c>
      <c r="BI556" s="192">
        <f>IFERROR((BH556-BH555), 0)</f>
        <v>62</v>
      </c>
      <c r="BJ556" s="193">
        <v>175068</v>
      </c>
      <c r="BK556" s="192">
        <f>IFERROR((BJ556-BJ555),0)</f>
        <v>103</v>
      </c>
      <c r="BL556" s="193">
        <v>130066</v>
      </c>
      <c r="BM556" s="192">
        <f>IFERROR((BL556-BL555),0)</f>
        <v>101</v>
      </c>
      <c r="BN556" s="193">
        <v>50532</v>
      </c>
      <c r="BO556" s="192">
        <f>IFERROR((BN556-BN555),0)</f>
        <v>49</v>
      </c>
      <c r="BP556" s="193">
        <v>21658</v>
      </c>
      <c r="BQ556" s="192">
        <f>IFERROR((BP556-BP555),0)</f>
        <v>8</v>
      </c>
      <c r="BR556" s="8">
        <v>34</v>
      </c>
      <c r="BS556" s="194">
        <f>IFERROR((BR556-BR555),0)</f>
        <v>0</v>
      </c>
      <c r="BT556" s="8">
        <v>330</v>
      </c>
      <c r="BU556" s="194">
        <f>IFERROR((BT556-BT555),0)</f>
        <v>0</v>
      </c>
      <c r="BV556" s="8">
        <v>1499</v>
      </c>
      <c r="BW556" s="194">
        <f>IFERROR((BV556-BV555),0)</f>
        <v>4</v>
      </c>
      <c r="BX556" s="8">
        <v>3389</v>
      </c>
      <c r="BY556" s="194">
        <f>IFERROR((BX556-BX555),0)</f>
        <v>3</v>
      </c>
      <c r="BZ556" s="13">
        <v>1900</v>
      </c>
      <c r="CA556" s="195">
        <f>IFERROR((BZ556-BZ555),0)</f>
        <v>4</v>
      </c>
    </row>
    <row r="557" spans="1:79">
      <c r="A557" s="1">
        <v>44454</v>
      </c>
      <c r="B557" s="190">
        <v>44455</v>
      </c>
      <c r="C557" s="4">
        <v>463086</v>
      </c>
      <c r="D557">
        <f t="shared" si="658"/>
        <v>316</v>
      </c>
      <c r="E557" s="4">
        <v>7159</v>
      </c>
      <c r="F557">
        <f>E557-E556</f>
        <v>7</v>
      </c>
      <c r="G557" s="4">
        <v>451466</v>
      </c>
      <c r="H557">
        <f>G557-G556</f>
        <v>490</v>
      </c>
      <c r="I557">
        <v>4461</v>
      </c>
      <c r="J557">
        <f>+IFERROR(D557-F557-H557,"")</f>
        <v>-181</v>
      </c>
      <c r="K557">
        <f>+IFERROR(E557/C557,"")</f>
        <v>1.5459331528053104E-2</v>
      </c>
      <c r="L557">
        <f>+IFERROR(G557/C557,"")</f>
        <v>0.97490746859114719</v>
      </c>
      <c r="M557">
        <f>+IFERROR(I557/C557,"")</f>
        <v>9.6331998807996783E-3</v>
      </c>
      <c r="N557" s="190">
        <f>+IFERROR(D557/C557,"")</f>
        <v>6.8237865104969699E-4</v>
      </c>
      <c r="O557">
        <f>+IFERROR(F557/E557,"")</f>
        <v>9.7779019416119567E-4</v>
      </c>
      <c r="P557">
        <f>+IFERROR(H557/G557,"")</f>
        <v>1.08535304984207E-3</v>
      </c>
      <c r="Q557">
        <f>+IFERROR(J557/I557,"")</f>
        <v>-4.0573862362698949E-2</v>
      </c>
      <c r="R557" s="190">
        <f>+IFERROR(C557/3.974,"")</f>
        <v>116528.93809763461</v>
      </c>
      <c r="S557" s="190">
        <f>+IFERROR(E557/3.974,"")</f>
        <v>1801.4594866633115</v>
      </c>
      <c r="T557" s="190">
        <f>+IFERROR(G557/3.974,"")</f>
        <v>113604.93205837946</v>
      </c>
      <c r="U557" s="190">
        <f>+IFERROR(I557/3.974,"")</f>
        <v>1122.5465525918469</v>
      </c>
      <c r="V557" s="4">
        <v>3775659</v>
      </c>
      <c r="W557">
        <f>V557-V556</f>
        <v>7991</v>
      </c>
      <c r="X557" s="190">
        <f>IFERROR(W557-W556,0)</f>
        <v>199</v>
      </c>
      <c r="Y557" s="20">
        <f>IFERROR(V557/3.974,0)</f>
        <v>950090.33719174634</v>
      </c>
      <c r="Z557" s="4">
        <v>3309024</v>
      </c>
      <c r="AA557" s="190">
        <f>Z557-Z556</f>
        <v>7875</v>
      </c>
      <c r="AB557" s="17">
        <f>IFERROR(Z557/V557,0)</f>
        <v>0.87640965457950515</v>
      </c>
      <c r="AC557" s="16">
        <f>IFERROR(AA557-AA556,0)</f>
        <v>606</v>
      </c>
      <c r="AD557">
        <f>V557-Z557</f>
        <v>466635</v>
      </c>
      <c r="AE557">
        <f>AD557-AD556</f>
        <v>116</v>
      </c>
      <c r="AF557" s="17">
        <f>IFERROR(AD557/V557,0)</f>
        <v>0.12359034542049481</v>
      </c>
      <c r="AG557" s="16">
        <f>IFERROR(AE557-AE556,0)</f>
        <v>-407</v>
      </c>
      <c r="AH557" s="20">
        <f>IFERROR(AE557/W557,0)</f>
        <v>1.451633087223126E-2</v>
      </c>
      <c r="AI557" s="20">
        <f>IFERROR(AD557/3.974,0)</f>
        <v>117421.9929542023</v>
      </c>
      <c r="AJ557" s="4">
        <v>4008</v>
      </c>
      <c r="AK557" s="190">
        <f>AJ557-AJ556</f>
        <v>-166</v>
      </c>
      <c r="AL557" s="190">
        <f>IFERROR(AJ557/AJ556,0)-1</f>
        <v>-3.9770004791566893E-2</v>
      </c>
      <c r="AM557" s="20">
        <f>IFERROR(AJ557/3.974,0)</f>
        <v>1008.5556114745848</v>
      </c>
      <c r="AN557" s="20">
        <f>IFERROR(AJ557/C557," ")</f>
        <v>8.6549798525543849E-3</v>
      </c>
      <c r="AO557" s="4">
        <v>160</v>
      </c>
      <c r="AP557">
        <f>AO557-AO556</f>
        <v>-14</v>
      </c>
      <c r="AQ557">
        <f>IFERROR(AO557/AO556,0)-1</f>
        <v>-8.0459770114942541E-2</v>
      </c>
      <c r="AR557" s="20">
        <f>IFERROR(AO557/3.974,0)</f>
        <v>40.261701056869654</v>
      </c>
      <c r="AS557" s="4">
        <v>215</v>
      </c>
      <c r="AT557" s="190">
        <f>AS557-AS556</f>
        <v>-1</v>
      </c>
      <c r="AU557" s="190">
        <f>IFERROR(AS557/AS556,0)-1</f>
        <v>-4.6296296296296502E-3</v>
      </c>
      <c r="AV557" s="20">
        <f>IFERROR(AS557/3.974,0)</f>
        <v>54.101660795168591</v>
      </c>
      <c r="AW557" s="30">
        <f>IFERROR(AS557/C557," ")</f>
        <v>4.6427661384710402E-4</v>
      </c>
      <c r="AX557" s="4">
        <v>78</v>
      </c>
      <c r="AY557">
        <f>AX557-AX556</f>
        <v>-3</v>
      </c>
      <c r="AZ557" s="190">
        <f>IFERROR(AX557/AX556,0)-1</f>
        <v>-3.703703703703709E-2</v>
      </c>
      <c r="BA557" s="20">
        <f>IFERROR(AX557/3.974,0)</f>
        <v>19.627579265223954</v>
      </c>
      <c r="BB557" s="30">
        <f>IFERROR(AX557/C557," ")</f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>IFERROR(BC557-BC556,0)</f>
        <v>-184</v>
      </c>
      <c r="BE557" s="30">
        <f>IFERROR(BC557/BC556,0)-1</f>
        <v>-3.9612486544671643E-2</v>
      </c>
      <c r="BF557" s="20">
        <f>IFERROR(BC557/3.974,0)</f>
        <v>1122.5465525918469</v>
      </c>
      <c r="BG557" s="20">
        <f>IFERROR(BC557/C557," ")</f>
        <v>9.6331998807996783E-3</v>
      </c>
      <c r="BH557" s="191">
        <v>85514</v>
      </c>
      <c r="BI557" s="192">
        <f>IFERROR((BH557-BH556), 0)</f>
        <v>68</v>
      </c>
      <c r="BJ557" s="193">
        <v>175173</v>
      </c>
      <c r="BK557" s="192">
        <f>IFERROR((BJ557-BJ556),0)</f>
        <v>105</v>
      </c>
      <c r="BL557" s="193">
        <v>130160</v>
      </c>
      <c r="BM557" s="192">
        <f>IFERROR((BL557-BL556),0)</f>
        <v>94</v>
      </c>
      <c r="BN557" s="193">
        <v>50574</v>
      </c>
      <c r="BO557" s="192">
        <f>IFERROR((BN557-BN556),0)</f>
        <v>42</v>
      </c>
      <c r="BP557" s="193">
        <v>21665</v>
      </c>
      <c r="BQ557" s="192">
        <f>IFERROR((BP557-BP556),0)</f>
        <v>7</v>
      </c>
      <c r="BR557" s="8">
        <v>34</v>
      </c>
      <c r="BS557" s="194">
        <f>IFERROR((BR557-BR556),0)</f>
        <v>0</v>
      </c>
      <c r="BT557" s="8">
        <v>330</v>
      </c>
      <c r="BU557" s="194">
        <f>IFERROR((BT557-BT556),0)</f>
        <v>0</v>
      </c>
      <c r="BV557" s="8">
        <v>1502</v>
      </c>
      <c r="BW557" s="194">
        <f>IFERROR((BV557-BV556),0)</f>
        <v>3</v>
      </c>
      <c r="BX557" s="8">
        <v>3390</v>
      </c>
      <c r="BY557" s="194">
        <f>IFERROR((BX557-BX556),0)</f>
        <v>1</v>
      </c>
      <c r="BZ557" s="13">
        <v>1903</v>
      </c>
      <c r="CA557" s="195">
        <f>IFERROR((BZ557-BZ556),0)</f>
        <v>3</v>
      </c>
    </row>
    <row r="558" spans="1:79">
      <c r="A558" s="1">
        <v>44455</v>
      </c>
      <c r="B558" s="190">
        <v>44456</v>
      </c>
      <c r="C558" s="4">
        <v>463459</v>
      </c>
      <c r="D558">
        <f t="shared" si="658"/>
        <v>373</v>
      </c>
      <c r="E558" s="4">
        <v>7166</v>
      </c>
      <c r="F558">
        <f>E558-E557</f>
        <v>7</v>
      </c>
      <c r="G558" s="4">
        <v>451966</v>
      </c>
      <c r="H558">
        <f>G558-G557</f>
        <v>500</v>
      </c>
      <c r="I558">
        <v>4327</v>
      </c>
      <c r="J558">
        <f>+IFERROR(D558-F558-H558,"")</f>
        <v>-134</v>
      </c>
      <c r="K558">
        <f>+IFERROR(E558/C558,"")</f>
        <v>1.5461993401789586E-2</v>
      </c>
      <c r="L558">
        <f>+IFERROR(G558/C558,"")</f>
        <v>0.97520168990137213</v>
      </c>
      <c r="M558">
        <f>+IFERROR(I558/C558,"")</f>
        <v>9.3363166968383395E-3</v>
      </c>
      <c r="N558" s="190">
        <f>+IFERROR(D558/C558,"")</f>
        <v>8.0481768613836389E-4</v>
      </c>
      <c r="O558">
        <f>+IFERROR(F558/E558,"")</f>
        <v>9.768350544236673E-4</v>
      </c>
      <c r="P558">
        <f>+IFERROR(H558/G558,"")</f>
        <v>1.1062779058601754E-3</v>
      </c>
      <c r="Q558">
        <f>+IFERROR(J558/I558,"")</f>
        <v>-3.096833834065172E-2</v>
      </c>
      <c r="R558" s="190">
        <f>+IFERROR(C558/3.974,"")</f>
        <v>116622.79818822345</v>
      </c>
      <c r="S558" s="190">
        <f>+IFERROR(E558/3.974,"")</f>
        <v>1803.2209360845495</v>
      </c>
      <c r="T558" s="190">
        <f>+IFERROR(G558/3.974,"")</f>
        <v>113730.74987418218</v>
      </c>
      <c r="U558" s="190">
        <f>+IFERROR(I558/3.974,"")</f>
        <v>1088.8273779567187</v>
      </c>
      <c r="V558" s="4">
        <v>3783274</v>
      </c>
      <c r="W558">
        <f>V558-V557</f>
        <v>7615</v>
      </c>
      <c r="X558" s="190">
        <f>IFERROR(W558-W557,0)</f>
        <v>-376</v>
      </c>
      <c r="Y558" s="20">
        <f>IFERROR(V558/3.974,0)</f>
        <v>952006.54252642172</v>
      </c>
      <c r="Z558" s="4">
        <v>3316266</v>
      </c>
      <c r="AA558" s="190">
        <f>Z558-Z557</f>
        <v>7242</v>
      </c>
      <c r="AB558" s="17">
        <f>IFERROR(Z558/V558,0)</f>
        <v>0.8765598262245875</v>
      </c>
      <c r="AC558" s="16">
        <f>IFERROR(AA558-AA557,0)</f>
        <v>-633</v>
      </c>
      <c r="AD558">
        <f>V558-Z558</f>
        <v>467008</v>
      </c>
      <c r="AE558">
        <f>AD558-AD557</f>
        <v>373</v>
      </c>
      <c r="AF558" s="17">
        <f>IFERROR(AD558/V558,0)</f>
        <v>0.12344017377541251</v>
      </c>
      <c r="AG558" s="16">
        <f>IFERROR(AE558-AE557,0)</f>
        <v>257</v>
      </c>
      <c r="AH558" s="20">
        <f>IFERROR(AE558/W558,0)</f>
        <v>4.8982271831910701E-2</v>
      </c>
      <c r="AI558" s="20">
        <f>IFERROR(AD558/3.974,0)</f>
        <v>117515.85304479113</v>
      </c>
      <c r="AJ558" s="4">
        <v>3863</v>
      </c>
      <c r="AK558" s="190">
        <f>AJ558-AJ557</f>
        <v>-145</v>
      </c>
      <c r="AL558" s="190">
        <f>IFERROR(AJ558/AJ557,0)-1</f>
        <v>-3.6177644710578827E-2</v>
      </c>
      <c r="AM558" s="20">
        <f>IFERROR(AJ558/3.974,0)</f>
        <v>972.06844489179662</v>
      </c>
      <c r="AN558" s="20">
        <f>IFERROR(AJ558/C558," ")</f>
        <v>8.3351493875402135E-3</v>
      </c>
      <c r="AO558" s="4">
        <v>160</v>
      </c>
      <c r="AP558">
        <f>AO558-AO557</f>
        <v>0</v>
      </c>
      <c r="AQ558">
        <f>IFERROR(AO558/AO557,0)-1</f>
        <v>0</v>
      </c>
      <c r="AR558" s="20">
        <f>IFERROR(AO558/3.974,0)</f>
        <v>40.261701056869654</v>
      </c>
      <c r="AS558" s="4">
        <v>232</v>
      </c>
      <c r="AT558" s="190">
        <f>AS558-AS557</f>
        <v>17</v>
      </c>
      <c r="AU558" s="190">
        <f>IFERROR(AS558/AS557,0)-1</f>
        <v>7.9069767441860561E-2</v>
      </c>
      <c r="AV558" s="20">
        <f>IFERROR(AS558/3.974,0)</f>
        <v>58.379466532460995</v>
      </c>
      <c r="AW558" s="30">
        <f>IFERROR(AS558/C558," ")</f>
        <v>5.005836546490628E-4</v>
      </c>
      <c r="AX558" s="4">
        <v>72</v>
      </c>
      <c r="AY558">
        <f>AX558-AX557</f>
        <v>-6</v>
      </c>
      <c r="AZ558" s="190">
        <f>IFERROR(AX558/AX557,0)-1</f>
        <v>-7.6923076923076872E-2</v>
      </c>
      <c r="BA558" s="20">
        <f>IFERROR(AX558/3.974,0)</f>
        <v>18.117765475591344</v>
      </c>
      <c r="BB558" s="30">
        <f>IFERROR(AX558/C558," ")</f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>IFERROR(BC558-BC557,0)</f>
        <v>-134</v>
      </c>
      <c r="BE558" s="30">
        <f>IFERROR(BC558/BC557,0)-1</f>
        <v>-3.0038108047522938E-2</v>
      </c>
      <c r="BF558" s="20">
        <f>IFERROR(BC558/3.974,0)</f>
        <v>1088.8273779567187</v>
      </c>
      <c r="BG558" s="20">
        <f>IFERROR(BC558/C558," ")</f>
        <v>9.3363166968383395E-3</v>
      </c>
      <c r="BH558" s="191">
        <v>85606</v>
      </c>
      <c r="BI558" s="192">
        <f>IFERROR((BH558-BH557), 0)</f>
        <v>92</v>
      </c>
      <c r="BJ558" s="193">
        <v>175301</v>
      </c>
      <c r="BK558" s="192">
        <f>IFERROR((BJ558-BJ557),0)</f>
        <v>128</v>
      </c>
      <c r="BL558" s="193">
        <v>130257</v>
      </c>
      <c r="BM558" s="192">
        <f>IFERROR((BL558-BL557),0)</f>
        <v>97</v>
      </c>
      <c r="BN558" s="193">
        <v>50621</v>
      </c>
      <c r="BO558" s="192">
        <f>IFERROR((BN558-BN557),0)</f>
        <v>47</v>
      </c>
      <c r="BP558" s="193">
        <v>21674</v>
      </c>
      <c r="BQ558" s="192">
        <f>IFERROR((BP558-BP557),0)</f>
        <v>9</v>
      </c>
      <c r="BR558" s="8">
        <v>34</v>
      </c>
      <c r="BS558" s="194">
        <f>IFERROR((BR558-BR557),0)</f>
        <v>0</v>
      </c>
      <c r="BT558" s="8">
        <v>330</v>
      </c>
      <c r="BU558" s="194">
        <f>IFERROR((BT558-BT557),0)</f>
        <v>0</v>
      </c>
      <c r="BV558" s="8">
        <v>1506</v>
      </c>
      <c r="BW558" s="194">
        <f>IFERROR((BV558-BV557),0)</f>
        <v>4</v>
      </c>
      <c r="BX558" s="8">
        <v>3392</v>
      </c>
      <c r="BY558" s="194">
        <f>IFERROR((BX558-BX557),0)</f>
        <v>2</v>
      </c>
      <c r="BZ558" s="13">
        <v>1904</v>
      </c>
      <c r="CA558" s="195">
        <f>IFERROR((BZ558-BZ557),0)</f>
        <v>1</v>
      </c>
    </row>
    <row r="559" spans="1:79">
      <c r="A559" s="1">
        <v>44456</v>
      </c>
      <c r="B559" s="190">
        <v>44457</v>
      </c>
      <c r="C559" s="4">
        <v>463783</v>
      </c>
      <c r="D559">
        <f t="shared" si="658"/>
        <v>324</v>
      </c>
      <c r="E559" s="4">
        <v>7169</v>
      </c>
      <c r="F559">
        <f>E559-E558</f>
        <v>3</v>
      </c>
      <c r="G559" s="4">
        <v>452415</v>
      </c>
      <c r="H559">
        <f>G559-G558</f>
        <v>449</v>
      </c>
      <c r="I559">
        <v>4199</v>
      </c>
      <c r="J559">
        <f>+IFERROR(D559-F559-H559,"")</f>
        <v>-128</v>
      </c>
      <c r="K559">
        <f>+IFERROR(E559/C559,"")</f>
        <v>1.5457660155719378E-2</v>
      </c>
      <c r="L559">
        <f>+IFERROR(G559/C559,"")</f>
        <v>0.97548853666477642</v>
      </c>
      <c r="M559">
        <f>+IFERROR(I559/C559,"")</f>
        <v>9.0538031795042075E-3</v>
      </c>
      <c r="N559" s="190">
        <f>+IFERROR(D559/C559,"")</f>
        <v>6.9860257922347299E-4</v>
      </c>
      <c r="O559">
        <f>+IFERROR(F559/E559,"")</f>
        <v>4.1846840563537454E-4</v>
      </c>
      <c r="P559">
        <f>+IFERROR(H559/G559,"")</f>
        <v>9.9245162074643851E-4</v>
      </c>
      <c r="Q559">
        <f>+IFERROR(J559/I559,"")</f>
        <v>-3.0483448440104786E-2</v>
      </c>
      <c r="R559" s="190">
        <f>+IFERROR(C559/3.974,"")</f>
        <v>116704.32813286361</v>
      </c>
      <c r="S559" s="190">
        <f>+IFERROR(E559/3.974,"")</f>
        <v>1803.9758429793658</v>
      </c>
      <c r="T559" s="190">
        <f>+IFERROR(G559/3.974,"")</f>
        <v>113843.73427277301</v>
      </c>
      <c r="U559" s="190">
        <f>+IFERROR(I559/3.974,"")</f>
        <v>1056.6180171112228</v>
      </c>
      <c r="V559" s="4">
        <v>3790505</v>
      </c>
      <c r="W559">
        <f>V559-V558</f>
        <v>7231</v>
      </c>
      <c r="X559" s="190">
        <f>IFERROR(W559-W558,0)</f>
        <v>-384</v>
      </c>
      <c r="Y559" s="20">
        <f>IFERROR(V559/3.974,0)</f>
        <v>953826.11977856059</v>
      </c>
      <c r="Z559" s="4">
        <v>3323173</v>
      </c>
      <c r="AA559" s="190">
        <f>Z559-Z558</f>
        <v>6907</v>
      </c>
      <c r="AB559" s="17">
        <f>IFERROR(Z559/V559,0)</f>
        <v>0.87670983153959692</v>
      </c>
      <c r="AC559" s="16">
        <f>IFERROR(AA559-AA558,0)</f>
        <v>-335</v>
      </c>
      <c r="AD559">
        <f>V559-Z559</f>
        <v>467332</v>
      </c>
      <c r="AE559">
        <f>AD559-AD558</f>
        <v>324</v>
      </c>
      <c r="AF559" s="17">
        <f>IFERROR(AD559/V559,0)</f>
        <v>0.12329016846040303</v>
      </c>
      <c r="AG559" s="16">
        <f>IFERROR(AE559-AE558,0)</f>
        <v>-49</v>
      </c>
      <c r="AH559" s="20">
        <f>IFERROR(AE559/W559,0)</f>
        <v>4.4807080625086433E-2</v>
      </c>
      <c r="AI559" s="20">
        <f>IFERROR(AD559/3.974,0)</f>
        <v>117597.38298943129</v>
      </c>
      <c r="AJ559" s="4">
        <v>3729</v>
      </c>
      <c r="AK559" s="190">
        <f>AJ559-AJ558</f>
        <v>-134</v>
      </c>
      <c r="AL559" s="190">
        <f>IFERROR(AJ559/AJ558,0)-1</f>
        <v>-3.4688066269738527E-2</v>
      </c>
      <c r="AM559" s="20">
        <f>IFERROR(AJ559/3.974,0)</f>
        <v>938.34927025666832</v>
      </c>
      <c r="AN559" s="20">
        <f>IFERROR(AJ559/C559," ")</f>
        <v>8.0403982034701581E-3</v>
      </c>
      <c r="AO559" s="4">
        <v>165</v>
      </c>
      <c r="AP559">
        <f>AO559-AO558</f>
        <v>5</v>
      </c>
      <c r="AQ559">
        <f>IFERROR(AO559/AO558,0)-1</f>
        <v>3.125E-2</v>
      </c>
      <c r="AR559" s="20">
        <f>IFERROR(AO559/3.974,0)</f>
        <v>41.519879214896825</v>
      </c>
      <c r="AS559" s="4">
        <v>233</v>
      </c>
      <c r="AT559" s="190">
        <f>AS559-AS558</f>
        <v>1</v>
      </c>
      <c r="AU559" s="190">
        <f>IFERROR(AS559/AS558,0)-1</f>
        <v>4.3103448275862988E-3</v>
      </c>
      <c r="AV559" s="20">
        <f>IFERROR(AS559/3.974,0)</f>
        <v>58.631102164066426</v>
      </c>
      <c r="AW559" s="30">
        <f>IFERROR(AS559/C559," ")</f>
        <v>5.0239012641688035E-4</v>
      </c>
      <c r="AX559" s="4">
        <v>72</v>
      </c>
      <c r="AY559">
        <f>AX559-AX558</f>
        <v>0</v>
      </c>
      <c r="AZ559" s="190">
        <f>IFERROR(AX559/AX558,0)-1</f>
        <v>0</v>
      </c>
      <c r="BA559" s="20">
        <f>IFERROR(AX559/3.974,0)</f>
        <v>18.117765475591344</v>
      </c>
      <c r="BB559" s="30">
        <f>IFERROR(AX559/C559," ")</f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>IFERROR(BC559-BC558,0)</f>
        <v>-128</v>
      </c>
      <c r="BE559" s="30">
        <f>IFERROR(BC559/BC558,0)-1</f>
        <v>-2.9581696325398643E-2</v>
      </c>
      <c r="BF559" s="20">
        <f>IFERROR(BC559/3.974,0)</f>
        <v>1056.6180171112228</v>
      </c>
      <c r="BG559" s="20">
        <f>IFERROR(BC559/C559," ")</f>
        <v>9.0538031795042075E-3</v>
      </c>
      <c r="BH559" s="191">
        <v>85676</v>
      </c>
      <c r="BI559" s="192">
        <f>IFERROR((BH559-BH558), 0)</f>
        <v>70</v>
      </c>
      <c r="BJ559" s="193">
        <v>175439</v>
      </c>
      <c r="BK559" s="192">
        <f>IFERROR((BJ559-BJ558),0)</f>
        <v>138</v>
      </c>
      <c r="BL559" s="193">
        <v>130324</v>
      </c>
      <c r="BM559" s="192">
        <f>IFERROR((BL559-BL558),0)</f>
        <v>67</v>
      </c>
      <c r="BN559" s="193">
        <v>50661</v>
      </c>
      <c r="BO559" s="192">
        <f>IFERROR((BN559-BN558),0)</f>
        <v>40</v>
      </c>
      <c r="BP559" s="193">
        <v>21683</v>
      </c>
      <c r="BQ559" s="192">
        <f>IFERROR((BP559-BP558),0)</f>
        <v>9</v>
      </c>
      <c r="BR559" s="8">
        <v>34</v>
      </c>
      <c r="BS559" s="194">
        <f>IFERROR((BR559-BR558),0)</f>
        <v>0</v>
      </c>
      <c r="BT559" s="8">
        <v>330</v>
      </c>
      <c r="BU559" s="194">
        <f>IFERROR((BT559-BT558),0)</f>
        <v>0</v>
      </c>
      <c r="BV559" s="8">
        <v>1507</v>
      </c>
      <c r="BW559" s="194">
        <f>IFERROR((BV559-BV558),0)</f>
        <v>1</v>
      </c>
      <c r="BX559" s="8">
        <v>3393</v>
      </c>
      <c r="BY559" s="194">
        <f>IFERROR((BX559-BX558),0)</f>
        <v>1</v>
      </c>
      <c r="BZ559" s="13">
        <v>1905</v>
      </c>
      <c r="CA559" s="195">
        <f>IFERROR((BZ559-BZ558),0)</f>
        <v>1</v>
      </c>
    </row>
    <row r="560" spans="1:79">
      <c r="A560" s="1">
        <v>44457</v>
      </c>
      <c r="B560" s="190">
        <v>44458</v>
      </c>
      <c r="C560" s="4">
        <v>464038</v>
      </c>
      <c r="D560">
        <f t="shared" si="658"/>
        <v>255</v>
      </c>
      <c r="E560" s="4">
        <v>7170</v>
      </c>
      <c r="F560">
        <f>E560-E559</f>
        <v>1</v>
      </c>
      <c r="G560" s="4">
        <v>452809</v>
      </c>
      <c r="H560">
        <f>G560-G559</f>
        <v>394</v>
      </c>
      <c r="I560">
        <v>4199</v>
      </c>
      <c r="J560">
        <f>+IFERROR(D560-F560-H560,"")</f>
        <v>-140</v>
      </c>
      <c r="K560">
        <f>+IFERROR(E560/C560,"")</f>
        <v>1.5451320797003693E-2</v>
      </c>
      <c r="L560">
        <f>+IFERROR(G560/C560,"")</f>
        <v>0.97580155073506913</v>
      </c>
      <c r="M560">
        <f>+IFERROR(I560/C560,"")</f>
        <v>9.0488278977152725E-3</v>
      </c>
      <c r="N560" s="190">
        <f>+IFERROR(D560/C560,"")</f>
        <v>5.4952396139971299E-4</v>
      </c>
      <c r="O560">
        <f>+IFERROR(F560/E560,"")</f>
        <v>1.394700139470014E-4</v>
      </c>
      <c r="P560">
        <f>+IFERROR(H560/G560,"")</f>
        <v>8.7012404788774076E-4</v>
      </c>
      <c r="Q560">
        <f>+IFERROR(J560/I560,"")</f>
        <v>-3.3341271731364613E-2</v>
      </c>
      <c r="R560" s="190">
        <f>+IFERROR(C560/3.974,"")</f>
        <v>116768.495218923</v>
      </c>
      <c r="S560" s="190">
        <f>+IFERROR(E560/3.974,"")</f>
        <v>1804.2274786109713</v>
      </c>
      <c r="T560" s="190">
        <f>+IFERROR(G560/3.974,"")</f>
        <v>113942.87871162556</v>
      </c>
      <c r="U560" s="190">
        <f>+IFERROR(I560/3.974,"")</f>
        <v>1056.6180171112228</v>
      </c>
      <c r="V560" s="4">
        <v>3797759</v>
      </c>
      <c r="W560">
        <f>V560-V559</f>
        <v>7254</v>
      </c>
      <c r="X560" s="190">
        <f>IFERROR(W560-W559,0)</f>
        <v>23</v>
      </c>
      <c r="Y560" s="20">
        <f>IFERROR(V560/3.974,0)</f>
        <v>955651.48465022643</v>
      </c>
      <c r="Z560" s="4">
        <v>3330172</v>
      </c>
      <c r="AA560" s="190">
        <f>Z560-Z559</f>
        <v>6999</v>
      </c>
      <c r="AB560" s="17">
        <f>IFERROR(Z560/V560,0)</f>
        <v>0.87687818000036333</v>
      </c>
      <c r="AC560" s="16">
        <f>IFERROR(AA560-AA559,0)</f>
        <v>92</v>
      </c>
      <c r="AD560">
        <f>V560-Z560</f>
        <v>467587</v>
      </c>
      <c r="AE560">
        <f>AD560-AD559</f>
        <v>255</v>
      </c>
      <c r="AF560" s="17">
        <f>IFERROR(AD560/V560,0)</f>
        <v>0.12312181999963663</v>
      </c>
      <c r="AG560" s="16">
        <f>IFERROR(AE560-AE559,0)</f>
        <v>-69</v>
      </c>
      <c r="AH560" s="20">
        <f>IFERROR(AE560/W560,0)</f>
        <v>3.5153019023986765E-2</v>
      </c>
      <c r="AI560" s="20">
        <f>IFERROR(AD560/3.974,0)</f>
        <v>117661.55007549068</v>
      </c>
      <c r="AJ560" s="4">
        <v>3592</v>
      </c>
      <c r="AK560" s="190">
        <f>AJ560-AJ559</f>
        <v>-137</v>
      </c>
      <c r="AL560" s="190">
        <f>IFERROR(AJ560/AJ559,0)-1</f>
        <v>-3.6739072137302209E-2</v>
      </c>
      <c r="AM560" s="20">
        <f>IFERROR(AJ560/3.974,0)</f>
        <v>903.87518872672365</v>
      </c>
      <c r="AN560" s="20">
        <f>IFERROR(AJ560/C560," ")</f>
        <v>7.7407453699912506E-3</v>
      </c>
      <c r="AO560" s="4">
        <v>165</v>
      </c>
      <c r="AP560">
        <f>AO560-AO559</f>
        <v>0</v>
      </c>
      <c r="AQ560">
        <f>IFERROR(AO560/AO559,0)-1</f>
        <v>0</v>
      </c>
      <c r="AR560" s="20">
        <f>IFERROR(AO560/3.974,0)</f>
        <v>41.519879214896825</v>
      </c>
      <c r="AS560" s="4">
        <v>238</v>
      </c>
      <c r="AT560" s="190">
        <f>AS560-AS559</f>
        <v>5</v>
      </c>
      <c r="AU560" s="190">
        <f>IFERROR(AS560/AS559,0)-1</f>
        <v>2.1459227467811148E-2</v>
      </c>
      <c r="AV560" s="20">
        <f>IFERROR(AS560/3.974,0)</f>
        <v>59.889280322093605</v>
      </c>
      <c r="AW560" s="30">
        <f>IFERROR(AS560/C560," ")</f>
        <v>5.1288903063973206E-4</v>
      </c>
      <c r="AX560" s="4">
        <v>64</v>
      </c>
      <c r="AY560">
        <f>AX560-AX559</f>
        <v>-8</v>
      </c>
      <c r="AZ560" s="190">
        <f>IFERROR(AX560/AX559,0)-1</f>
        <v>-0.11111111111111116</v>
      </c>
      <c r="BA560" s="20">
        <f>IFERROR(AX560/3.974,0)</f>
        <v>16.104680422747862</v>
      </c>
      <c r="BB560" s="30">
        <f>IFERROR(AX560/C560," ")</f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>IFERROR(BC560-BC559,0)</f>
        <v>-140</v>
      </c>
      <c r="BE560" s="30">
        <f>IFERROR(BC560/BC559,0)-1</f>
        <v>-3.3341271731364586E-2</v>
      </c>
      <c r="BF560" s="20">
        <f>IFERROR(BC560/3.974,0)</f>
        <v>1021.389028686462</v>
      </c>
      <c r="BG560" s="20">
        <f>IFERROR(BC560/C560," ")</f>
        <v>8.7471284679271951E-3</v>
      </c>
      <c r="BH560" s="191">
        <v>85723</v>
      </c>
      <c r="BI560" s="192">
        <f>IFERROR((BH560-BH559), 0)</f>
        <v>47</v>
      </c>
      <c r="BJ560" s="193">
        <v>175533</v>
      </c>
      <c r="BK560" s="192">
        <f>IFERROR((BJ560-BJ559),0)</f>
        <v>94</v>
      </c>
      <c r="BL560" s="193">
        <v>130391</v>
      </c>
      <c r="BM560" s="192">
        <f>IFERROR((BL560-BL559),0)</f>
        <v>67</v>
      </c>
      <c r="BN560" s="193">
        <v>50699</v>
      </c>
      <c r="BO560" s="192">
        <f>IFERROR((BN560-BN559),0)</f>
        <v>38</v>
      </c>
      <c r="BP560" s="193">
        <v>21692</v>
      </c>
      <c r="BQ560" s="192">
        <f>IFERROR((BP560-BP559),0)</f>
        <v>9</v>
      </c>
      <c r="BR560" s="8">
        <v>34</v>
      </c>
      <c r="BS560" s="194">
        <f>IFERROR((BR560-BR559),0)</f>
        <v>0</v>
      </c>
      <c r="BT560" s="8">
        <v>330</v>
      </c>
      <c r="BU560" s="194">
        <f>IFERROR((BT560-BT559),0)</f>
        <v>0</v>
      </c>
      <c r="BV560" s="8">
        <v>1507</v>
      </c>
      <c r="BW560" s="194">
        <f>IFERROR((BV560-BV559),0)</f>
        <v>0</v>
      </c>
      <c r="BX560" s="8">
        <v>3393</v>
      </c>
      <c r="BY560" s="194">
        <f>IFERROR((BX560-BX559),0)</f>
        <v>0</v>
      </c>
      <c r="BZ560" s="13">
        <v>1906</v>
      </c>
      <c r="CA560" s="195">
        <f>IFERROR((BZ560-BZ559),0)</f>
        <v>1</v>
      </c>
    </row>
    <row r="561" spans="1:79">
      <c r="A561" s="1">
        <v>44458</v>
      </c>
      <c r="B561" s="190">
        <v>44459</v>
      </c>
      <c r="C561" s="4">
        <v>464288</v>
      </c>
      <c r="D561">
        <f t="shared" si="658"/>
        <v>250</v>
      </c>
      <c r="E561" s="4">
        <v>7172</v>
      </c>
      <c r="F561">
        <f>E561-E560</f>
        <v>2</v>
      </c>
      <c r="G561" s="4">
        <v>453083</v>
      </c>
      <c r="H561">
        <f>G561-G560</f>
        <v>274</v>
      </c>
      <c r="I561">
        <v>4199</v>
      </c>
      <c r="J561">
        <f>+IFERROR(D561-F561-H561,"")</f>
        <v>-26</v>
      </c>
      <c r="K561">
        <f>+IFERROR(E561/C561,"")</f>
        <v>1.5447308567096285E-2</v>
      </c>
      <c r="L561">
        <f>+IFERROR(G561/C561,"")</f>
        <v>0.97586627265835002</v>
      </c>
      <c r="M561">
        <f>+IFERROR(I561/C561,"")</f>
        <v>9.043955475911504E-3</v>
      </c>
      <c r="N561" s="190">
        <f>+IFERROR(D561/C561,"")</f>
        <v>5.3845888758701497E-4</v>
      </c>
      <c r="O561">
        <f>+IFERROR(F561/E561,"")</f>
        <v>2.7886224205242612E-4</v>
      </c>
      <c r="P561">
        <f>+IFERROR(H561/G561,"")</f>
        <v>6.0474570884363349E-4</v>
      </c>
      <c r="Q561">
        <f>+IFERROR(J561/I561,"")</f>
        <v>-6.1919504643962852E-3</v>
      </c>
      <c r="R561" s="190">
        <f>+IFERROR(C561/3.974,"")</f>
        <v>116831.40412682435</v>
      </c>
      <c r="S561" s="190">
        <f>+IFERROR(E561/3.974,"")</f>
        <v>1804.730749874182</v>
      </c>
      <c r="T561" s="190">
        <f>+IFERROR(G561/3.974,"")</f>
        <v>114011.82687468544</v>
      </c>
      <c r="U561" s="190">
        <f>+IFERROR(I561/3.974,"")</f>
        <v>1056.6180171112228</v>
      </c>
      <c r="V561" s="4">
        <v>3802954</v>
      </c>
      <c r="W561">
        <f>V561-V560</f>
        <v>5195</v>
      </c>
      <c r="X561" s="190">
        <f>IFERROR(W561-W560,0)</f>
        <v>-2059</v>
      </c>
      <c r="Y561" s="20">
        <f>IFERROR(V561/3.974,0)</f>
        <v>956958.73175641662</v>
      </c>
      <c r="Z561" s="4">
        <v>3335117</v>
      </c>
      <c r="AA561" s="190">
        <f>Z561-Z560</f>
        <v>4945</v>
      </c>
      <c r="AB561" s="17">
        <f>IFERROR(Z561/V561,0)</f>
        <v>0.87698063137234894</v>
      </c>
      <c r="AC561" s="16">
        <f>IFERROR(AA561-AA560,0)</f>
        <v>-2054</v>
      </c>
      <c r="AD561">
        <f>V561-Z561</f>
        <v>467837</v>
      </c>
      <c r="AE561">
        <f>AD561-AD560</f>
        <v>250</v>
      </c>
      <c r="AF561" s="17">
        <f>IFERROR(AD561/V561,0)</f>
        <v>0.12301936862765103</v>
      </c>
      <c r="AG561" s="16">
        <f>IFERROR(AE561-AE560,0)</f>
        <v>-5</v>
      </c>
      <c r="AH561" s="20">
        <f>IFERROR(AE561/W561,0)</f>
        <v>4.8123195380173241E-2</v>
      </c>
      <c r="AI561" s="20">
        <f>IFERROR(AD561/3.974,0)</f>
        <v>117724.45898339205</v>
      </c>
      <c r="AJ561" s="4">
        <v>3565</v>
      </c>
      <c r="AK561" s="190">
        <f>AJ561-AJ560</f>
        <v>-27</v>
      </c>
      <c r="AL561" s="190">
        <f>IFERROR(AJ561/AJ560,0)-1</f>
        <v>-7.5167037861915142E-3</v>
      </c>
      <c r="AM561" s="20">
        <f>IFERROR(AJ561/3.974,0)</f>
        <v>897.08102667337687</v>
      </c>
      <c r="AN561" s="20">
        <f>IFERROR(AJ561/C561," ")</f>
        <v>7.6784237369908331E-3</v>
      </c>
      <c r="AO561" s="4">
        <v>160</v>
      </c>
      <c r="AP561">
        <f>AO561-AO560</f>
        <v>-5</v>
      </c>
      <c r="AQ561">
        <f>IFERROR(AO561/AO560,0)-1</f>
        <v>-3.0303030303030276E-2</v>
      </c>
      <c r="AR561" s="20">
        <f>IFERROR(AO561/3.974,0)</f>
        <v>40.261701056869647</v>
      </c>
      <c r="AS561" s="4">
        <v>244</v>
      </c>
      <c r="AT561" s="190">
        <f>AS561-AS560</f>
        <v>6</v>
      </c>
      <c r="AU561" s="190">
        <f>IFERROR(AS561/AS560,0)-1</f>
        <v>2.5210084033613356E-2</v>
      </c>
      <c r="AV561" s="20">
        <f>IFERROR(AS561/3.974,0)</f>
        <v>61.399094111726214</v>
      </c>
      <c r="AW561" s="30">
        <f>IFERROR(AS561/C561," ")</f>
        <v>5.2553587428492662E-4</v>
      </c>
      <c r="AX561" s="4">
        <v>64</v>
      </c>
      <c r="AY561">
        <f>AX561-AX560</f>
        <v>0</v>
      </c>
      <c r="AZ561" s="190">
        <f>IFERROR(AX561/AX560,0)-1</f>
        <v>0</v>
      </c>
      <c r="BA561" s="20">
        <f>IFERROR(AX561/3.974,0)</f>
        <v>16.104680422747862</v>
      </c>
      <c r="BB561" s="30">
        <f>IFERROR(AX561/C561," ")</f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>IFERROR(BC561-BC560,0)</f>
        <v>-26</v>
      </c>
      <c r="BE561" s="30">
        <f>IFERROR(BC561/BC560,0)-1</f>
        <v>-6.4055186006405362E-3</v>
      </c>
      <c r="BF561" s="20">
        <f>IFERROR(BC561/3.974,0)</f>
        <v>1014.8465022647206</v>
      </c>
      <c r="BG561" s="20">
        <f>IFERROR(BC561/C561," ")</f>
        <v>8.6864187745537245E-3</v>
      </c>
      <c r="BH561" s="191">
        <v>85788</v>
      </c>
      <c r="BI561" s="192">
        <f>IFERROR((BH561-BH560), 0)</f>
        <v>65</v>
      </c>
      <c r="BJ561" s="193">
        <v>175617</v>
      </c>
      <c r="BK561" s="192">
        <f>IFERROR((BJ561-BJ560),0)</f>
        <v>84</v>
      </c>
      <c r="BL561" s="193">
        <v>130450</v>
      </c>
      <c r="BM561" s="192">
        <f>IFERROR((BL561-BL560),0)</f>
        <v>59</v>
      </c>
      <c r="BN561" s="193">
        <v>50730</v>
      </c>
      <c r="BO561" s="192">
        <f>IFERROR((BN561-BN560),0)</f>
        <v>31</v>
      </c>
      <c r="BP561" s="193">
        <v>21703</v>
      </c>
      <c r="BQ561" s="192">
        <f>IFERROR((BP561-BP560),0)</f>
        <v>11</v>
      </c>
      <c r="BR561" s="8">
        <v>34</v>
      </c>
      <c r="BS561" s="194">
        <f>IFERROR((BR561-BR560),0)</f>
        <v>0</v>
      </c>
      <c r="BT561" s="8">
        <v>330</v>
      </c>
      <c r="BU561" s="194">
        <f>IFERROR((BT561-BT560),0)</f>
        <v>0</v>
      </c>
      <c r="BV561" s="8">
        <v>1507</v>
      </c>
      <c r="BW561" s="194">
        <f>IFERROR((BV561-BV560),0)</f>
        <v>0</v>
      </c>
      <c r="BX561" s="8">
        <v>3394</v>
      </c>
      <c r="BY561" s="194">
        <f>IFERROR((BX561-BX560),0)</f>
        <v>1</v>
      </c>
      <c r="BZ561" s="13">
        <v>1907</v>
      </c>
      <c r="CA561" s="195">
        <f>IFERROR((BZ561-BZ560),0)</f>
        <v>1</v>
      </c>
    </row>
    <row r="562" spans="1:79">
      <c r="A562" s="1">
        <v>44459</v>
      </c>
      <c r="B562" s="190">
        <v>44460</v>
      </c>
      <c r="C562" s="4">
        <v>464440</v>
      </c>
      <c r="D562">
        <f t="shared" si="658"/>
        <v>152</v>
      </c>
      <c r="E562" s="4">
        <v>7176</v>
      </c>
      <c r="F562">
        <f>E562-E561</f>
        <v>4</v>
      </c>
      <c r="G562" s="4">
        <v>453306</v>
      </c>
      <c r="H562">
        <f>G562-G561</f>
        <v>223</v>
      </c>
      <c r="I562">
        <v>4199</v>
      </c>
      <c r="J562">
        <f>+IFERROR(D562-F562-H562,"")</f>
        <v>-75</v>
      </c>
      <c r="K562">
        <f>+IFERROR(E562/C562,"")</f>
        <v>1.5450865558522091E-2</v>
      </c>
      <c r="L562">
        <f>+IFERROR(G562/C562,"")</f>
        <v>0.97602704332098866</v>
      </c>
      <c r="M562">
        <f>+IFERROR(I562/C562,"")</f>
        <v>9.0409956076134695E-3</v>
      </c>
      <c r="N562" s="190">
        <f>+IFERROR(D562/C562,"")</f>
        <v>3.2727585909913013E-4</v>
      </c>
      <c r="O562">
        <f>+IFERROR(F562/E562,"")</f>
        <v>5.5741360089186175E-4</v>
      </c>
      <c r="P562">
        <f>+IFERROR(H562/G562,"")</f>
        <v>4.9194142588008985E-4</v>
      </c>
      <c r="Q562">
        <f>+IFERROR(J562/I562,"")</f>
        <v>-1.78613955703739E-2</v>
      </c>
      <c r="R562" s="190">
        <f>+IFERROR(C562/3.974,"")</f>
        <v>116869.65274282837</v>
      </c>
      <c r="S562" s="190">
        <f>+IFERROR(E562/3.974,"")</f>
        <v>1805.7372924006038</v>
      </c>
      <c r="T562" s="190">
        <f>+IFERROR(G562/3.974,"")</f>
        <v>114067.94162053346</v>
      </c>
      <c r="U562" s="190">
        <f>+IFERROR(I562/3.974,"")</f>
        <v>1056.6180171112228</v>
      </c>
      <c r="V562" s="4">
        <v>3806490</v>
      </c>
      <c r="W562">
        <f>V562-V561</f>
        <v>3536</v>
      </c>
      <c r="X562" s="190">
        <f>IFERROR(W562-W561,0)</f>
        <v>-1659</v>
      </c>
      <c r="Y562" s="20">
        <f>IFERROR(V562/3.974,0)</f>
        <v>957848.51534977346</v>
      </c>
      <c r="Z562" s="4">
        <v>3338501</v>
      </c>
      <c r="AA562" s="190">
        <f>Z562-Z561</f>
        <v>3384</v>
      </c>
      <c r="AB562" s="17">
        <f>IFERROR(Z562/V562,0)</f>
        <v>0.87705497715743375</v>
      </c>
      <c r="AC562" s="16">
        <f>IFERROR(AA562-AA561,0)</f>
        <v>-1561</v>
      </c>
      <c r="AD562">
        <f>V562-Z562</f>
        <v>467989</v>
      </c>
      <c r="AE562">
        <f>AD562-AD561</f>
        <v>152</v>
      </c>
      <c r="AF562" s="17">
        <f>IFERROR(AD562/V562,0)</f>
        <v>0.12294502284256625</v>
      </c>
      <c r="AG562" s="16">
        <f>IFERROR(AE562-AE561,0)</f>
        <v>-98</v>
      </c>
      <c r="AH562" s="20">
        <f>IFERROR(AE562/W562,0)</f>
        <v>4.2986425339366516E-2</v>
      </c>
      <c r="AI562" s="20">
        <f>IFERROR(AD562/3.974,0)</f>
        <v>117762.70759939608</v>
      </c>
      <c r="AJ562" s="4">
        <v>3501</v>
      </c>
      <c r="AK562" s="190">
        <f>AJ562-AJ561</f>
        <v>-64</v>
      </c>
      <c r="AL562" s="190">
        <f>IFERROR(AJ562/AJ561,0)-1</f>
        <v>-1.7952314165497918E-2</v>
      </c>
      <c r="AM562" s="20">
        <f>IFERROR(AJ562/3.974,0)</f>
        <v>880.97634625062904</v>
      </c>
      <c r="AN562" s="20">
        <f>IFERROR(AJ562/C562," ")</f>
        <v>7.5381104125398328E-3</v>
      </c>
      <c r="AO562" s="4">
        <v>164</v>
      </c>
      <c r="AP562">
        <f>AO562-AO561</f>
        <v>4</v>
      </c>
      <c r="AQ562">
        <f>IFERROR(AO562/AO561,0)-1</f>
        <v>2.4999999999999911E-2</v>
      </c>
      <c r="AR562" s="20">
        <f>IFERROR(AO562/3.974,0)</f>
        <v>41.268243583291394</v>
      </c>
      <c r="AS562" s="4">
        <v>225</v>
      </c>
      <c r="AT562" s="190">
        <f>AS562-AS561</f>
        <v>-19</v>
      </c>
      <c r="AU562" s="190">
        <f>IFERROR(AS562/AS561,0)-1</f>
        <v>-7.7868852459016424E-2</v>
      </c>
      <c r="AV562" s="20">
        <f>IFERROR(AS562/3.974,0)</f>
        <v>56.618017111222947</v>
      </c>
      <c r="AW562" s="30">
        <f>IFERROR(AS562/C562," ")</f>
        <v>4.8445439669279129E-4</v>
      </c>
      <c r="AX562" s="4">
        <v>68</v>
      </c>
      <c r="AY562">
        <f>AX562-AX561</f>
        <v>4</v>
      </c>
      <c r="AZ562" s="190">
        <f>IFERROR(AX562/AX561,0)-1</f>
        <v>6.25E-2</v>
      </c>
      <c r="BA562" s="20">
        <f>IFERROR(AX562/3.974,0)</f>
        <v>17.111222949169601</v>
      </c>
      <c r="BB562" s="30">
        <f>IFERROR(AX562/C562," ")</f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>IFERROR(BC562-BC561,0)</f>
        <v>-75</v>
      </c>
      <c r="BE562" s="30">
        <f>IFERROR(BC562/BC561,0)-1</f>
        <v>-1.8596578229605698E-2</v>
      </c>
      <c r="BF562" s="20">
        <f>IFERROR(BC562/3.974,0)</f>
        <v>995.97382989431298</v>
      </c>
      <c r="BG562" s="20">
        <f>IFERROR(BC562/C562," ")</f>
        <v>8.5220911204891905E-3</v>
      </c>
      <c r="BH562" s="191">
        <v>85821</v>
      </c>
      <c r="BI562" s="192">
        <f>IFERROR((BH562-BH561), 0)</f>
        <v>33</v>
      </c>
      <c r="BJ562" s="193">
        <v>175670</v>
      </c>
      <c r="BK562" s="192">
        <f>IFERROR((BJ562-BJ561),0)</f>
        <v>53</v>
      </c>
      <c r="BL562" s="193">
        <v>130489</v>
      </c>
      <c r="BM562" s="192">
        <f>IFERROR((BL562-BL561),0)</f>
        <v>39</v>
      </c>
      <c r="BN562" s="193">
        <v>50752</v>
      </c>
      <c r="BO562" s="192">
        <f>IFERROR((BN562-BN561),0)</f>
        <v>22</v>
      </c>
      <c r="BP562" s="193">
        <v>21708</v>
      </c>
      <c r="BQ562" s="192">
        <f>IFERROR((BP562-BP561),0)</f>
        <v>5</v>
      </c>
      <c r="BR562" s="8">
        <v>34</v>
      </c>
      <c r="BS562" s="194">
        <f>IFERROR((BR562-BR561),0)</f>
        <v>0</v>
      </c>
      <c r="BT562" s="8">
        <v>330</v>
      </c>
      <c r="BU562" s="194">
        <f>IFERROR((BT562-BT561),0)</f>
        <v>0</v>
      </c>
      <c r="BV562" s="8">
        <v>1509</v>
      </c>
      <c r="BW562" s="194">
        <f>IFERROR((BV562-BV561),0)</f>
        <v>2</v>
      </c>
      <c r="BX562" s="8">
        <v>3394</v>
      </c>
      <c r="BY562" s="194">
        <f>IFERROR((BX562-BX561),0)</f>
        <v>0</v>
      </c>
      <c r="BZ562" s="13">
        <v>1909</v>
      </c>
      <c r="CA562" s="195">
        <f>IFERROR((BZ562-BZ561),0)</f>
        <v>2</v>
      </c>
    </row>
    <row r="563" spans="1:79">
      <c r="A563" s="1">
        <v>44460</v>
      </c>
      <c r="B563" s="190">
        <v>44461</v>
      </c>
      <c r="C563" s="4">
        <v>464781</v>
      </c>
      <c r="D563">
        <f t="shared" si="658"/>
        <v>341</v>
      </c>
      <c r="E563" s="4">
        <v>7178</v>
      </c>
      <c r="F563">
        <f>E563-E562</f>
        <v>2</v>
      </c>
      <c r="G563" s="4">
        <v>453713</v>
      </c>
      <c r="H563">
        <f>G563-G562</f>
        <v>407</v>
      </c>
      <c r="I563">
        <v>4199</v>
      </c>
      <c r="J563">
        <f>+IFERROR(D563-F563-H563,"")</f>
        <v>-68</v>
      </c>
      <c r="K563">
        <f>+IFERROR(E563/C563,"")</f>
        <v>1.5443832686792273E-2</v>
      </c>
      <c r="L563">
        <f>+IFERROR(G563/C563,"")</f>
        <v>0.97618663413521634</v>
      </c>
      <c r="M563">
        <f>+IFERROR(I563/C563,"")</f>
        <v>9.034362420150566E-3</v>
      </c>
      <c r="N563" s="190">
        <f>+IFERROR(D563/C563,"")</f>
        <v>7.3367887241518044E-4</v>
      </c>
      <c r="O563">
        <f>+IFERROR(F563/E563,"")</f>
        <v>2.7862914460852607E-4</v>
      </c>
      <c r="P563">
        <f>+IFERROR(H563/G563,"")</f>
        <v>8.9704284426498694E-4</v>
      </c>
      <c r="Q563">
        <f>+IFERROR(J563/I563,"")</f>
        <v>-1.6194331983805668E-2</v>
      </c>
      <c r="R563" s="190">
        <f>+IFERROR(C563/3.974,"")</f>
        <v>116955.46049320583</v>
      </c>
      <c r="S563" s="190">
        <f>+IFERROR(E563/3.974,"")</f>
        <v>1806.2405636638148</v>
      </c>
      <c r="T563" s="190">
        <f>+IFERROR(G563/3.974,"")</f>
        <v>114170.35732259687</v>
      </c>
      <c r="U563" s="190">
        <f>+IFERROR(I563/3.974,"")</f>
        <v>1056.6180171112228</v>
      </c>
      <c r="V563" s="4">
        <v>3814917</v>
      </c>
      <c r="W563">
        <f>V563-V562</f>
        <v>8427</v>
      </c>
      <c r="X563" s="190">
        <f>IFERROR(W563-W562,0)</f>
        <v>4891</v>
      </c>
      <c r="Y563" s="20">
        <f>IFERROR(V563/3.974,0)</f>
        <v>959969.04881731246</v>
      </c>
      <c r="Z563" s="4">
        <v>3346587</v>
      </c>
      <c r="AA563" s="190">
        <f>Z563-Z562</f>
        <v>8086</v>
      </c>
      <c r="AB563" s="17">
        <f>IFERROR(Z563/V563,0)</f>
        <v>0.87723717187031858</v>
      </c>
      <c r="AC563" s="16">
        <f>IFERROR(AA563-AA562,0)</f>
        <v>4702</v>
      </c>
      <c r="AD563">
        <f>V563-Z563</f>
        <v>468330</v>
      </c>
      <c r="AE563">
        <f>AD563-AD562</f>
        <v>341</v>
      </c>
      <c r="AF563" s="17">
        <f>IFERROR(AD563/V563,0)</f>
        <v>0.12276282812968146</v>
      </c>
      <c r="AG563" s="16">
        <f>IFERROR(AE563-AE562,0)</f>
        <v>189</v>
      </c>
      <c r="AH563" s="20">
        <f>IFERROR(AE563/W563,0)</f>
        <v>4.0465171472647443E-2</v>
      </c>
      <c r="AI563" s="20">
        <f>IFERROR(AD563/3.974,0)</f>
        <v>117848.51534977352</v>
      </c>
      <c r="AJ563" s="4">
        <v>3437</v>
      </c>
      <c r="AK563" s="190">
        <f>AJ563-AJ562</f>
        <v>-64</v>
      </c>
      <c r="AL563" s="190">
        <f>IFERROR(AJ563/AJ562,0)-1</f>
        <v>-1.8280491288203415E-2</v>
      </c>
      <c r="AM563" s="20">
        <f>IFERROR(AJ563/3.974,0)</f>
        <v>864.8716658278812</v>
      </c>
      <c r="AN563" s="20">
        <f>IFERROR(AJ563/C563," ")</f>
        <v>7.3948805996802798E-3</v>
      </c>
      <c r="AO563" s="4">
        <v>159</v>
      </c>
      <c r="AP563">
        <f>AO563-AO562</f>
        <v>-5</v>
      </c>
      <c r="AQ563">
        <f>IFERROR(AO563/AO562,0)-1</f>
        <v>-3.0487804878048808E-2</v>
      </c>
      <c r="AR563" s="20">
        <f>IFERROR(AO563/3.974,0)</f>
        <v>40.010065425264216</v>
      </c>
      <c r="AS563" s="4">
        <v>227</v>
      </c>
      <c r="AT563" s="190">
        <f>AS563-AS562</f>
        <v>2</v>
      </c>
      <c r="AU563" s="190">
        <f>IFERROR(AS563/AS562,0)-1</f>
        <v>8.8888888888889461E-3</v>
      </c>
      <c r="AV563" s="20">
        <f>IFERROR(AS563/3.974,0)</f>
        <v>57.121288374433817</v>
      </c>
      <c r="AW563" s="30">
        <f>IFERROR(AS563/C563," ")</f>
        <v>4.8840206462828729E-4</v>
      </c>
      <c r="AX563" s="4">
        <v>67</v>
      </c>
      <c r="AY563">
        <f>AX563-AX562</f>
        <v>-1</v>
      </c>
      <c r="AZ563" s="190">
        <f>IFERROR(AX563/AX562,0)-1</f>
        <v>-1.4705882352941124E-2</v>
      </c>
      <c r="BA563" s="20">
        <f>IFERROR(AX563/3.974,0)</f>
        <v>16.859587317564166</v>
      </c>
      <c r="BB563" s="30">
        <f>IFERROR(AX563/C563," ")</f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>IFERROR(BC563-BC562,0)</f>
        <v>-68</v>
      </c>
      <c r="BE563" s="30">
        <f>IFERROR(BC563/BC562,0)-1</f>
        <v>-1.7180394138453736E-2</v>
      </c>
      <c r="BF563" s="20">
        <f>IFERROR(BC563/3.974,0)</f>
        <v>978.8626069451434</v>
      </c>
      <c r="BG563" s="20">
        <f>IFERROR(BC563/C563," ")</f>
        <v>8.3695331779913545E-3</v>
      </c>
      <c r="BH563" s="191">
        <v>85878</v>
      </c>
      <c r="BI563" s="192">
        <f>IFERROR((BH563-BH562), 0)</f>
        <v>57</v>
      </c>
      <c r="BJ563" s="193">
        <v>175781</v>
      </c>
      <c r="BK563" s="192">
        <f>IFERROR((BJ563-BJ562),0)</f>
        <v>111</v>
      </c>
      <c r="BL563" s="193">
        <v>130596</v>
      </c>
      <c r="BM563" s="192">
        <f>IFERROR((BL563-BL562),0)</f>
        <v>107</v>
      </c>
      <c r="BN563" s="193">
        <v>50808</v>
      </c>
      <c r="BO563" s="192">
        <f>IFERROR((BN563-BN562),0)</f>
        <v>56</v>
      </c>
      <c r="BP563" s="193">
        <v>21718</v>
      </c>
      <c r="BQ563" s="192">
        <f>IFERROR((BP563-BP562),0)</f>
        <v>10</v>
      </c>
      <c r="BR563" s="8">
        <v>34</v>
      </c>
      <c r="BS563" s="194">
        <f>IFERROR((BR563-BR562),0)</f>
        <v>0</v>
      </c>
      <c r="BT563" s="8">
        <v>330</v>
      </c>
      <c r="BU563" s="194">
        <f>IFERROR((BT563-BT562),0)</f>
        <v>0</v>
      </c>
      <c r="BV563" s="8">
        <v>1510</v>
      </c>
      <c r="BW563" s="194">
        <f>IFERROR((BV563-BV562),0)</f>
        <v>1</v>
      </c>
      <c r="BX563" s="8">
        <v>3395</v>
      </c>
      <c r="BY563" s="194">
        <f>IFERROR((BX563-BX562),0)</f>
        <v>1</v>
      </c>
      <c r="BZ563" s="13">
        <v>1909</v>
      </c>
      <c r="CA563" s="195">
        <f>IFERROR((BZ563-BZ562),0)</f>
        <v>0</v>
      </c>
    </row>
  </sheetData>
  <conditionalFormatting sqref="B1:B1048576">
    <cfRule type="duplicateValues" dxfId="633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UR15"/>
  <sheetViews>
    <sheetView workbookViewId="0">
      <pane xSplit="1" topLeftCell="UE1" activePane="topRight" state="frozen"/>
      <selection pane="topRight" activeCell="UQ15" sqref="UQ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64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</row>
    <row r="2" spans="1:564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</row>
    <row r="3" spans="1:564">
      <c r="A3" t="s">
        <v>643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98">
        <v>8882</v>
      </c>
      <c r="TM3" s="199">
        <v>8874</v>
      </c>
      <c r="TN3" s="199">
        <v>8885</v>
      </c>
      <c r="TO3" s="199">
        <v>8890</v>
      </c>
      <c r="TP3" s="199">
        <v>8899</v>
      </c>
      <c r="TQ3" s="199">
        <v>8906</v>
      </c>
      <c r="TR3" s="199">
        <v>8906</v>
      </c>
      <c r="TS3" s="199">
        <v>8911</v>
      </c>
      <c r="TT3" s="199">
        <v>8914</v>
      </c>
      <c r="TU3" s="199">
        <v>8915</v>
      </c>
      <c r="TV3" s="199">
        <v>8918</v>
      </c>
      <c r="TW3" s="199">
        <v>8921</v>
      </c>
      <c r="TX3" s="199">
        <v>8925</v>
      </c>
      <c r="TY3" s="199">
        <v>8931</v>
      </c>
      <c r="TZ3" s="199">
        <v>8936</v>
      </c>
      <c r="UA3" s="199">
        <v>8939</v>
      </c>
      <c r="UB3" s="199">
        <v>8939</v>
      </c>
      <c r="UC3" s="199">
        <v>8941</v>
      </c>
      <c r="UD3" s="199">
        <v>8943</v>
      </c>
      <c r="UE3" s="199">
        <v>8945</v>
      </c>
      <c r="UF3" s="199">
        <v>8951</v>
      </c>
      <c r="UG3" s="199">
        <v>8954</v>
      </c>
      <c r="UH3" s="199">
        <v>8956</v>
      </c>
      <c r="UI3" s="199">
        <v>8957</v>
      </c>
      <c r="UJ3" s="199">
        <v>8958</v>
      </c>
      <c r="UK3" s="199">
        <v>8961</v>
      </c>
      <c r="UL3" s="199">
        <v>8966</v>
      </c>
      <c r="UM3" s="199">
        <v>8968</v>
      </c>
      <c r="UN3" s="199">
        <v>9872</v>
      </c>
      <c r="UO3" s="199">
        <v>8975</v>
      </c>
      <c r="UP3" s="199">
        <v>8975</v>
      </c>
      <c r="UQ3" s="199">
        <v>8981</v>
      </c>
      <c r="UR3" s="199"/>
    </row>
    <row r="4" spans="1:564">
      <c r="A4" t="s">
        <v>644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 s="199">
        <v>4108</v>
      </c>
      <c r="TN4" s="199">
        <v>4109</v>
      </c>
      <c r="TO4" s="199">
        <v>4112</v>
      </c>
      <c r="TP4" s="199">
        <v>4115</v>
      </c>
      <c r="TQ4" s="199">
        <v>4117</v>
      </c>
      <c r="TR4" s="199">
        <v>4118</v>
      </c>
      <c r="TS4" s="199">
        <v>4118</v>
      </c>
      <c r="TT4" s="199">
        <v>4118</v>
      </c>
      <c r="TU4" s="199">
        <v>4118</v>
      </c>
      <c r="TV4" s="199">
        <v>4118</v>
      </c>
      <c r="TW4" s="199">
        <v>4125</v>
      </c>
      <c r="TX4" s="199">
        <v>4125</v>
      </c>
      <c r="TY4" s="199">
        <v>4128</v>
      </c>
      <c r="TZ4" s="199">
        <v>4129</v>
      </c>
      <c r="UA4" s="199">
        <v>4129</v>
      </c>
      <c r="UB4" s="199">
        <v>4130</v>
      </c>
      <c r="UC4" s="199">
        <v>4131</v>
      </c>
      <c r="UD4" s="199">
        <v>4131</v>
      </c>
      <c r="UE4" s="199">
        <v>4131</v>
      </c>
      <c r="UF4" s="199">
        <v>4137</v>
      </c>
      <c r="UG4" s="199">
        <v>4139</v>
      </c>
      <c r="UH4" s="199">
        <v>4139</v>
      </c>
      <c r="UI4" s="199">
        <v>4139</v>
      </c>
      <c r="UJ4" s="199">
        <v>4141</v>
      </c>
      <c r="UK4" s="199">
        <v>4121</v>
      </c>
      <c r="UL4" s="199">
        <v>4145</v>
      </c>
      <c r="UM4" s="199">
        <v>4146</v>
      </c>
      <c r="UN4" s="199">
        <v>4147</v>
      </c>
      <c r="UO4" s="199">
        <v>4149</v>
      </c>
      <c r="UP4" s="199">
        <v>4149</v>
      </c>
      <c r="UQ4" s="199">
        <v>4150</v>
      </c>
      <c r="UR4" s="199"/>
    </row>
    <row r="5" spans="1:564">
      <c r="A5" t="s">
        <v>645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 s="199">
        <v>23220</v>
      </c>
      <c r="TN5" s="199">
        <v>23270</v>
      </c>
      <c r="TO5" s="199">
        <v>23300</v>
      </c>
      <c r="TP5" s="199">
        <v>23348</v>
      </c>
      <c r="TQ5" s="199">
        <v>23380</v>
      </c>
      <c r="TR5" s="199">
        <v>23439</v>
      </c>
      <c r="TS5" s="199">
        <v>23480</v>
      </c>
      <c r="TT5" s="199">
        <v>23497</v>
      </c>
      <c r="TU5" s="199">
        <v>23548</v>
      </c>
      <c r="TV5" s="199">
        <v>23593</v>
      </c>
      <c r="TW5" s="199">
        <v>23651</v>
      </c>
      <c r="TX5" s="199">
        <v>23676</v>
      </c>
      <c r="TY5" s="199">
        <v>23706</v>
      </c>
      <c r="TZ5" s="199">
        <v>23741</v>
      </c>
      <c r="UA5" s="199">
        <v>23797</v>
      </c>
      <c r="UB5" s="199">
        <v>23819</v>
      </c>
      <c r="UC5" s="199">
        <v>23871</v>
      </c>
      <c r="UD5" s="199">
        <v>23910</v>
      </c>
      <c r="UE5" s="199">
        <v>23972</v>
      </c>
      <c r="UF5" s="199">
        <v>24022</v>
      </c>
      <c r="UG5" s="199">
        <v>24080</v>
      </c>
      <c r="UH5" s="199">
        <v>24123</v>
      </c>
      <c r="UI5" s="199">
        <v>24150</v>
      </c>
      <c r="UJ5" s="199">
        <v>24192</v>
      </c>
      <c r="UK5" s="199">
        <v>24236</v>
      </c>
      <c r="UL5" s="199">
        <v>24305</v>
      </c>
      <c r="UM5" s="199">
        <v>24347</v>
      </c>
      <c r="UN5" s="199">
        <v>24376</v>
      </c>
      <c r="UO5" s="199">
        <v>24400</v>
      </c>
      <c r="UP5" s="199">
        <v>24417</v>
      </c>
      <c r="UQ5" s="199">
        <v>24472</v>
      </c>
      <c r="UR5" s="199"/>
    </row>
    <row r="6" spans="1:564">
      <c r="A6" t="s">
        <v>646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 s="199">
        <v>80963</v>
      </c>
      <c r="TN6" s="199">
        <v>81028</v>
      </c>
      <c r="TO6" s="199">
        <v>81081</v>
      </c>
      <c r="TP6" s="199">
        <v>81289</v>
      </c>
      <c r="TQ6" s="199">
        <v>81395</v>
      </c>
      <c r="TR6" s="199">
        <v>81511</v>
      </c>
      <c r="TS6" s="199">
        <v>81643</v>
      </c>
      <c r="TT6" s="199">
        <v>81709</v>
      </c>
      <c r="TU6" s="199">
        <v>81831</v>
      </c>
      <c r="TV6" s="199">
        <v>81901</v>
      </c>
      <c r="TW6" s="199">
        <v>82044</v>
      </c>
      <c r="TX6" s="199">
        <v>82136</v>
      </c>
      <c r="TY6" s="199">
        <v>82204</v>
      </c>
      <c r="TZ6" s="199">
        <v>82284</v>
      </c>
      <c r="UA6" s="199">
        <v>82348</v>
      </c>
      <c r="UB6" s="199">
        <v>82380</v>
      </c>
      <c r="UC6" s="199">
        <v>82447</v>
      </c>
      <c r="UD6" s="199">
        <v>82489</v>
      </c>
      <c r="UE6" s="199">
        <v>82564</v>
      </c>
      <c r="UF6" s="199">
        <v>82614</v>
      </c>
      <c r="UG6" s="199">
        <v>82685</v>
      </c>
      <c r="UH6" s="199">
        <v>82727</v>
      </c>
      <c r="UI6" s="199">
        <v>82765</v>
      </c>
      <c r="UJ6" s="199">
        <v>82813</v>
      </c>
      <c r="UK6" s="199">
        <v>82852</v>
      </c>
      <c r="UL6" s="199">
        <v>82905</v>
      </c>
      <c r="UM6" s="199">
        <v>82954</v>
      </c>
      <c r="UN6" s="199">
        <v>83003</v>
      </c>
      <c r="UO6" s="199">
        <v>83023</v>
      </c>
      <c r="UP6" s="199">
        <v>83053</v>
      </c>
      <c r="UQ6" s="199">
        <v>83099</v>
      </c>
      <c r="UR6" s="199"/>
    </row>
    <row r="7" spans="1:564">
      <c r="A7" t="s">
        <v>647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 s="199">
        <v>2761</v>
      </c>
      <c r="TN7" s="199">
        <v>2763</v>
      </c>
      <c r="TO7" s="199">
        <v>2766</v>
      </c>
      <c r="TP7" s="199">
        <v>2770</v>
      </c>
      <c r="TQ7" s="199">
        <v>2771</v>
      </c>
      <c r="TR7" s="199">
        <v>2771</v>
      </c>
      <c r="TS7" s="199">
        <v>2772</v>
      </c>
      <c r="TT7" s="199">
        <v>2779</v>
      </c>
      <c r="TU7" s="199">
        <v>2782</v>
      </c>
      <c r="TV7" s="199">
        <v>2785</v>
      </c>
      <c r="TW7" s="199">
        <v>2787</v>
      </c>
      <c r="TX7" s="199">
        <v>2788</v>
      </c>
      <c r="TY7" s="199">
        <v>2789</v>
      </c>
      <c r="TZ7" s="199">
        <v>2789</v>
      </c>
      <c r="UA7" s="199">
        <v>2790</v>
      </c>
      <c r="UB7" s="199">
        <v>2794</v>
      </c>
      <c r="UC7" s="199">
        <v>2794</v>
      </c>
      <c r="UD7" s="199">
        <v>2794</v>
      </c>
      <c r="UE7" s="199">
        <v>2795</v>
      </c>
      <c r="UF7" s="199">
        <v>2796</v>
      </c>
      <c r="UG7" s="199">
        <v>2796</v>
      </c>
      <c r="UH7" s="199">
        <v>2797</v>
      </c>
      <c r="UI7" s="199">
        <v>2799</v>
      </c>
      <c r="UJ7" s="199">
        <v>2799</v>
      </c>
      <c r="UK7" s="199">
        <v>2802</v>
      </c>
      <c r="UL7" s="199">
        <v>2803</v>
      </c>
      <c r="UM7" s="199">
        <v>2803</v>
      </c>
      <c r="UN7" s="199">
        <v>2803</v>
      </c>
      <c r="UO7" s="199">
        <v>2805</v>
      </c>
      <c r="UP7" s="199">
        <v>2807</v>
      </c>
      <c r="UQ7" s="199">
        <v>2807</v>
      </c>
      <c r="UR7" s="199"/>
    </row>
    <row r="8" spans="1:564">
      <c r="A8" t="s">
        <v>648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 s="199">
        <v>8019</v>
      </c>
      <c r="TN8" s="199">
        <v>8021</v>
      </c>
      <c r="TO8" s="199">
        <v>8023</v>
      </c>
      <c r="TP8" s="199">
        <v>8026</v>
      </c>
      <c r="TQ8" s="199">
        <v>8032</v>
      </c>
      <c r="TR8" s="199">
        <v>8036</v>
      </c>
      <c r="TS8" s="199">
        <v>8038</v>
      </c>
      <c r="TT8" s="199">
        <v>8040</v>
      </c>
      <c r="TU8" s="199">
        <v>8044</v>
      </c>
      <c r="TV8" s="199">
        <v>8051</v>
      </c>
      <c r="TW8" s="199">
        <v>8061</v>
      </c>
      <c r="TX8" s="199">
        <v>8064</v>
      </c>
      <c r="TY8" s="199">
        <v>8065</v>
      </c>
      <c r="TZ8" s="199">
        <v>8069</v>
      </c>
      <c r="UA8" s="199">
        <v>8071</v>
      </c>
      <c r="UB8" s="199">
        <v>8074</v>
      </c>
      <c r="UC8" s="199">
        <v>8081</v>
      </c>
      <c r="UD8" s="199">
        <v>8081</v>
      </c>
      <c r="UE8" s="199">
        <v>8086</v>
      </c>
      <c r="UF8" s="199">
        <v>8088</v>
      </c>
      <c r="UG8" s="199">
        <v>8091</v>
      </c>
      <c r="UH8" s="199">
        <v>8091</v>
      </c>
      <c r="UI8" s="199">
        <v>8094</v>
      </c>
      <c r="UJ8" s="199">
        <v>8095</v>
      </c>
      <c r="UK8" s="199">
        <v>8095</v>
      </c>
      <c r="UL8" s="199">
        <v>8096</v>
      </c>
      <c r="UM8" s="199">
        <v>8103</v>
      </c>
      <c r="UN8" s="199">
        <v>8107</v>
      </c>
      <c r="UO8" s="199">
        <v>8107</v>
      </c>
      <c r="UP8" s="199">
        <v>8109</v>
      </c>
      <c r="UQ8" s="199">
        <v>8112</v>
      </c>
      <c r="UR8" s="199"/>
    </row>
    <row r="9" spans="1:564">
      <c r="A9" t="s">
        <v>649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 s="199">
        <v>194889</v>
      </c>
      <c r="TN9" s="199">
        <v>195012</v>
      </c>
      <c r="TO9" s="199">
        <v>195217</v>
      </c>
      <c r="TP9" s="199">
        <v>195538</v>
      </c>
      <c r="TQ9" s="199">
        <v>195749</v>
      </c>
      <c r="TR9" s="199">
        <v>196030</v>
      </c>
      <c r="TS9" s="199">
        <v>196346</v>
      </c>
      <c r="TT9" s="199">
        <v>196577</v>
      </c>
      <c r="TU9" s="199">
        <v>196661</v>
      </c>
      <c r="TV9" s="199">
        <v>196840</v>
      </c>
      <c r="TW9" s="199">
        <v>197117</v>
      </c>
      <c r="TX9" s="199">
        <v>197320</v>
      </c>
      <c r="TY9" s="199">
        <v>197521</v>
      </c>
      <c r="TZ9" s="199">
        <v>197701</v>
      </c>
      <c r="UA9" s="199">
        <v>197826</v>
      </c>
      <c r="UB9" s="199">
        <v>197907</v>
      </c>
      <c r="UC9" s="199">
        <v>198093</v>
      </c>
      <c r="UD9" s="199">
        <v>198232</v>
      </c>
      <c r="UE9" s="199">
        <v>198402</v>
      </c>
      <c r="UF9" s="199">
        <v>198564</v>
      </c>
      <c r="UG9" s="199">
        <v>198724</v>
      </c>
      <c r="UH9" s="210">
        <v>198792</v>
      </c>
      <c r="UI9" s="199">
        <v>198870</v>
      </c>
      <c r="UJ9" s="199">
        <v>198991</v>
      </c>
      <c r="UK9" s="199">
        <v>199107</v>
      </c>
      <c r="UL9" s="199">
        <v>199263</v>
      </c>
      <c r="UM9" s="199">
        <v>199389</v>
      </c>
      <c r="UN9" s="199">
        <v>199481</v>
      </c>
      <c r="UO9" s="199">
        <v>199608</v>
      </c>
      <c r="UP9" s="199">
        <v>199648</v>
      </c>
      <c r="UQ9" s="199">
        <v>199788</v>
      </c>
      <c r="UR9" s="199"/>
    </row>
    <row r="10" spans="1:564">
      <c r="A10" t="s">
        <v>650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 s="199">
        <v>24906</v>
      </c>
      <c r="TN10" s="199">
        <v>24945</v>
      </c>
      <c r="TO10" s="199">
        <v>24965</v>
      </c>
      <c r="TP10" s="199">
        <v>25029</v>
      </c>
      <c r="TQ10" s="199">
        <v>25066</v>
      </c>
      <c r="TR10" s="199">
        <v>25113</v>
      </c>
      <c r="TS10" s="199">
        <v>25157</v>
      </c>
      <c r="TT10" s="199">
        <v>25200</v>
      </c>
      <c r="TU10" s="199">
        <v>25227</v>
      </c>
      <c r="TV10" s="199">
        <v>25245</v>
      </c>
      <c r="TW10" s="199">
        <v>25295</v>
      </c>
      <c r="TX10" s="199">
        <v>25319</v>
      </c>
      <c r="TY10" s="199">
        <v>25349</v>
      </c>
      <c r="TZ10" s="199">
        <v>25384</v>
      </c>
      <c r="UA10" s="199">
        <v>25407</v>
      </c>
      <c r="UB10" s="199">
        <v>25437</v>
      </c>
      <c r="UC10" s="199">
        <v>25464</v>
      </c>
      <c r="UD10" s="199">
        <v>25483</v>
      </c>
      <c r="UE10" s="199">
        <v>25512</v>
      </c>
      <c r="UF10" s="199">
        <v>25524</v>
      </c>
      <c r="UG10" s="199">
        <v>25550</v>
      </c>
      <c r="UH10" s="199">
        <v>25561</v>
      </c>
      <c r="UI10" s="199">
        <v>25577</v>
      </c>
      <c r="UJ10" s="199">
        <v>25586</v>
      </c>
      <c r="UK10" s="199">
        <v>25593</v>
      </c>
      <c r="UL10" s="199">
        <v>25609</v>
      </c>
      <c r="UM10" s="199">
        <v>25612</v>
      </c>
      <c r="UN10" s="199">
        <v>25620</v>
      </c>
      <c r="UO10" s="199">
        <v>25620</v>
      </c>
      <c r="UP10" s="199">
        <v>25629</v>
      </c>
      <c r="UQ10" s="199">
        <v>25638</v>
      </c>
      <c r="UR10" s="199"/>
    </row>
    <row r="11" spans="1:564">
      <c r="A11" t="s">
        <v>651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 s="199">
        <v>13091</v>
      </c>
      <c r="TN11" s="199">
        <v>13094</v>
      </c>
      <c r="TO11" s="199">
        <v>13118</v>
      </c>
      <c r="TP11" s="199">
        <v>13130</v>
      </c>
      <c r="TQ11" s="199">
        <v>13154</v>
      </c>
      <c r="TR11" s="199">
        <v>13161</v>
      </c>
      <c r="TS11" s="199">
        <v>13170</v>
      </c>
      <c r="TT11" s="199">
        <v>13173</v>
      </c>
      <c r="TU11" s="199">
        <v>13180</v>
      </c>
      <c r="TV11" s="199">
        <v>13187</v>
      </c>
      <c r="TW11" s="199">
        <v>13204</v>
      </c>
      <c r="TX11" s="199">
        <v>13211</v>
      </c>
      <c r="TY11" s="199">
        <v>13225</v>
      </c>
      <c r="TZ11" s="199">
        <v>13241</v>
      </c>
      <c r="UA11" s="199">
        <v>13248</v>
      </c>
      <c r="UB11" s="199">
        <v>13253</v>
      </c>
      <c r="UC11" s="199">
        <v>13257</v>
      </c>
      <c r="UD11" s="199">
        <v>13265</v>
      </c>
      <c r="UE11" s="199">
        <v>13277</v>
      </c>
      <c r="UF11" s="199">
        <v>13281</v>
      </c>
      <c r="UG11" s="199">
        <v>13284</v>
      </c>
      <c r="UH11" s="199">
        <v>13287</v>
      </c>
      <c r="UI11" s="199">
        <v>13289</v>
      </c>
      <c r="UJ11" s="199">
        <v>13298</v>
      </c>
      <c r="UK11" s="199">
        <v>13308</v>
      </c>
      <c r="UL11" s="199">
        <v>13315</v>
      </c>
      <c r="UM11" s="199">
        <v>13325</v>
      </c>
      <c r="UN11" s="199">
        <v>13328</v>
      </c>
      <c r="UO11" s="199">
        <v>13334</v>
      </c>
      <c r="UP11" s="199">
        <v>13336</v>
      </c>
      <c r="UQ11" s="199">
        <v>13347</v>
      </c>
      <c r="UR11" s="199"/>
    </row>
    <row r="12" spans="1:564">
      <c r="A12" t="s">
        <v>652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 s="199">
        <v>8452</v>
      </c>
      <c r="TN12" s="199">
        <v>8459</v>
      </c>
      <c r="TO12" s="199">
        <v>8464</v>
      </c>
      <c r="TP12" s="199">
        <v>8478</v>
      </c>
      <c r="TQ12" s="199">
        <v>8483</v>
      </c>
      <c r="TR12" s="199">
        <v>8490</v>
      </c>
      <c r="TS12" s="199">
        <v>8497</v>
      </c>
      <c r="TT12" s="199">
        <v>8500</v>
      </c>
      <c r="TU12" s="199">
        <v>8508</v>
      </c>
      <c r="TV12" s="199">
        <v>8514</v>
      </c>
      <c r="TW12" s="199">
        <v>8517</v>
      </c>
      <c r="TX12" s="199">
        <v>8522</v>
      </c>
      <c r="TY12" s="199">
        <v>8528</v>
      </c>
      <c r="TZ12" s="199">
        <v>8534</v>
      </c>
      <c r="UA12" s="199">
        <v>8535</v>
      </c>
      <c r="UB12" s="199">
        <v>8539</v>
      </c>
      <c r="UC12" s="199">
        <v>8544</v>
      </c>
      <c r="UD12" s="199">
        <v>8550</v>
      </c>
      <c r="UE12" s="199">
        <v>8556</v>
      </c>
      <c r="UF12" s="199">
        <v>8560</v>
      </c>
      <c r="UG12" s="199">
        <v>8561</v>
      </c>
      <c r="UH12" s="199">
        <v>8561</v>
      </c>
      <c r="UI12" s="199">
        <v>8562</v>
      </c>
      <c r="UJ12" s="199">
        <v>8566</v>
      </c>
      <c r="UK12" s="199">
        <v>8570</v>
      </c>
      <c r="UL12" s="199">
        <v>8570</v>
      </c>
      <c r="UM12" s="199">
        <v>8575</v>
      </c>
      <c r="UN12" s="199">
        <v>8579</v>
      </c>
      <c r="UO12" s="199">
        <v>8584</v>
      </c>
      <c r="UP12" s="199">
        <v>8584</v>
      </c>
      <c r="UQ12" s="199">
        <v>8590</v>
      </c>
      <c r="UR12" s="199"/>
    </row>
    <row r="13" spans="1:564">
      <c r="A13" t="s">
        <v>653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 s="199">
        <v>30148</v>
      </c>
      <c r="TN13" s="199">
        <v>30181</v>
      </c>
      <c r="TO13" s="199">
        <v>30234</v>
      </c>
      <c r="TP13" s="199">
        <v>30302</v>
      </c>
      <c r="TQ13" s="199">
        <v>30344</v>
      </c>
      <c r="TR13" s="199">
        <v>30390</v>
      </c>
      <c r="TS13" s="199">
        <v>30426</v>
      </c>
      <c r="TT13" s="199">
        <v>30461</v>
      </c>
      <c r="TU13" s="199">
        <v>30472</v>
      </c>
      <c r="TV13" s="199">
        <v>30518</v>
      </c>
      <c r="TW13" s="199">
        <v>30543</v>
      </c>
      <c r="TX13" s="199">
        <v>30586</v>
      </c>
      <c r="TY13" s="199">
        <v>30612</v>
      </c>
      <c r="TZ13" s="199">
        <v>30632</v>
      </c>
      <c r="UA13" s="199">
        <v>30645</v>
      </c>
      <c r="UB13" s="199">
        <v>30659</v>
      </c>
      <c r="UC13" s="199">
        <v>30680</v>
      </c>
      <c r="UD13" s="199">
        <v>30689</v>
      </c>
      <c r="UE13" s="199">
        <v>30700</v>
      </c>
      <c r="UF13" s="199">
        <v>30722</v>
      </c>
      <c r="UG13" s="199">
        <v>30747</v>
      </c>
      <c r="UH13" s="199">
        <v>30753</v>
      </c>
      <c r="UI13" s="199">
        <v>30770</v>
      </c>
      <c r="UJ13" s="199">
        <v>30797</v>
      </c>
      <c r="UK13" s="199">
        <v>30816</v>
      </c>
      <c r="UL13" s="199">
        <v>30832</v>
      </c>
      <c r="UM13" s="199">
        <v>30841</v>
      </c>
      <c r="UN13" s="199">
        <v>30850</v>
      </c>
      <c r="UO13" s="199">
        <v>30858</v>
      </c>
      <c r="UP13" s="199">
        <v>30870</v>
      </c>
      <c r="UQ13" s="199">
        <v>30876</v>
      </c>
      <c r="UR13" s="199"/>
    </row>
    <row r="14" spans="1:564">
      <c r="A14" t="s">
        <v>654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 s="199">
        <v>53157</v>
      </c>
      <c r="TN14" s="199">
        <v>53219</v>
      </c>
      <c r="TO14" s="199">
        <v>53296</v>
      </c>
      <c r="TP14" s="199">
        <v>53406</v>
      </c>
      <c r="TQ14" s="199">
        <v>53481</v>
      </c>
      <c r="TR14" s="199">
        <v>53562</v>
      </c>
      <c r="TS14" s="199">
        <v>53645</v>
      </c>
      <c r="TT14" s="199">
        <v>53698</v>
      </c>
      <c r="TU14" s="199">
        <v>53751</v>
      </c>
      <c r="TV14" s="199">
        <v>53817</v>
      </c>
      <c r="TW14" s="199">
        <v>53892</v>
      </c>
      <c r="TX14" s="199">
        <v>53966</v>
      </c>
      <c r="TY14" s="199">
        <v>54019</v>
      </c>
      <c r="TZ14" s="199">
        <v>54079</v>
      </c>
      <c r="UA14" s="199">
        <v>54109</v>
      </c>
      <c r="UB14" s="199">
        <v>54142</v>
      </c>
      <c r="UC14" s="199">
        <v>54196</v>
      </c>
      <c r="UD14" s="199">
        <v>54262</v>
      </c>
      <c r="UE14" s="199">
        <v>54290</v>
      </c>
      <c r="UF14" s="199">
        <v>54331</v>
      </c>
      <c r="UG14" s="199">
        <v>54399</v>
      </c>
      <c r="UH14" s="199">
        <v>54437</v>
      </c>
      <c r="UI14" s="199">
        <v>54475</v>
      </c>
      <c r="UJ14" s="199">
        <v>54533</v>
      </c>
      <c r="UK14" s="199">
        <v>54604</v>
      </c>
      <c r="UL14" s="199">
        <v>54650</v>
      </c>
      <c r="UM14" s="199">
        <v>54720</v>
      </c>
      <c r="UN14" s="199">
        <v>54772</v>
      </c>
      <c r="UO14" s="199">
        <v>54825</v>
      </c>
      <c r="UP14" s="199">
        <v>54863</v>
      </c>
      <c r="UQ14" s="199">
        <v>54921</v>
      </c>
      <c r="UR14" s="199"/>
    </row>
    <row r="15" spans="1:564">
      <c r="A15" s="210"/>
      <c r="B15" s="210"/>
      <c r="C15" s="210"/>
      <c r="D15" s="210"/>
      <c r="E15" s="210"/>
      <c r="F15" s="210"/>
      <c r="G15" s="210"/>
      <c r="H15" s="210"/>
      <c r="I15" s="210"/>
      <c r="J15" s="210"/>
      <c r="K15" s="210"/>
      <c r="L15" s="210"/>
      <c r="M15" s="210"/>
      <c r="N15" s="210"/>
      <c r="O15" s="210"/>
      <c r="P15" s="210"/>
      <c r="Q15" s="210"/>
      <c r="R15" s="210"/>
      <c r="S15" s="210"/>
      <c r="T15" s="210"/>
      <c r="U15" s="210"/>
      <c r="V15" s="210"/>
      <c r="W15" s="210"/>
      <c r="X15" s="210"/>
      <c r="Y15" s="210"/>
      <c r="Z15" s="210"/>
      <c r="AA15" s="210"/>
      <c r="AB15" s="210"/>
      <c r="AC15" s="210"/>
      <c r="AD15" s="210"/>
      <c r="AE15" s="210"/>
      <c r="AF15" s="210"/>
      <c r="AG15" s="210"/>
      <c r="AH15" s="210"/>
      <c r="AI15" s="210"/>
      <c r="AJ15" s="210"/>
      <c r="AK15" s="210"/>
      <c r="AL15" s="210"/>
      <c r="AM15" s="210"/>
      <c r="AN15" s="210"/>
      <c r="AO15" s="210"/>
      <c r="AP15" s="210"/>
      <c r="AQ15" s="210"/>
      <c r="AR15" s="210"/>
      <c r="AS15" s="210"/>
      <c r="AT15" s="210"/>
      <c r="AU15" s="210"/>
      <c r="AV15" s="210"/>
      <c r="AW15" s="210"/>
      <c r="AX15" s="210"/>
      <c r="AY15" s="210"/>
      <c r="AZ15" s="210"/>
      <c r="BA15" s="210"/>
      <c r="BB15" s="210"/>
      <c r="BC15" s="210"/>
      <c r="BD15" s="210"/>
      <c r="BE15" s="210"/>
      <c r="BF15" s="210"/>
      <c r="BG15" s="210"/>
      <c r="BH15" s="210"/>
      <c r="BI15" s="210"/>
      <c r="BJ15" s="210"/>
      <c r="BK15" s="210"/>
      <c r="BL15" s="210"/>
      <c r="BM15" s="210"/>
      <c r="BN15" s="210"/>
      <c r="BO15" s="210"/>
      <c r="BP15" s="210"/>
      <c r="BQ15" s="210"/>
      <c r="BR15" s="210"/>
      <c r="BS15" s="210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0"/>
      <c r="CJ15" s="210"/>
      <c r="CK15" s="210"/>
      <c r="CL15" s="210"/>
      <c r="CM15" s="210"/>
      <c r="CN15" s="210"/>
      <c r="CO15" s="210"/>
      <c r="CP15" s="210"/>
      <c r="CQ15" s="210"/>
      <c r="CR15" s="210"/>
      <c r="CS15" s="210"/>
      <c r="CT15" s="210"/>
      <c r="CU15" s="210"/>
      <c r="CV15" s="210"/>
      <c r="CW15" s="210"/>
      <c r="CX15" s="210"/>
      <c r="CY15" s="210"/>
      <c r="CZ15" s="210"/>
      <c r="DA15" s="210"/>
      <c r="DB15" s="210"/>
      <c r="DC15" s="210"/>
      <c r="DD15" s="210"/>
      <c r="DE15" s="210"/>
      <c r="DF15" s="210"/>
      <c r="DG15" s="210"/>
      <c r="DH15" s="210"/>
      <c r="DI15" s="210"/>
      <c r="DJ15" s="210"/>
      <c r="DK15" s="210"/>
      <c r="DL15" s="210"/>
      <c r="DM15" s="210"/>
      <c r="DN15" s="210"/>
      <c r="DO15" s="210"/>
      <c r="DP15" s="210"/>
      <c r="DQ15" s="210"/>
      <c r="DR15" s="210"/>
      <c r="DS15" s="210"/>
      <c r="DT15" s="210"/>
      <c r="DU15" s="210"/>
      <c r="DV15" s="210"/>
      <c r="DW15" s="210"/>
      <c r="DX15" s="210"/>
      <c r="DY15" s="210"/>
      <c r="DZ15" s="210"/>
      <c r="EA15" s="210"/>
      <c r="EB15" s="210"/>
      <c r="EC15" s="210"/>
      <c r="ED15" s="210"/>
      <c r="EE15" s="210"/>
      <c r="EF15" s="210"/>
      <c r="EG15" s="210"/>
      <c r="EH15" s="210"/>
      <c r="EI15" s="210"/>
      <c r="EJ15" s="210"/>
      <c r="EK15" s="210"/>
      <c r="EL15" s="210"/>
      <c r="EM15" s="210"/>
      <c r="EN15" s="210"/>
      <c r="EO15" s="210"/>
      <c r="EP15" s="210"/>
      <c r="EQ15" s="210"/>
      <c r="ER15" s="210"/>
      <c r="ES15" s="210"/>
      <c r="ET15" s="210"/>
      <c r="EU15" s="210"/>
      <c r="EV15" s="210"/>
      <c r="EW15" s="210"/>
      <c r="EX15" s="210"/>
      <c r="EY15" s="210"/>
      <c r="EZ15" s="210"/>
      <c r="FA15" s="210"/>
      <c r="FB15" s="210"/>
      <c r="FC15" s="210"/>
      <c r="FD15" s="210"/>
      <c r="FE15" s="210"/>
      <c r="FF15" s="210"/>
      <c r="FG15" s="210"/>
      <c r="FH15" s="210"/>
      <c r="FI15" s="210"/>
      <c r="FJ15" s="210"/>
      <c r="FK15" s="210"/>
      <c r="FL15" s="210"/>
      <c r="FM15" s="210"/>
      <c r="FN15" s="210"/>
      <c r="FO15" s="210"/>
      <c r="FP15" s="210"/>
      <c r="FQ15" s="210"/>
      <c r="FR15" s="210"/>
      <c r="FS15" s="210"/>
      <c r="FT15" s="210"/>
      <c r="FU15" s="210"/>
      <c r="FV15" s="210"/>
      <c r="FW15" s="210"/>
      <c r="FX15" s="210"/>
      <c r="FY15" s="210"/>
      <c r="FZ15" s="210"/>
      <c r="GA15" s="210"/>
      <c r="GB15" s="210"/>
      <c r="GC15" s="210"/>
      <c r="GD15" s="210"/>
      <c r="GE15" s="210"/>
      <c r="GF15" s="210"/>
      <c r="GG15" s="210"/>
      <c r="GH15" s="210"/>
      <c r="GI15" s="210"/>
      <c r="GJ15" s="210"/>
      <c r="GK15" s="210"/>
      <c r="GL15" s="210"/>
      <c r="GM15" s="210"/>
      <c r="GN15" s="210"/>
      <c r="GO15" s="210"/>
      <c r="GP15" s="210"/>
      <c r="GQ15" s="210"/>
      <c r="GR15" s="210"/>
      <c r="GS15" s="210"/>
      <c r="GT15" s="210"/>
      <c r="GU15" s="210"/>
      <c r="GV15" s="210"/>
      <c r="GW15" s="210"/>
      <c r="GX15" s="210"/>
      <c r="GY15" s="210"/>
      <c r="GZ15" s="210"/>
      <c r="HA15" s="210"/>
      <c r="HB15" s="210"/>
      <c r="HC15" s="210"/>
      <c r="HD15" s="210"/>
      <c r="HE15" s="210"/>
      <c r="HF15" s="210"/>
      <c r="HG15" s="210"/>
      <c r="HH15" s="210"/>
      <c r="HI15" s="210"/>
      <c r="HJ15" s="210"/>
      <c r="HK15" s="210"/>
      <c r="HL15" s="210"/>
      <c r="HM15" s="210"/>
      <c r="HN15" s="210"/>
      <c r="HO15" s="210"/>
      <c r="HP15" s="210"/>
      <c r="HQ15" s="210"/>
      <c r="HR15" s="210"/>
      <c r="HS15" s="210"/>
      <c r="HT15" s="210"/>
      <c r="HU15" s="210"/>
      <c r="HV15" s="210"/>
      <c r="HW15" s="210"/>
      <c r="HX15" s="210"/>
      <c r="HY15" s="210"/>
      <c r="HZ15" s="210"/>
      <c r="IA15" s="210"/>
      <c r="IB15" s="210"/>
      <c r="IC15" s="210"/>
      <c r="ID15" s="210"/>
      <c r="IE15" s="210"/>
      <c r="IF15" s="210"/>
      <c r="IG15" s="210"/>
      <c r="IH15" s="210"/>
      <c r="II15" s="210"/>
      <c r="IJ15" s="210"/>
      <c r="IK15" s="210"/>
      <c r="IL15" s="210"/>
      <c r="IM15" s="210"/>
      <c r="IN15" s="210"/>
      <c r="IO15" s="210"/>
      <c r="IP15" s="210"/>
      <c r="IQ15" s="210"/>
      <c r="IR15" s="210"/>
      <c r="IS15" s="210"/>
      <c r="IT15" s="210"/>
      <c r="IU15" s="210"/>
      <c r="IV15" s="210"/>
      <c r="IW15" s="210"/>
      <c r="IX15" s="210"/>
      <c r="IY15" s="210"/>
      <c r="IZ15" s="210"/>
      <c r="JA15" s="210"/>
      <c r="JB15" s="210"/>
      <c r="JC15" s="210"/>
      <c r="JD15" s="210"/>
      <c r="JE15" s="210"/>
      <c r="JF15" s="210"/>
      <c r="JG15" s="210"/>
      <c r="JH15" s="210"/>
      <c r="JI15" s="210"/>
      <c r="JJ15" s="210"/>
      <c r="JK15" s="210"/>
      <c r="JL15" s="210"/>
      <c r="JM15" s="210"/>
      <c r="JN15" s="210"/>
      <c r="JO15" s="210"/>
      <c r="JP15" s="210"/>
      <c r="JQ15" s="210"/>
      <c r="JR15" s="210"/>
      <c r="JS15" s="210"/>
      <c r="JT15" s="210"/>
      <c r="JU15" s="210"/>
      <c r="JV15" s="210"/>
      <c r="JW15" s="210"/>
      <c r="JX15" s="210"/>
      <c r="JY15" s="210"/>
      <c r="JZ15" s="210"/>
      <c r="KA15" s="210"/>
      <c r="KB15" s="210"/>
      <c r="KC15" s="210"/>
      <c r="KD15" s="210"/>
      <c r="KE15" s="210"/>
      <c r="KF15" s="210"/>
      <c r="KG15" s="210"/>
      <c r="KH15" s="210"/>
      <c r="KI15" s="210"/>
      <c r="KJ15" s="210"/>
      <c r="KK15" s="210"/>
      <c r="KL15" s="210"/>
      <c r="KM15" s="210"/>
      <c r="KN15" s="210"/>
      <c r="KO15" s="210"/>
      <c r="KP15" s="210"/>
      <c r="KQ15" s="210"/>
      <c r="KR15" s="210"/>
      <c r="KS15" s="210"/>
      <c r="KT15" s="210"/>
      <c r="KU15" s="210"/>
      <c r="KV15" s="210"/>
      <c r="KW15" s="210"/>
      <c r="KX15" s="210"/>
      <c r="KY15" s="210"/>
      <c r="KZ15" s="210"/>
      <c r="LA15" s="210"/>
      <c r="LB15" s="210"/>
      <c r="LC15" s="210"/>
      <c r="LD15" s="210"/>
      <c r="LE15" s="210"/>
      <c r="LF15" s="210"/>
      <c r="LG15" s="210"/>
      <c r="LH15" s="210"/>
      <c r="LI15" s="210"/>
      <c r="LJ15" s="210"/>
      <c r="LK15" s="210"/>
      <c r="LL15" s="210"/>
      <c r="LM15" s="210"/>
      <c r="LN15" s="210"/>
      <c r="LO15" s="210"/>
      <c r="LP15" s="210"/>
      <c r="LQ15" s="210"/>
      <c r="LR15" s="210"/>
      <c r="LS15" s="210"/>
      <c r="LT15" s="210"/>
      <c r="LU15" s="210"/>
      <c r="LV15" s="210"/>
      <c r="LW15" s="210"/>
      <c r="LX15" s="210"/>
      <c r="LY15" s="210"/>
      <c r="LZ15" s="210"/>
      <c r="MA15" s="210"/>
      <c r="MB15" s="210"/>
      <c r="MC15" s="210"/>
      <c r="MD15" s="210"/>
      <c r="ME15" s="210"/>
      <c r="MF15" s="210"/>
      <c r="MG15" s="210"/>
      <c r="MH15" s="210"/>
      <c r="MI15" s="210"/>
      <c r="MJ15" s="210"/>
      <c r="MK15" s="210"/>
      <c r="ML15" s="210"/>
      <c r="MM15" s="210"/>
      <c r="MN15" s="210"/>
      <c r="MO15" s="210"/>
      <c r="MP15" s="210"/>
      <c r="MQ15" s="210"/>
      <c r="MR15" s="210"/>
      <c r="MS15" s="210"/>
      <c r="MT15" s="210"/>
      <c r="MU15" s="210"/>
      <c r="MV15" s="210"/>
      <c r="MW15" s="210"/>
      <c r="MX15" s="210"/>
      <c r="MY15" s="210"/>
      <c r="MZ15" s="210"/>
      <c r="NA15" s="210"/>
      <c r="NB15" s="210"/>
      <c r="NC15" s="210"/>
      <c r="ND15" s="210"/>
      <c r="NE15" s="210"/>
      <c r="NF15" s="210"/>
      <c r="NG15" s="210"/>
      <c r="NH15" s="210"/>
      <c r="NI15" s="210"/>
      <c r="NJ15" s="210"/>
      <c r="NK15" s="210"/>
      <c r="NL15" s="210"/>
      <c r="NM15" s="210"/>
      <c r="NN15" s="210"/>
      <c r="NO15" s="210"/>
      <c r="NP15" s="210"/>
      <c r="NQ15" s="210"/>
      <c r="NR15" s="210"/>
      <c r="NS15" s="210"/>
      <c r="NT15" s="210"/>
      <c r="NU15" s="210"/>
      <c r="NV15" s="210"/>
      <c r="NW15" s="210"/>
      <c r="NX15" s="210"/>
      <c r="NY15" s="210"/>
      <c r="NZ15" s="210"/>
      <c r="OA15" s="210"/>
      <c r="OB15" s="210"/>
      <c r="OC15" s="210"/>
      <c r="OD15" s="210"/>
      <c r="OE15" s="210"/>
      <c r="OF15" s="210"/>
      <c r="OG15" s="210"/>
      <c r="OH15" s="210"/>
      <c r="OI15" s="210"/>
      <c r="OJ15" s="210"/>
      <c r="OK15" s="210"/>
      <c r="OL15" s="210"/>
      <c r="OM15" s="210"/>
      <c r="ON15" s="210"/>
      <c r="OO15" s="210"/>
      <c r="OP15" s="210"/>
      <c r="OQ15" s="210"/>
      <c r="OR15" s="210"/>
      <c r="OS15" s="210"/>
      <c r="OT15" s="210"/>
      <c r="OU15" s="210"/>
      <c r="OV15" s="210"/>
      <c r="OW15" s="210"/>
      <c r="OX15" s="210"/>
      <c r="OY15" s="210"/>
      <c r="OZ15" s="210"/>
      <c r="PA15" s="210"/>
      <c r="PB15" s="210"/>
      <c r="PC15" s="210"/>
      <c r="PD15" s="210"/>
      <c r="PE15" s="210"/>
      <c r="PF15" s="210"/>
      <c r="PG15" s="210"/>
      <c r="PH15" s="210"/>
      <c r="PI15" s="210"/>
      <c r="PJ15" s="210"/>
      <c r="PK15" s="210"/>
      <c r="PL15" s="210"/>
      <c r="PM15" s="210"/>
      <c r="PN15" s="210"/>
      <c r="PO15" s="210"/>
      <c r="PP15" s="210"/>
      <c r="PQ15" s="210"/>
      <c r="PR15" s="210"/>
      <c r="PS15" s="210"/>
      <c r="PT15" s="210"/>
      <c r="PU15" s="210"/>
      <c r="PV15" s="210"/>
      <c r="PW15" s="210"/>
      <c r="PX15" s="210"/>
      <c r="PY15" s="210"/>
      <c r="PZ15" s="210"/>
      <c r="QA15" s="210"/>
      <c r="QB15" s="210"/>
      <c r="QC15" s="210"/>
      <c r="QD15" s="210"/>
      <c r="QE15" s="210"/>
      <c r="QF15" s="210"/>
      <c r="QG15" s="210"/>
      <c r="QH15" s="210"/>
      <c r="QI15" s="210"/>
      <c r="QJ15" s="210"/>
      <c r="QK15" s="210"/>
      <c r="QL15" s="210"/>
      <c r="QM15" s="210"/>
      <c r="QN15" s="210"/>
      <c r="QO15" s="210"/>
      <c r="QP15" s="210"/>
      <c r="QQ15" s="210"/>
      <c r="QR15" s="210"/>
      <c r="QS15" s="210"/>
      <c r="QT15" s="210"/>
      <c r="QU15" s="210"/>
      <c r="QV15" s="210"/>
      <c r="QW15" s="210"/>
      <c r="QX15" s="210"/>
      <c r="QY15" s="210"/>
      <c r="QZ15" s="210"/>
      <c r="RA15" s="210"/>
      <c r="RB15" s="210"/>
      <c r="RC15" s="210"/>
      <c r="RD15" s="210"/>
      <c r="RE15" s="210"/>
      <c r="RF15" s="210"/>
      <c r="RG15" s="210"/>
      <c r="RH15" s="210"/>
      <c r="RI15" s="210"/>
      <c r="RJ15" s="210"/>
      <c r="RK15" s="210"/>
      <c r="RL15" s="210"/>
      <c r="RM15" s="210"/>
      <c r="RN15" s="210"/>
      <c r="RO15" s="210"/>
      <c r="RP15" s="210"/>
      <c r="RQ15" s="210"/>
      <c r="RR15" s="210"/>
      <c r="RS15" s="210"/>
      <c r="RT15" s="210"/>
      <c r="RU15" s="210"/>
      <c r="RV15" s="210"/>
      <c r="RW15" s="210"/>
      <c r="RX15" s="210"/>
      <c r="RY15" s="210"/>
      <c r="RZ15" s="210"/>
      <c r="SA15" s="210"/>
      <c r="SB15" s="210"/>
      <c r="SC15" s="210"/>
      <c r="SD15" s="210"/>
      <c r="SE15" s="210"/>
      <c r="SF15" s="210"/>
      <c r="SG15" s="210"/>
      <c r="SH15" s="210"/>
      <c r="SI15" s="210"/>
      <c r="SJ15" s="210"/>
      <c r="SK15" s="210"/>
      <c r="SL15" s="210"/>
      <c r="SM15" s="210"/>
      <c r="SN15" s="210"/>
      <c r="SO15" s="210"/>
      <c r="SP15" s="210"/>
      <c r="SQ15" s="210"/>
      <c r="SR15" s="210"/>
      <c r="SS15" s="210"/>
      <c r="ST15" s="210"/>
      <c r="SU15" s="210"/>
      <c r="SV15" s="210"/>
      <c r="SW15" s="210"/>
      <c r="SX15" s="210"/>
      <c r="SY15" s="210"/>
      <c r="SZ15" s="210"/>
      <c r="TA15" s="210"/>
      <c r="TB15" s="210"/>
      <c r="TC15" s="210"/>
      <c r="TD15" s="210"/>
      <c r="TE15" s="210"/>
      <c r="TF15" s="210"/>
      <c r="TG15" s="210"/>
      <c r="TH15" s="210"/>
      <c r="TI15" s="210"/>
      <c r="TJ15" s="210"/>
      <c r="TK15" s="210"/>
      <c r="TL15" s="210"/>
      <c r="TM15" s="210"/>
      <c r="TN15" s="210"/>
      <c r="TO15" s="210"/>
      <c r="TP15" s="210"/>
      <c r="TQ15" s="210"/>
      <c r="TR15" s="210"/>
      <c r="TS15" s="210"/>
      <c r="TT15" s="210"/>
      <c r="TU15" s="210"/>
      <c r="TV15" s="210" t="s">
        <v>655</v>
      </c>
      <c r="TW15" s="210"/>
      <c r="TX15" s="210"/>
      <c r="TY15" s="210"/>
      <c r="TZ15" s="210"/>
      <c r="UA15" s="21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1772"/>
  <sheetViews>
    <sheetView topLeftCell="A11751" workbookViewId="0">
      <selection activeCell="E11769" sqref="E11769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656</v>
      </c>
      <c r="D1" s="23" t="s">
        <v>657</v>
      </c>
      <c r="E1" s="23" t="s">
        <v>658</v>
      </c>
      <c r="F1" s="22"/>
      <c r="G1" s="22"/>
    </row>
    <row r="2" spans="1:7">
      <c r="A2" s="22">
        <v>43997</v>
      </c>
      <c r="B2">
        <v>43997</v>
      </c>
      <c r="C2" t="s">
        <v>659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660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661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662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663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664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665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666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667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668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669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670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671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672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673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674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675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676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677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678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679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680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681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682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683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684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672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685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686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659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665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664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687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666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688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689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678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690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691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662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670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668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692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659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660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664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662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669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665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668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693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661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683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694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695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663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675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672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666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685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696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671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674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697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668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664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685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672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659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662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661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689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665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670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669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660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666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698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684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687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699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674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690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667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700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693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701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702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665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675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674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672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660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662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664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685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666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659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668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690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680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671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667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661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669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670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681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683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703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700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704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705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706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678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692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707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668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660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674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661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664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665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659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666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683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667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689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672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685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662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700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671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680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669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665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670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708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678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690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704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675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694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703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692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709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668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659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665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660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664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672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661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692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666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670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710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675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662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685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687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674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690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681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678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705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682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659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664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696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665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672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669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662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660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666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668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675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700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685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686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671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661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676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710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667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663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692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680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678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670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708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695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674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689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703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711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690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673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712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687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704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713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707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683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714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651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715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659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672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663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666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665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660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668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664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662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670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716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688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675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708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713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715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689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704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673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681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700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683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659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660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661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671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663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662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703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680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672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694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675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674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681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677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702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664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706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668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693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673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716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700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685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672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675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664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660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685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659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700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711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683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690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670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667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668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680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703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661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665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663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678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687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669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671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710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666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692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676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662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689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674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688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695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694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705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704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697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717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718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696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699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673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707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708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677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719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720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715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681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713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721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722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651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723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724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725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698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726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727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728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729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679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686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730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672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683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664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667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668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685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660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662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701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690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665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677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675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720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689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666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670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682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661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695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694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671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702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692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674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659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687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663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680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692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683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675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659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664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700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673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710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672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660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666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717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671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668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670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695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676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720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665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678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705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680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661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677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674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689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685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694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704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703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708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667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685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669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731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662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707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690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697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701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732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733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711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686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730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722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727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729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702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681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734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698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651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688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721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666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683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669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660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672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664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667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668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685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659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717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661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680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678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700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710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732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687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735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689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677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670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671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665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713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690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702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695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674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663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736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685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660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672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667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664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661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665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669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683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685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690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666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668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659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662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680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671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675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674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692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687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702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678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663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735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670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700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673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689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713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721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711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695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734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703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710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659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665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660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717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664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701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737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672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661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671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700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674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673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695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667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666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680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715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669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691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662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675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692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735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668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705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664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683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660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661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675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669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672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663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685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659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694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668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671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667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705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700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704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689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713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690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681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738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662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670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680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674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710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651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666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731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714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720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676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665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695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687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739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703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669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717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661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664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668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672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675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671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667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665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660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673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685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689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659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670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681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677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692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674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695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680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698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690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702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659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669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662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685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661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665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672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667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689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664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671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660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713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674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668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675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701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678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695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670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681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663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690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694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703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659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664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671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669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667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661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713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666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660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678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694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690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689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680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672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673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668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701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674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740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685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729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695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670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688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705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665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677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700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715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668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660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661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685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665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672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681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669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674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664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675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689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713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659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690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666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671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673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667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709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706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677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680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705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694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682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722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698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687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663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700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679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662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670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741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695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703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711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708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737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683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672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664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659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687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669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661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660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670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681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668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671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675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713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667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665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666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685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694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690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702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674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689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676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677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662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651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663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682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673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721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701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742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695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704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680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703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722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715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706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679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692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700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659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672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685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695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668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675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664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689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680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665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717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713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700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669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671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660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666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667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678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688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673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670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705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706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674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710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681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677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721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661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690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708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679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704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663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683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666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672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659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685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667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664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689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675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731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662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661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668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660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670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706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687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671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665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695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713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680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700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685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666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669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668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672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689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680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671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664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660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661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674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677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675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681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665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708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662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704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692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678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729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690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702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742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735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743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737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741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706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667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696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664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659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683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661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685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703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672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675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660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744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669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694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668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663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667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665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689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676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700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670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707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673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695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687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680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722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651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704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745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715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710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679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705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668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672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664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689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700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661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685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675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667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680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659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678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671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665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746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669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676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692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710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690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713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708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674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660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687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677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670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705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666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659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672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685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664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703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713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668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661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675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665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706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722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651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739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694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660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747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681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735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662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737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680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674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676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689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742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690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670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667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695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710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704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697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687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663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682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671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748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665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660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675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672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685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713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661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664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669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662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687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689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668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659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667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673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735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671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694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666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703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695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679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681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705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700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698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674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742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690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680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663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706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651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749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678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697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676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710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692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711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741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734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682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721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731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670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704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664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668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672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689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675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660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666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659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665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671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667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661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687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669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670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681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673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750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685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674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751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705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709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685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675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689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664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672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665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660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700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671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677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692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668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690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703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705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659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674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678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673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681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687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670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704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734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680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698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661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713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711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707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663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667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697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731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676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710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666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664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669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671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674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659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707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676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676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665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660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678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729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690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744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687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737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677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662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670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694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752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651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704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663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675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667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666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668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685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703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713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700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672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721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661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753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669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671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674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659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676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665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660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710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678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673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690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706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679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683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681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735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695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714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670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704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663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675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667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689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668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685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703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754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700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672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698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661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664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659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755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665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732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742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687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681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695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670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663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675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756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668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685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703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692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713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700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672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661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664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669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671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711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674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659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676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665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660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678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673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690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706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683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687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681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735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695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662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670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694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704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663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675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667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689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666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668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685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703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700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682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672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750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661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664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669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671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711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659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707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665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660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757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673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683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687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735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677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695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714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740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670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663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675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667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689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756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666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668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685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672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661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664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758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711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659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665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660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710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690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681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735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670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675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736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667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689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666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668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672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698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669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711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659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665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660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690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706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744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683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687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735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677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670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675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667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689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666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668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701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692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700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759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672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661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664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758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711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659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760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676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665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660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690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761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687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677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743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695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662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748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670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694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651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663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675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667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762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668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685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722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745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700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715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672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661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664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669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659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707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676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741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665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660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673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690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706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687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681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735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677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695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714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670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694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651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663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675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667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689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756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668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685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703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692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713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700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720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672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698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661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664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669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665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660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710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729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690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706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683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687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681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677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695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670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675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667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689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668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763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685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701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705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700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697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672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661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764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664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758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669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671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674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659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707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676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665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660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678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729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673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690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706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687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681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735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677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743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695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662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670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694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651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704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663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675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667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689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666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668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685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703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749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713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700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682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672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661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664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669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671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674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659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707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676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665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660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742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673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690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706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679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687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681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735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695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670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694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651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704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663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675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667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689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734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666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668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680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685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722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703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705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713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672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721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661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664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659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678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690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687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681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740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663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675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666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668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680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685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703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692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705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700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672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661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664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669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765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674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659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707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665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660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710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690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706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744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677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670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694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704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663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675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667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762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689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666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668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685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749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692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713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700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697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672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698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661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664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758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669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671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674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659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676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665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660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690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706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735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677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695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670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694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766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663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675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667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689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666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668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680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685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688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703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672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767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661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664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669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671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659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707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676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665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660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710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673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706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687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735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677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743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670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694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663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675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768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762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689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769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668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685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703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713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700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672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661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664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758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669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671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674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659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676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665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660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678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729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673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690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706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687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681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677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695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670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694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675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667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689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666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668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685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722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692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705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700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672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698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661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664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669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659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676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665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660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678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673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690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761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706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679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681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677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695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670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663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675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736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708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667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689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734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666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668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680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685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770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705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713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697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672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698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661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664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669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659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676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665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660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673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690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687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681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677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670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694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704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663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675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689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666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668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680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685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703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705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771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672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721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661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664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669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731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671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659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665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660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673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690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706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681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704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663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675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667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734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666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668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680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688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772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705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700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697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715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672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661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664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669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659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707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665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660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673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690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706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687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681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670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694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663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675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689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666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668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703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713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715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672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661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727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729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661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677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659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706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672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669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668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665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707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685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689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694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667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762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664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666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671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676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685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703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714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680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721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660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756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705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742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681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675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701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692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764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685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664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659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689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661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665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677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758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750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673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694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668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660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667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672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676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678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663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698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721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701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696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671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674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710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715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731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773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672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660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671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685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661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666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668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680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664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698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707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675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677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721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758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665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669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704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689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769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700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761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685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705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664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659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672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685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661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673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689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677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668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690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707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660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666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669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668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685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672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665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677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690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660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774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713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689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678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670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667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762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663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680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775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694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664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742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679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666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682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665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664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672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663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704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669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668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675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685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694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705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690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667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673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670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660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714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722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703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700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707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676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677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776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661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758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659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692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661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672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659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685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665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663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668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669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667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664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660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689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698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687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675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678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692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677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680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671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711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683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696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674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676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673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694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704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666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690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713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661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672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664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685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659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690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673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689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676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663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696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668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777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666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660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675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669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778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695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674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722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779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715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668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690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696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685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664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672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660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694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689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780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675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687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667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692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661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671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659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676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781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713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669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673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715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687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670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664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665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685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669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671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690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651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659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689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660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714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694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685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705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672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664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694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668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661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660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669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659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695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689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665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675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685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690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666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697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782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672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666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704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668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669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783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758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665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687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667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664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677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667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758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685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672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669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670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668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690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743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664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659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687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675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664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661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685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784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669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668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767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675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667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672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698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660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692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671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659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704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689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703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668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661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675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672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700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715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659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690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663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685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667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743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671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680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698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664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678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673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677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696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784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692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705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704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659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663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672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762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785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661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764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661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659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672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668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689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663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679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685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671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674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673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675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666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733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690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664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670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677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678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703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721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660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695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786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665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715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661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659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668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673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672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703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689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663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679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690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664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665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782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694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687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685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660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688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787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783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711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671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700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675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698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669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674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666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704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762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722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721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709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670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676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788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707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690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667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659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776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661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668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677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672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663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678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675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685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705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677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663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733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685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715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675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681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667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672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690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762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689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664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661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665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670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669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668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680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659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677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661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665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675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666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685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700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676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670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671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667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672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660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663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715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687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673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697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669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689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664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674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734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659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669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665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675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711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784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670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674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661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685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673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660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690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672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762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789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790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677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667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782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694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666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705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704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756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668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688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664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706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697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715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659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685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664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672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670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690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661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665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660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675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667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673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715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676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668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698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791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689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711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671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696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680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700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703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669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678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677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688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720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792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672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665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685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659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666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675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661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711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689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664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668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690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715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679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793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704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671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667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762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694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673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695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660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707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669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663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733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678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767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782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664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690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687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731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670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779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677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762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672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790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671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669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711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700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660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794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663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672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664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687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659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733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668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661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670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669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711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665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768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762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677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675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685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660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678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690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795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667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679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700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671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704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731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673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756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707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651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689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734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680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710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695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796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779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797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706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683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714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666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703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705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798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727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742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799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672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756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685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659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677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689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687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660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675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706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668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794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663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671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705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721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690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661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659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672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690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685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670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689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678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664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661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711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668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659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665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669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796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679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660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676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680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690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667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700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670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687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762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677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651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675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672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756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663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671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673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705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734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715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704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711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661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664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665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672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756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660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679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675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668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659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663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670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667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676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673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677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669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690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762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700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698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687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680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705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670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677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762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800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799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661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711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659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664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668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663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729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700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679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734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704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685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801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690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676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672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665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799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677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665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672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690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767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661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673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711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730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790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802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792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803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651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664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668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670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685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762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683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804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805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679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659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672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788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704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705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654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677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659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806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792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799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756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679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671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674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690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675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715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807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698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670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664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808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751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745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661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668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664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677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659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685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687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694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679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809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681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665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799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689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675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705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661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704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669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715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698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673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724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810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694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661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792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690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768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666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672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668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687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664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677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679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721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811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715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659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679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661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668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664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676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762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756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672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673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677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663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812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667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659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756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668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664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679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792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673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677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670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690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762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672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685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671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797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805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689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687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661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710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675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711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707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705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680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813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814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659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672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701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799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671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715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805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679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665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677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689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663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720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664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685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675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745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673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797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704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805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666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736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815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670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663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816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700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680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677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687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762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669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668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817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799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818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672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675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676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805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694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745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675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819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661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668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664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803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676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810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672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659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768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711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762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679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689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819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820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664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675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661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668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685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672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669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670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677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790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694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821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727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822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695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819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700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664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792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679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720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672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810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803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660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677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685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675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668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690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704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667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666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659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819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673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672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669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694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703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715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690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678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675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676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651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670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671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663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679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823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677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661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824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738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685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659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661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665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664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663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672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720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692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819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668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673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660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788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670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669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708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711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671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803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676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720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823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660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738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814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669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819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663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661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805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661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672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677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670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825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673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679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692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722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659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685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668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672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668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677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796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818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675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661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762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682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660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678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720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690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671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698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659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792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661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677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715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671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720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694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668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689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665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669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664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685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659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678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711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696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672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675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762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676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667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661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659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672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762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826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668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827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660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690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703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824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677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792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661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805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672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659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675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776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677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663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715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678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661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715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659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685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805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762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690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828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829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677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672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767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715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660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673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661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681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685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690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667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666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694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698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689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665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687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670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677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796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664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671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830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724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827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701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661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693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831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675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663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689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832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679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672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666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661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659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679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664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833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715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829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675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672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668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695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667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752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693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703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663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696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831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677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672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675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661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659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700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668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664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706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698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665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681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667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685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677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669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693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834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700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792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668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672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669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676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659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675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788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685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793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832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835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664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661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659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694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672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757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667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676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678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715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669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675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660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677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812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668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664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671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836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695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811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685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675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670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677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678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715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769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690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664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676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800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668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734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799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797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660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792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823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805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672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837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799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675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714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677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838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694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830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661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664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839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840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838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694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700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676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675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677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663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659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836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668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672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669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700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841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661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664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659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694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682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675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666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793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660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677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805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715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670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698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805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715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833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659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677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842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678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707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694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700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676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660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651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663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843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766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675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685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792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812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664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792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715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689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672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690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661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679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663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678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703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823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675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841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670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698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844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792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659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663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664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678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845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838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715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704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680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700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768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785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823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828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660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792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694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707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830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661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679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659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663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686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669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779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678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664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690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663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661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671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660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707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715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812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807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690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663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681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667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678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672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677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812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685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843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832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661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846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677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766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673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667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669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690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729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710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668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700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675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826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664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695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676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703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663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715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805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679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847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764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664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661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710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668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704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706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688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672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665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690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715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677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705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660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679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833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843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703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671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848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680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792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664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661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672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678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663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694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700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685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668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677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695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675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722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659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695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849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671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660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690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661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679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667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692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705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663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679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661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659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715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792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660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665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670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700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677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715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672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675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671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677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705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664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679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695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668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675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671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685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672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667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843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673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792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689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659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668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692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710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661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715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677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663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659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660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664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679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675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672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669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665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832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661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710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850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677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685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700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715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695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705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667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666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703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792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700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669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660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675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664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812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685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690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792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710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666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715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668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705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659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677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778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663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667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661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659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792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669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670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851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675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661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723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668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673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672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841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852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679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690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663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700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675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812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667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853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709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715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672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670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685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792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678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704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663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814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705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660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719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672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660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709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663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675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705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679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690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695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722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719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659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675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812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675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661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668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705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700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660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663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664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670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659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675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719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661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715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677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700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678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832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672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664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679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680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670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665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705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662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698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685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812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673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672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792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675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715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661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659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671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698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678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854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705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700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679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685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663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666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669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660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662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664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677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672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685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715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664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792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670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675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693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677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663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669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659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690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661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710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694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667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705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668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678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703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855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695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680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792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660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675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685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661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664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667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672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676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711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710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670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763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669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673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666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705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700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659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823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672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660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723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705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685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675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710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856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664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677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700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703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661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711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792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715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704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666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730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797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671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665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669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689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792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700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660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677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675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857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670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675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659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672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661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762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671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694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678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719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668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667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669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710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663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675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676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700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749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705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669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695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672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700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669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678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663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792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676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705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709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672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730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675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672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700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671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673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698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704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670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669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666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705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664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668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660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680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710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858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694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663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689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707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715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661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711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678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690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719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676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681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776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722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688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695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734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667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685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730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675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792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661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659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672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685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663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692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688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697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678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700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679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671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680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710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859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664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664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694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700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676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667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672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730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675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661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659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695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665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685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703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670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660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714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705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680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663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707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671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710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677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668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678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800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690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673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722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704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669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676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663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730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672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693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707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675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670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694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667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703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671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660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680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677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705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704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734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696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659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666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661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719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730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675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700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672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680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669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763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693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710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678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661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659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860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768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677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664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667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666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705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671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665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695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704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696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697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719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672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659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676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675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670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665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666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698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669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663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694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730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661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705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671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722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651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667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707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714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700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703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710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673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660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690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678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680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734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679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685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664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776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689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677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688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664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675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680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672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700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715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663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668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704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677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685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709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678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690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705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792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730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667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769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661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710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694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707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660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661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700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675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672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695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659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706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778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680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694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663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667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677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715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670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666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779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710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679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841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668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673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792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650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690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703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692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719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664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669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671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665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704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685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722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693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661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659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676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673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663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861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710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722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675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689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665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672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678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664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862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707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700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679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703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714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668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666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671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723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863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694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667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676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661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719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672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675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663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694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670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707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659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703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859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671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695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714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660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677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768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666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722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700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669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690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689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678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664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679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692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861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685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710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651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667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792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708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688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698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665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704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663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673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719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676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661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707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666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703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700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660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730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694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672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659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664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722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670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714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715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665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675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669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671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677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698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651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680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710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762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704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701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690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681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689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667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659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661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672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675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669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700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704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663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673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715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664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690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670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666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668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680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678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660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719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676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703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679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707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667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705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711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710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694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730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692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659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664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680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672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675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668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651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670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673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700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677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679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661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688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667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669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676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663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707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705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694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671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715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665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730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685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660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710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768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749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690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661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694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672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659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664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676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668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707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660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710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667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677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673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695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675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700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730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669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663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678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665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670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703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671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685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690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666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722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711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714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680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705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704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698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679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689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719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668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675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663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661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659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669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672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673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719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664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676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715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700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660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667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703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678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705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666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710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680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679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860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677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767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704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709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689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681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651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722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707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671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674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670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694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665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661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668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673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730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672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694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700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690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675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669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703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670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671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663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680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678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667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660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715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659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664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695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676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710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685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681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704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829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711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666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688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707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689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722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841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651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705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679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767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685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661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672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659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675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670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703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668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700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707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695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663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667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673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665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664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676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678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651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689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666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705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694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734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679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660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669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671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711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714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698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708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690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680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697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710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793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730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709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672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678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670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663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681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667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669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659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676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665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664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661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668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660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710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704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675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722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864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689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671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673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703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674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762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666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685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661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707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659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676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675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690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700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672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669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668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710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680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664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705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665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670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671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660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678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663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667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673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714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859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730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679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681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703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666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722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704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677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694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689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865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685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672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675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661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705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659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710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663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668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864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695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671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669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665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685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678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673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660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666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664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667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703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692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704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680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694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696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676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670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689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707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690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860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821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715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677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866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711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681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674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867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682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734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679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868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661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664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678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659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669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680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667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670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672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694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663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690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675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676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665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864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710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698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660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685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707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708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703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668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671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705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679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688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673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722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695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651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697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666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714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869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696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692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704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711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677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689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721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674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706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860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709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661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672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685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659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676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703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864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675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671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668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673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679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663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698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670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704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666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664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680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705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669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665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678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694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660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690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688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695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689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710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860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651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707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677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696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870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667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871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872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734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821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721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661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700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675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680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672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665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676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671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659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668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673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678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695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719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690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677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664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670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698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873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703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666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685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669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667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705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694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704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730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722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660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710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651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714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701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689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707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692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865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663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767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874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711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679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661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659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675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666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672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700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673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710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680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685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678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660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695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705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694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663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667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664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669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665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670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704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668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676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703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671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875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689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709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722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688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708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798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870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714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663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719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678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661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671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703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669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670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704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685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660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672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667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659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665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689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664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676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675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714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705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688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673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668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702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696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707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710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679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690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700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876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798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680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682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730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722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651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675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700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672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669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668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664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873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678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665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660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690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667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695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670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685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705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710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680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727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671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661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663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689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698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715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711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666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679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694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692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722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708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659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877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704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696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738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676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688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878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685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673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706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651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730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703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749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659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661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700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663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675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672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694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678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679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664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695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673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705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680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704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665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676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669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668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685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710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667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677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670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666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860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711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689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703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660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671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692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764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690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722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698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688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798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674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697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696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693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707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709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734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661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659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672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675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700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695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663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676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678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680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703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692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705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664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710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673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877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668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669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707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685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660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704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670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666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667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665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734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671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719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711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679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690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698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688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722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694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689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715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674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708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879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709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702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651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860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826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819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661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676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675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659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700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672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678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680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664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669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668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685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673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663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707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665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703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710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695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667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671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660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679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689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666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722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688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690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682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730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727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670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711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694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704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705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651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698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708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715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692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721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714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792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719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709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860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662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821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829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701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880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687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681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677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734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826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697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674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700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659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661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675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665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672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664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690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670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668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680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663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669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666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695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678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671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685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667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710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692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711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705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704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727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673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703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676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660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721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687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688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696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881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730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762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689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709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698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694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697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869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681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715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679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677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707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674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651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662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708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724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879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713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882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714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659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661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672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685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675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700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704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671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665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670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673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664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680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687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689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695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676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663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678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883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730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690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707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703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722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666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692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660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705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711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710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667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688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679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694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714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669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668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651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677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708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684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696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800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738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762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674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661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659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663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704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700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678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671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676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672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703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707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666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665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670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673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668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689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687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675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710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669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694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660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680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664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698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667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722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695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690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706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826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685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884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711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705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714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674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679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682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688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727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785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677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701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651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792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696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724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675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672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690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680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669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668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661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700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710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659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664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705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665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694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678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676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670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663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667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695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671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704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685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885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703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698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707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708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677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666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719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660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692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768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711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687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681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673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688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727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730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651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674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886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785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696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715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684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714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697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722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659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675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663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661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673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676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678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705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672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700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689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710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695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665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667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670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685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690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664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679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692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671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703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680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668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707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704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711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681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696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826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669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734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714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666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688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862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694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674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706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660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828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651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677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719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684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887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672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668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659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661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678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675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700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664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663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704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669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710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680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667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676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671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690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685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673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694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665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695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670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697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705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677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692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707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687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674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679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666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703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698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711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689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715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660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688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708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706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651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730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722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662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714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696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681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749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723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709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888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724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719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721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672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675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700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680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659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710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678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661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660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695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690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664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705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670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676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665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704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671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663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667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668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711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685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689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669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889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722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692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879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698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696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662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703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688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666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673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721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697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707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715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677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734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730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694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708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674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679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651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829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702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890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735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792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727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891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664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700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661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659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675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663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668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672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673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703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670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694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669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678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680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676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695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705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689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667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665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692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660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666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685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696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690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711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679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704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687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707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710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671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677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714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721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651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706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697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722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715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698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826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829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662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688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734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761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681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862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892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752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742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730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682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708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661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659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675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672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680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663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670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665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673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704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671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687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660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710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695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700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703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667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685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678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668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664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677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690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676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692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666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707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694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705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722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679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711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688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714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697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721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651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674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689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738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669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696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681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734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730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708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879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715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727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800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893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693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678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675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704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672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661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671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696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680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700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685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665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690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707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670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664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659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668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695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667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666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705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706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687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689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688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682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669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677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676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663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692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660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710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681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703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711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714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734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722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721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673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679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730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792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708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829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713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694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698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664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675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659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663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672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678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700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661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676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680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668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673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695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685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677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665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710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722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705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703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715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694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667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660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690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704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671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670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698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689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679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707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692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762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826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708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687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666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669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714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696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706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860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681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651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832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662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697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684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661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659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672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669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675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664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690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703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663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700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894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680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670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668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692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705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665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704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673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694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666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685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676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695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678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711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710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660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679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677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674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722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715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681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662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707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671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708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687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714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698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689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697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688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706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721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651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762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738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768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797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727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696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792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895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778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730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887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700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675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896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672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664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705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663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730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670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710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680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667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659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668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695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669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692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704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678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676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690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671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660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694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665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689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688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666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685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673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703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711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707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679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677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715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698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697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721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708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722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897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674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706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681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714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696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860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895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749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898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713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800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735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899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821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784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702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900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901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727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889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902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887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741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762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682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700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672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659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675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661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664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695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669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667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668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680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665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663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660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690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670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692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678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704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685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710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705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671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903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703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676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715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673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679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694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666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698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677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689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711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829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722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697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867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707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706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696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688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682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792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762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904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651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674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905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662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685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681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738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721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708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702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734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714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821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906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684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700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907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672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664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661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659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668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669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908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909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680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695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703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678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690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715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705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663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710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689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910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671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673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660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911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722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688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704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711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685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694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692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662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707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666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854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730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697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698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677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674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696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734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681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860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912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913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914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898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738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826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915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714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879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721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719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693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706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727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916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682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867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661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672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675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700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659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911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663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917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918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919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753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920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921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922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923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924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925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926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927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928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704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929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698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930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677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666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688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931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912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932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933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934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935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936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937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938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939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940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941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942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943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944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932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945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721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879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946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947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727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948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714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949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950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951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952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953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954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706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955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956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957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958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659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700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845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672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665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661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929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666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664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935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959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939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680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928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670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668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667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663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705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678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937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940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704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960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778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933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710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931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932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706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961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962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963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964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745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711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821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730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965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905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762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829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674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879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687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948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791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700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663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672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675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670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671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689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667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664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966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685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680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967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678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704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705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668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968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694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969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661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965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970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660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676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710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666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730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707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971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874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822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938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936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972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973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974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948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975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931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976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927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977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952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958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978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979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941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951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980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981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939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982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950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983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984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985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986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987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988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989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932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956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990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991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675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992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993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994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995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934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753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918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935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933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929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921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996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997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927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998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999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928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937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1000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922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1001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924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958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926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920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925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1002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932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1003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974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972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977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936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950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973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982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939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1004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975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931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1005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940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1006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674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986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1007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988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987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957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976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1008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1009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1010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1011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981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1012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956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989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979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938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1013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951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952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1014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672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675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668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700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1015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753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922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932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928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1016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918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997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921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926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998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937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929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920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999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919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1000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1001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927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933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1017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1018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948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925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973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996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940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1003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941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936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958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931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939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975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674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1008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1013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972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938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1019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1020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957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976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1021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989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1006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1022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981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977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986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1004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950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1023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945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1024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1025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984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1026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1017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1027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993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1016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998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929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922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753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932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999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925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918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923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924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668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1001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700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921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919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926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920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1002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1000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928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975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931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937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1003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933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996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940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1013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938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1015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950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972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973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927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979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936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948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941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977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986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956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976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943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1019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980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952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1028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944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958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1014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939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1020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957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951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942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984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988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932</v>
      </c>
      <c r="D5527" s="51">
        <v>40607</v>
      </c>
      <c r="E5527" s="51">
        <v>11</v>
      </c>
      <c r="F5527" s="3" t="s">
        <v>1029</v>
      </c>
    </row>
    <row r="5528" spans="1:9">
      <c r="A5528" s="50">
        <v>44190</v>
      </c>
      <c r="B5528" s="51">
        <v>44190</v>
      </c>
      <c r="C5528" s="51" t="s">
        <v>1030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1017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1016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998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932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922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928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1027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993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937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753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1000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996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926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1019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1002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925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921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999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918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920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938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919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929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700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931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1007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924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948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945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923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982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1013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1023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1015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940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934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957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1028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1004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941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933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927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973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976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1001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1031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1032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1009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950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942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1033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1034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951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932</v>
      </c>
      <c r="D5582" s="54">
        <v>40607</v>
      </c>
      <c r="E5582" s="54">
        <v>12</v>
      </c>
      <c r="F5582" s="3" t="s">
        <v>1029</v>
      </c>
    </row>
    <row r="5583" spans="1:6">
      <c r="A5583" s="53">
        <v>44191</v>
      </c>
      <c r="B5583" s="54">
        <v>44191</v>
      </c>
      <c r="C5583" s="54" t="s">
        <v>972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700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1027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993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921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1035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924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933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922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1017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937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1002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926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1000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999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923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1001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920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753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931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928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934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1016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1015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927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918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932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942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996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973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954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1019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925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939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1010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1033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919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1003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1031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948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1032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987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941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929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1024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952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940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972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943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988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938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1036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1013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986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1037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1038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977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1039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945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1040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1041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958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1030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976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981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980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1042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1043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845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992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1035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922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993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753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919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937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1000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918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927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931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924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933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920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1016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946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926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928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934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925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951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1017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935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996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1001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939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932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945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948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921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1002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923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929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976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940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938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1008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1013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1019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1031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1041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957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1044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999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950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1039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941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984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1045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1046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937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985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1047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952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942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973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953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1048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1032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1004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1027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993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929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1017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920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1003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753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1049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934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992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921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937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1002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935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996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922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918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1035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1000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928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924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923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931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1001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926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925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999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975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919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932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940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938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1041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972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1019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942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948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933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973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1040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950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943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977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1042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987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1039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939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958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927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1013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984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1008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941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957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1050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1051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981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980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986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932</v>
      </c>
      <c r="D5771" s="106">
        <v>40607</v>
      </c>
      <c r="E5771" s="106">
        <v>18</v>
      </c>
      <c r="F5771" s="3" t="s">
        <v>1029</v>
      </c>
    </row>
    <row r="5772" spans="1:9">
      <c r="A5772" s="105">
        <v>44194</v>
      </c>
      <c r="B5772" s="106">
        <v>44194</v>
      </c>
      <c r="C5772" s="106" t="s">
        <v>976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1012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1037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1052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1031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988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1027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1053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956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1004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1054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1009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1022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951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985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1044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1055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1056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1014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990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1057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1058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933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979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952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954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993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1027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992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1035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753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1049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1017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920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934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918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924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1000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1003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1001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932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923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933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935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927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937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948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1002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921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926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929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928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922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973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975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919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1013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941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996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958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931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999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977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943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945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942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972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940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925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1042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1031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987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979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1044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1051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938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956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951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950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986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1019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1008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1014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976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984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1040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980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1038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981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1053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1004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1033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1059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1010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1055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1050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1060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932</v>
      </c>
      <c r="D5869" s="100">
        <v>40607</v>
      </c>
      <c r="E5869" s="100">
        <v>12</v>
      </c>
      <c r="F5869" s="3" t="s">
        <v>1029</v>
      </c>
    </row>
    <row r="5870" spans="1:6">
      <c r="A5870" s="99">
        <v>44195</v>
      </c>
      <c r="B5870" s="100">
        <v>44195</v>
      </c>
      <c r="C5870" s="100" t="s">
        <v>1048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1061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1062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988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1022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1063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1046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1049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993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1027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753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1035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934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929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935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918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1017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925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992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922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933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920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1000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937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924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1001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1003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926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1002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931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996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921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958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948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923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1019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999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932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927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941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950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928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1041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972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919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1013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1008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1031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940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987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973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952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938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976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943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979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977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939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986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942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1064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1065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937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1066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1022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1004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1040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981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1050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1067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951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945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1051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1047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984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1068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1069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1032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1070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1014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1046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1056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672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1027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753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932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1071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1049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1017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992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924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922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1001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999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1002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928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929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923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935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934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937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918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1000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926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921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1013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1041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1039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920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996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1035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925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973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975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948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927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954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938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1036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958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951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986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940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977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931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919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933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990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956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984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943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1014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942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1038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1072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957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941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945</v>
      </c>
      <c r="D6007" s="64">
        <f>VLOOKUP(Pag_Inicio_Corr_mas_casos[[#This Row],[Corregimiento]],Hoja3!$A$2:$D$676,4,0)</f>
        <v>30113</v>
      </c>
      <c r="E6007" s="63">
        <v>14</v>
      </c>
      <c r="F6007" s="54" t="s">
        <v>1073</v>
      </c>
    </row>
    <row r="6008" spans="1:6">
      <c r="A6008" s="62">
        <v>44197</v>
      </c>
      <c r="B6008" s="63">
        <v>44197</v>
      </c>
      <c r="C6008" s="63" t="s">
        <v>1074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1040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976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1019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1022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979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932</v>
      </c>
      <c r="D6014" s="63">
        <v>40607</v>
      </c>
      <c r="E6014" s="63">
        <v>12</v>
      </c>
      <c r="F6014" s="54" t="s">
        <v>1029</v>
      </c>
    </row>
    <row r="6015" spans="1:6">
      <c r="A6015" s="62">
        <v>44197</v>
      </c>
      <c r="B6015" s="63">
        <v>44197</v>
      </c>
      <c r="C6015" s="63" t="s">
        <v>985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972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1033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1075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1076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1008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1047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1077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992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921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993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1049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1035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937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922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933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1000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924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999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1001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931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935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753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1060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925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1041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1019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1031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926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932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996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928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1002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934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919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1027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1044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957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940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1078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1008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941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939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938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976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972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943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923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1039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1032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918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979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986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942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920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927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973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1051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1003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1013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948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1079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1080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1020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929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957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947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993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1027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1035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1041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1001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919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935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1077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1049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923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920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996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937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938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918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940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925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950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1039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1019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992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753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932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972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1002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941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931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921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948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924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926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1000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928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933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999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1051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1048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1003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1040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988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952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929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956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1020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984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986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1042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1081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922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955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976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932</v>
      </c>
      <c r="D6133" s="87">
        <v>40607</v>
      </c>
      <c r="E6133" s="87">
        <v>12</v>
      </c>
      <c r="F6133" s="3" t="s">
        <v>1082</v>
      </c>
    </row>
    <row r="6134" spans="1:6">
      <c r="A6134" s="86">
        <v>44199</v>
      </c>
      <c r="B6134" s="87">
        <v>44199</v>
      </c>
      <c r="C6134" s="87" t="s">
        <v>1083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927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1084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983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979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1044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1047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845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1000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921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993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922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992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935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1049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931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934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933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928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753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1017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926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919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925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924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996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999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1019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932</v>
      </c>
      <c r="D6162" s="60">
        <v>40607</v>
      </c>
      <c r="E6162" s="60">
        <v>31</v>
      </c>
      <c r="F6162" s="3" t="s">
        <v>1029</v>
      </c>
    </row>
    <row r="6163" spans="1:6">
      <c r="A6163" s="59">
        <v>44200</v>
      </c>
      <c r="B6163" s="60">
        <v>44200</v>
      </c>
      <c r="C6163" s="60" t="s">
        <v>932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923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918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1002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951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929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920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1001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1031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982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1035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988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927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1032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1003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937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1041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973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940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1075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1014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986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1044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938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976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1085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984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953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1013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972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979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1042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942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1086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1051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941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987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948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950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1067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956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1034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943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1056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1083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1087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1004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1035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845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753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1049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993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1017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935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920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922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918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921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992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937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934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928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924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1041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1002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948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1000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926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923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999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996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1001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925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956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927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932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938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933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919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931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940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1019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972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1003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977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1013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929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1008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984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942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973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939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1044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943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951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932</v>
      </c>
      <c r="D6258" s="78">
        <v>40607</v>
      </c>
      <c r="E6258" s="78">
        <v>21</v>
      </c>
      <c r="F6258" t="s">
        <v>1029</v>
      </c>
    </row>
    <row r="6259" spans="1:6">
      <c r="A6259" s="77">
        <v>44201</v>
      </c>
      <c r="B6259" s="78">
        <v>44201</v>
      </c>
      <c r="C6259" s="78" t="s">
        <v>982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958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950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1088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1038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986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1089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975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941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987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976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1032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988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980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1090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981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1022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1048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1091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972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952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1092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1030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1040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1031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1093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1078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1033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1060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993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1027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753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935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992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921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934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932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1035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924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928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1049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918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922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920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929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923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926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933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1003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1002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927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937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999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925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1001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1017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1004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1041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948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1000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931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1013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996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1031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940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919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1039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942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976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941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1019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973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1032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945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986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950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977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1040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938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958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939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972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975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1046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956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981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1075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988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979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1008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1044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951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943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1024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1078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1054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1048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1094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984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1060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1095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1096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1022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1058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1014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1056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1051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1097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1038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985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1085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1098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1064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1099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1074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1100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987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983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1088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1061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1042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1050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993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1049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1017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1027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753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1001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935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922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934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926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1000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1035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992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999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932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924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937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918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925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1041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921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928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1002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920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1019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923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943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1003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933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1039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929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919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1013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973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931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940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996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987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948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927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942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972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938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951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956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1101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1046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1004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988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1031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979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981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939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975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941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984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976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1051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1064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1078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1097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957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1093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985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1024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1033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1059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1044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953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958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1040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1102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1014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955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932</v>
      </c>
      <c r="D6455" s="60">
        <v>40607</v>
      </c>
      <c r="E6455" s="60">
        <v>13</v>
      </c>
      <c r="F6455" s="3" t="s">
        <v>1029</v>
      </c>
    </row>
    <row r="6456" spans="1:6">
      <c r="A6456" s="59">
        <v>44203</v>
      </c>
      <c r="B6456" s="60">
        <v>44203</v>
      </c>
      <c r="C6456" s="60" t="s">
        <v>1032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1008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1047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977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1088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1030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986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1103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1010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993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1035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935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925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922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1049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1017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992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1027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937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928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926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753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934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996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924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940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1001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921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933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999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931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1041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972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1000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920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918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1002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938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927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932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958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923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919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1019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950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929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1003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948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1013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1031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1039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941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986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943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975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977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985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973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952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956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979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1060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942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1104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987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988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1042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1010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984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951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1044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932</v>
      </c>
      <c r="D6527" s="78">
        <v>40607</v>
      </c>
      <c r="E6527" s="78">
        <v>19</v>
      </c>
      <c r="F6527" t="s">
        <v>1029</v>
      </c>
    </row>
    <row r="6528" spans="1:6">
      <c r="A6528" s="77">
        <v>44204</v>
      </c>
      <c r="B6528" s="78">
        <v>44204</v>
      </c>
      <c r="C6528" s="78" t="s">
        <v>1004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939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1075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1081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976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1032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1040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981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1083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957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1048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1008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957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1047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1084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1066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1091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1102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1098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1046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1030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845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1017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753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922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993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1049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925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932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924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1035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940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1000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937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921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999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928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923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1041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992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920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996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934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926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1001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918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919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1002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1003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929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931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942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943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1019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1008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935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1039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1051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941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988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933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950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939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1044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972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951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984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932</v>
      </c>
      <c r="D6595" s="54">
        <v>40607</v>
      </c>
      <c r="E6595" s="54">
        <v>25</v>
      </c>
      <c r="F6595" t="s">
        <v>1029</v>
      </c>
    </row>
    <row r="6596" spans="1:6">
      <c r="A6596" s="53">
        <v>44205</v>
      </c>
      <c r="B6596" s="54">
        <v>44205</v>
      </c>
      <c r="C6596" s="54" t="s">
        <v>1033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987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956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948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986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938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976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1059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973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945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1047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1048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1032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985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1030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927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1040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958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1036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1031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981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1038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1105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796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1067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1014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1069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1060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975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1034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1102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955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992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1017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926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1000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1035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1027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922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933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993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753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1001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925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1049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924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996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1013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935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932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921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931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1106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919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1031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951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1041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945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934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1008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937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972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920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928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940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1019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1039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1010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927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939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999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918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1002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1040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948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955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1107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976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943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938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956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987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944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1108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1003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1004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941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950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980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923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1059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984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972</v>
      </c>
      <c r="D6688" s="4">
        <v>20605</v>
      </c>
      <c r="E6688" s="4">
        <v>13</v>
      </c>
      <c r="F6688" t="s">
        <v>1102</v>
      </c>
    </row>
    <row r="6689" spans="1:6">
      <c r="A6689" s="108">
        <v>44206</v>
      </c>
      <c r="B6689" s="4">
        <v>44206</v>
      </c>
      <c r="C6689" s="4" t="s">
        <v>932</v>
      </c>
      <c r="D6689" s="4">
        <v>40607</v>
      </c>
      <c r="E6689" s="4">
        <v>13</v>
      </c>
      <c r="F6689" t="s">
        <v>1029</v>
      </c>
    </row>
    <row r="6690" spans="1:6">
      <c r="A6690" s="108">
        <v>44206</v>
      </c>
      <c r="B6690" s="4">
        <v>44206</v>
      </c>
      <c r="C6690" s="4" t="s">
        <v>973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929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1109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1110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952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1111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942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1097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957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753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992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932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928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1049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993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1027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934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929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942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988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921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1028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937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933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926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922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923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935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948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1032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1051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1030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927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931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984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1035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1031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1044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1000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1112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932</v>
      </c>
      <c r="D6730" s="60">
        <v>40607</v>
      </c>
      <c r="E6730" s="60">
        <v>19</v>
      </c>
      <c r="F6730" s="3" t="s">
        <v>1029</v>
      </c>
    </row>
    <row r="6731" spans="1:6">
      <c r="A6731" s="59">
        <v>44207</v>
      </c>
      <c r="B6731" s="60">
        <v>44207</v>
      </c>
      <c r="C6731" s="60" t="s">
        <v>1033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1003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1017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939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949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924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1075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938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943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1113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1001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950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951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999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1059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1114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1019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1022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940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987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980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986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1053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918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1078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1088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941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973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1060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1013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1115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925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945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672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1017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1027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1035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753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922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935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934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1049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992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932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925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926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928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937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931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1000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918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924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1001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1049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753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993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1027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925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992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937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922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1017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918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920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934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1000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948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1001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932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1003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926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1041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928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1116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753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1077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993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1003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1035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1027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934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933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932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925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992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922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996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918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999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1019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935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1041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1116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1017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934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1027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1003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993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1041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753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935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992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926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919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928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937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1001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1000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940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996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1035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999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753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1017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924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993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922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935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926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1003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934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1000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999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937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1041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1027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1035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1049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1001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921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929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1038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1027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1017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1049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1035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993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753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928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933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996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935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1000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922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931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932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942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948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937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1087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1003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926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753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993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1035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1000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1049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925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951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926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1003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1001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933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1033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992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940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1039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942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957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935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987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922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1003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1017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933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993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753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935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1035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992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1051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937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1027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932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922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948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1041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942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921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934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1001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977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1049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753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1003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1017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993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1094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932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1027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925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922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1041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934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935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1002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920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924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1035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921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937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996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1027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924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993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1017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1041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753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937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1049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921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992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918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920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923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935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933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929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1013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1003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1000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948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993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1017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1041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996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922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1027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1000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925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1003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935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1035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940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926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921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938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753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937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1002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919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1049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1117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1118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1119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753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1041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922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1027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925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992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940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935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924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1002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1049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933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1010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931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918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945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921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753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935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1003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937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933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1041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1035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934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993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928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951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922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1027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926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948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956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940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918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932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992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753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993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933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1035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1120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1041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940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935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934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921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1008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1000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1049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1002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1027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1017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937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925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926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923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1049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1041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1003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996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1017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993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935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992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1027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753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988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933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937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948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918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929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937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942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1004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924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1077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1049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935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922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1041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993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940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1003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937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753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925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921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1000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1035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992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1001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996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1027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924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1036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874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753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1041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993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940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1027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992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1035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935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933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1000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921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996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931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922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1017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948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925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937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973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753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1041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922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1017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937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935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924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1035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934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993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1041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948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996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988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1027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992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925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933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950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940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1121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753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1027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992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937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1122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993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948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984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922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1003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1035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1010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933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932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919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935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1040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988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924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1041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922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935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924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937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1123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999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932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948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934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993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937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933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753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926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921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1008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1014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1019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1122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1041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1003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951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993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984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982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933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935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937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1124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932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922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948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1003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1041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1017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937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932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993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1035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996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1040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1049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992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988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934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753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1027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935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925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942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1033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993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1041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1003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948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937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753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1027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1049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1036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924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934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984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925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992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1017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928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935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1039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942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933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1003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1041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993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972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948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937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984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942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922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1039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921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932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1051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753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1100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923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1017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934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929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1093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1041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1125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1049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933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1003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1035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984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993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940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934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1017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753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988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1087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996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1036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1039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935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932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955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874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1041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937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948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918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988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926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1027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753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993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1033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920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992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921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814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955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972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999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951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984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1041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1003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935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988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753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1027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999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920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951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933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984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1126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921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993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1019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1127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1017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1010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1128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932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1041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1039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1003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935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1027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988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951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993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1129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934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1130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1090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1033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1025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1131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992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932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984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920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996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1041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874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778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993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934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935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1049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921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924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954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984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1126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919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932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922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1132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996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925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972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923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1041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1133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1036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993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1079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948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1035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1059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753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1051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1090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934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1003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999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1017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1004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996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1055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922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918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1041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1003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1033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1134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1025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1135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993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984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678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932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1136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992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753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964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1137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1138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1139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1140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1141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809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960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1041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1003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672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996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943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1002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1000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988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1049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753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984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922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921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999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1032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1039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1142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923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926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874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1143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753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672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668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1144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685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1145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1146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1147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1134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729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690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1116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804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738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681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966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678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663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1041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1001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919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1014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753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1010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932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984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993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926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999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1033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972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942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922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1079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1123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924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929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928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1041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1036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988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984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922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929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1003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1033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955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932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972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948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945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1049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1014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928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937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1060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918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1099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1041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993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932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1003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988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934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1039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919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934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753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935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1000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951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948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1079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1038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921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923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1148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927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1065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1041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1093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955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1060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988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984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929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922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975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1000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1090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1074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951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1039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1148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1149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934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753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1003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1041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1039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1003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1059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984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1150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1027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1079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942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1151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1033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1090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996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951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932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1131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1060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1152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1051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993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932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1041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1003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1060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984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988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1017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1131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1153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927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1035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675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934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996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1148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925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1149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1049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1152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948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1039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1003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1017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1041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988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1036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1131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1104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990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920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1148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1035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753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1014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934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942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1000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975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1090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984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1154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1041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984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988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1035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919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934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985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1060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753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956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993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1149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1155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1148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1056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1156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1157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1079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945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719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1143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778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701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769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1158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690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738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1077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1134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752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871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729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874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1159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762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1160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1147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1161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654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1143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661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1135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654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702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1162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1163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672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707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1116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714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1134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685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874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700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740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676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703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680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843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1164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677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1165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778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757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1162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1166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683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740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768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661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1167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1134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668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1168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1169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681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1170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1147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667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1164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1143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874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1166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769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740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832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676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1134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778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661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1170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672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797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683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664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768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745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890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795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1166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1143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661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738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778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694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740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666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1134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757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704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773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685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703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1146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1171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1172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1170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729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675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1164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705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1143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683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738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1166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664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681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769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1173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778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1174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757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672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710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714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668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740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768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661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1041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1152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1060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982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984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1019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1014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1175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1176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933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993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1156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938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988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1123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1177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951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1062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1178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1132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1041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1179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932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1014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1059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1123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1131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1065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1180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1132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1177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1181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988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1040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1062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1090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951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1051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1094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1182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1041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1180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1183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1003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940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1114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1039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1017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1179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1033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1177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984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1035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1002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920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999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933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996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922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1090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1036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1184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1150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1041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1003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984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1060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948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1177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993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1185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1051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918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988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1039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1066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1182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951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934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1047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1180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1041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1003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1177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992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1033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988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984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1036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1014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996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1059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1027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1186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1157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1039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1004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1035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940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1131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1041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1019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951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1060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1003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1017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932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1131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921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1177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1187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1152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1051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1188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973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988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992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1033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1180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996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1041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1036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1014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1059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1189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1131</v>
      </c>
      <c r="D7820" s="107">
        <f>VLOOKUP(Pag_Inicio_Corr_mas_casos[[#This Row],[Corregimiento]],Hoja3!$A$2:$D$676,4,0)</f>
        <v>10206</v>
      </c>
      <c r="E7820" s="106">
        <v>16</v>
      </c>
      <c r="L7820" t="s">
        <v>1190</v>
      </c>
      <c r="M7820" t="s">
        <v>1191</v>
      </c>
    </row>
    <row r="7821" spans="1:13">
      <c r="A7821" s="105">
        <v>44261</v>
      </c>
      <c r="B7821" s="106">
        <v>44261</v>
      </c>
      <c r="C7821" s="106" t="s">
        <v>984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1065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1192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1049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1152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1039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1033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988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1150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1003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1060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951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1193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1187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1041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1039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1187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1051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1194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973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1019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1027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932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1136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992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1195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1060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1135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706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729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1196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1177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1197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1198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1065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1041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984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1101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1177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1003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1039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932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1019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951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1086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1014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988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1199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1066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1060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1189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993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955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1051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1041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1079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1200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1177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1201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996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1131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940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1187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1039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1049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1202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1035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992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919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937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984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1027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938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1186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1041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863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1036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1035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1187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934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932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1203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1177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1093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1131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920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1204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753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1201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1132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1003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1074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1027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1157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1041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1036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1039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1009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1132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1079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951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1017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932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1060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1003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1059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1205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1192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988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992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1131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1014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940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1187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958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1003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1041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937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984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1079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1014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928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1177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1039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951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1151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1187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1206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955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992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1204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1017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1055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921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1036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1177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1131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1101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1041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1126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1039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1079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923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1017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1207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992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1151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984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1187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932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1208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1033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1014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1157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1041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1177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1131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919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1060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1002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1187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1209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1210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1003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984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1049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1211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942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951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988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1040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933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1079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1086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1039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1212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1180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933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1041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1150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1142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1213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993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956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955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1003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1062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1036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990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1177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1014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1152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1060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1131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1136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1041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1177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988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1079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938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1003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1214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1039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984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954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925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919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1000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1100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942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1036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1131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1033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992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874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1177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1186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984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1041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992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1027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753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942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1132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993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1215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1036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1131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951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1060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1187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1035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1079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1051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1131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1024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1041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1049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1216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988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1177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1003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1013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923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1040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932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1204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984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1059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1186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942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1187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992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993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1187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1003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1167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1132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1079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1041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1217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1086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1014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1218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1219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1140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1033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1220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1177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1221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1131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955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1026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1060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1003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1030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1027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992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984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1079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1013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929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1090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1177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951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1041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1186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923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928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1036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993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955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1131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988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1222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1041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1003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1177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988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1024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1131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1026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942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1213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932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1039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918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1030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1126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1014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1192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1223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1047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1224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954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750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984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1003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942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1131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1051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993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923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1103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928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1027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1041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951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933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1142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955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1060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937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1040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750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1003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1036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1051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1027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1047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1055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942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984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1033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923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1041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992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1148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1074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988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1035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1187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1225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1152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1131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992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1177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1051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932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1027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1192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993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1041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1152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1003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920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1157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988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1066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976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1033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984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1017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924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988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834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1017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1024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1041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1047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1187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1003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932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992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1051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1131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1226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1014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932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1216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951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1027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942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1049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1003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1041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1148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956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993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951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1027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1049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984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920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1004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988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1059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1051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975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1014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1053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992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1158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932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1184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1041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1036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993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1148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1059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951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1003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922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1227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1027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988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932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984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920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1060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1228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1019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923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1079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1041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1003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1024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951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921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984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992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1189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1131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1027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932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1148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993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937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927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988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1229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1228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1123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1199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796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1041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1050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1131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932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1014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1226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951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1230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988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1148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999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1003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1079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1024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1100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1055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923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922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996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1062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1003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1041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1024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951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984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923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992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988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942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1131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932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1039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1090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1027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1231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922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918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954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1047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681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1232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1003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1041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921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988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992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1131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1049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975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951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669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993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892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1027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1094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1014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1079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1039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1226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1062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1187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1041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1233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1003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988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1148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932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993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1079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1033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931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984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992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923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1094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1107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1157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1047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918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988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1187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1039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992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1050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1065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1041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1047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955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1002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1234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1235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951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1236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932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918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921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984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1062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1040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1003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1060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753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1041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993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1033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931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1187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921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1056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928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951</v>
      </c>
      <c r="D8386" s="63">
        <v>40606</v>
      </c>
      <c r="E8386" s="63">
        <v>4</v>
      </c>
      <c r="F8386" t="s">
        <v>1082</v>
      </c>
    </row>
    <row r="8387" spans="1:6">
      <c r="A8387" s="62">
        <v>44289</v>
      </c>
      <c r="B8387" s="63">
        <v>44288</v>
      </c>
      <c r="C8387" s="63" t="s">
        <v>992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951</v>
      </c>
      <c r="D8388" s="63">
        <v>20306</v>
      </c>
      <c r="E8388" s="63">
        <v>3</v>
      </c>
      <c r="F8388" t="s">
        <v>1237</v>
      </c>
    </row>
    <row r="8389" spans="1:6">
      <c r="A8389" s="62">
        <v>44289</v>
      </c>
      <c r="B8389" s="63">
        <v>44288</v>
      </c>
      <c r="C8389" s="63" t="s">
        <v>1156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939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920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999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1059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932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1041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1040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1187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1019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993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1039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951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1003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932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1148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1033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1014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1050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1192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1059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1036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923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1126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921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1238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1060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1027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1239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993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1024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1240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1241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955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988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1017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918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932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1041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1242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1033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941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935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1186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921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1186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1003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992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923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1187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984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988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1041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927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1039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1019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922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1050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1027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1157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1093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932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1208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973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1056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1040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1041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992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1243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934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1003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942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1131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1027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1126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1059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928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1148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1014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1017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920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951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1019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927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988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1187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1027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1041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992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988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1059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932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834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1187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993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939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1060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1030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1014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1157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1003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1244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955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951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1215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1051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1014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1187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1059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1013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951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1041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1039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955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1201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984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992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993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921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933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1033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923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1192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1003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1056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954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1033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1041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993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933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955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1126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1115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1187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956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1192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992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1132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1024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923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935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928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1210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1245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1148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920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1041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1059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1039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1243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993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923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955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1003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1193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932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992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1033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1030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1210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1014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1246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996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984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921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928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1027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992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993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942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1216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920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1024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1247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1036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1131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1041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1248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1003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1049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1238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753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1026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921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1249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939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1060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1014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1127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1041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1250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1148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951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932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1210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920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1027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1187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1059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1131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923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992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1033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1235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1251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1039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1003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1027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992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924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920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935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1093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996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1050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1243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993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1041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1043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923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1252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1047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937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973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1187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1014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992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1041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1027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946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1059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1039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996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993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1014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923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1177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1242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1040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932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1050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973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1033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1253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1002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1240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992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1041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753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1033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984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1107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928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927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1027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934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1003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1040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935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1148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1066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1187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1131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918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1254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929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1041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1003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992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1014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984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1050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932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988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1033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1210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1089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1243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1246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1255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753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935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1187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1156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933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1059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1050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951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992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1059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1041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1004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1148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1027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1003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1240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1229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1017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927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921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1123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1242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1014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988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1000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1256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992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984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1041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1027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951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935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938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923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1059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1017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1187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988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996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939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1014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993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942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924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753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922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1041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951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1187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1156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1027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753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935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1148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932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996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992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984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927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993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1257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919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1062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1047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921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1152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942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1059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1041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1003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1027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925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996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940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992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1215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984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988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935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920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923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1050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973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1187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927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951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1041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942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992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1258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1027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993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951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1192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988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1004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1039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996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1003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923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753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1014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1047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952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1059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1048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992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1041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951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1027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923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988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942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1036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1096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1148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1014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1259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753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956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934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935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1001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972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1030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1152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984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1041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942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1243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1055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1014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1059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1054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925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951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1093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1094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923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1260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1132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996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979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943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1035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956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1210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951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925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984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1013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1041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1261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932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1243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992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929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1257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1014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933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1030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928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1067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1040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1131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935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1030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1041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992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951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1039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1048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1187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1014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1035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932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984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1003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923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1148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928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1213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935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993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1093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925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1121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1030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1262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1079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951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1059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1210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923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984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988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928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992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990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1187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918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921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1105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1027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1003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934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1041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1003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1059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988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1148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1027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1187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992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921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951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993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1246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1014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927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1035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1204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923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1039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1263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931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1041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934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1014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951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988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923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1264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1059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1064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1127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928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1035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1049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992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984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1027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1265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939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1148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1033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1036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948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1041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939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1003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1060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1131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921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951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988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932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1187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992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1017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750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1261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1030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1033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1266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1079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1041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934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1003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753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988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918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933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951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921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984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1048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1128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1017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996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1047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935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942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992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923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948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1041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951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1047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1267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988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934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923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921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1014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1030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928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1039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1059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1248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1268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1027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927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1256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993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1192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1041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1039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992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988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1187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935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1047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1043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1003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1017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1156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1185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940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951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928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948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1014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984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927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976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1041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992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1039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988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1014</v>
      </c>
      <c r="D8999" s="60">
        <v>40708</v>
      </c>
      <c r="E8999" s="60">
        <v>11</v>
      </c>
      <c r="G8999" t="s">
        <v>1082</v>
      </c>
    </row>
    <row r="9000" spans="1:7">
      <c r="A9000" s="59">
        <v>44321</v>
      </c>
      <c r="B9000" s="60">
        <v>44322</v>
      </c>
      <c r="C9000" s="60" t="s">
        <v>1027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951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1093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1017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993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1148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943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984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1002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1051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957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928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942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1014</v>
      </c>
      <c r="D9013" s="61">
        <f>VLOOKUP(Pag_Inicio_Corr_mas_casos[[#This Row],[Corregimiento]],Hoja3!$A$2:$D$676,4,0)</f>
        <v>91008</v>
      </c>
      <c r="E9013" s="60">
        <v>5</v>
      </c>
      <c r="G9013" t="s">
        <v>1269</v>
      </c>
    </row>
    <row r="9014" spans="1:7">
      <c r="A9014" s="59">
        <v>44321</v>
      </c>
      <c r="B9014" s="60">
        <v>44322</v>
      </c>
      <c r="C9014" s="60" t="s">
        <v>1047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1041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1003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992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1047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1036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923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984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1086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988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1014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1033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1060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1270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922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1039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927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1051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1030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1243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1048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1041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1003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1027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992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920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1094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1243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984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1055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921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988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1050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993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1227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933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927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1268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918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1047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935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1041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1033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1003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1030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1048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942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951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1027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1060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1059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1014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1039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753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988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1013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918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984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1002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1243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1017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1041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1014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992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1267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1003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1047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984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1093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920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993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951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1148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1128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1027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1051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1017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939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1271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923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1003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1051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1039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1079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993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984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920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1041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932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1148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921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988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1027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1185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990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972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1152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992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1272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951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1041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1027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918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921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992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1014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923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1051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920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984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928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988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934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1002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1017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993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1030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1156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927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1047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1041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988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1080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923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1047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992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1039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921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1273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984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934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1027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1228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1182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1131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1274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942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932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1048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1035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1048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1199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921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988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1035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1041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940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993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992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1003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1066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1027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1039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918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920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1014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919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1228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755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951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1048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1041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992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1027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1275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920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918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1039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923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1219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988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942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699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984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1002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993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822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1271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1131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1228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1041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1048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920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1027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992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990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988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1003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942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921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984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1276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923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1277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1059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1243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1278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1014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1039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1041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988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1027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934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921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932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996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1243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993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1017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1048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984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931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932</v>
      </c>
      <c r="D9226">
        <v>40607</v>
      </c>
      <c r="E9226" s="48">
        <v>6</v>
      </c>
      <c r="F9226" s="3" t="s">
        <v>1029</v>
      </c>
    </row>
    <row r="9227" spans="1:6">
      <c r="A9227" s="47">
        <v>44332</v>
      </c>
      <c r="B9227" s="48">
        <v>44333</v>
      </c>
      <c r="C9227" s="48" t="s">
        <v>918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1014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923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1003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1279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1013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1048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951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992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1039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1003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1123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1227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984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954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1156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923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942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993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1187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1115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988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1041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1185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1027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1059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1027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928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1041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992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923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988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993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922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1003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931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1030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951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921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1002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1048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973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918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1059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1051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1032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1041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1027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992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1017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920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921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923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929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1280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753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918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1187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996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999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932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1032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1062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1002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1014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1060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992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920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1041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993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923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1027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789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1003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951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988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928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1039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1059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678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1139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1049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919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1002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918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1252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1041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992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1027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923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921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993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927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934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1059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1017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1187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920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918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988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1054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937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1047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951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1049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1033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923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992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993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1027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920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921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927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1049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1003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979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1000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934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1041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1002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1060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753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1014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975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1151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931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992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1041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921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1027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988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922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923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993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1185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1243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1000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920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984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1014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934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1003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924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1039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918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1049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992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923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951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1230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1244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1059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1256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984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1131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1281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920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1245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1048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1049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1027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988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986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1282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954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828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932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992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923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1027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918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920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934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942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753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922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921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1041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1059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1276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1054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984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993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1048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1233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1235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1283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992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921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920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923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1027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927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1276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1000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993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1035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1013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1126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1002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918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929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973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1059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1284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928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992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1027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920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921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923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1283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1028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918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973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929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988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1000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934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922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931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1007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980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948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1240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1033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992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1240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921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927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1027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923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928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918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1283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920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1028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993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973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988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948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1035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984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951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1179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942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992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920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927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921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923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1283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1000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1003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922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1126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973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918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1240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1055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1187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1013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929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933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1027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1040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845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992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928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920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918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1283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1028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923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921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922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1054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926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973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1177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951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954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988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1285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1003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753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992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1039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1027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920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1028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948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1286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1283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1079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921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1187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1287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1288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1017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939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918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1035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1002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928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993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992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920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1027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923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921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984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1028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993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1039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918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922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1002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973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1207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951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1075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1240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753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957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1055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992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1027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923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921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918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920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922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984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928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993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973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1028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948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1000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1035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992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918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1027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920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921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923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928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1002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993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973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1028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1035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1192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1003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922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1000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919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1283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1047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927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920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992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1283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923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993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1287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1027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1289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921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753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1041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928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922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1035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951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1049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918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933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1002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1017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700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754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845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1290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1035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993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934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918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923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1028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928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1000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931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973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1055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929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1017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927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753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1291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1283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992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920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921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1028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1289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951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1035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1000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1017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923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927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1027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993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753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1049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999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984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922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973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1292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1293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922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1027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921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1055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918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788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1294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933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1240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1028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1035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928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993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1151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923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932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1033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1287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992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1003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1283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1295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1296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923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948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1028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921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993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1000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918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1017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1002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1035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940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927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973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922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1013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992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921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993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920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1027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923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1035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928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973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922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1283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918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927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1000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932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1002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1049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1017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951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1289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992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923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928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920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927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921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1027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993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973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1003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1000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922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918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1049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1055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1002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932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753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933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919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1289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992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920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1027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1002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923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928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1003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1049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918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1035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753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1017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1013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921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927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919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993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929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934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1289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992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920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1027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1002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923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928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1003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1049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918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1035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753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1017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1013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921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927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919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993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929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934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921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920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1035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918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992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934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753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1002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923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993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922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927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1049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1027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984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1000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1003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1013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928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929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1003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921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993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753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1027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1000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1010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918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1035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924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992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973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937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1056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934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935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1002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942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928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948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992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948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921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919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1027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923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918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1041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993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986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942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920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1017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922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1049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1013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934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1002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929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927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1297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678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681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685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1298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711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675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1299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754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1143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672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1300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668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821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874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1301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706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666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753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1302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1286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992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993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986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1027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921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753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928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923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940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1002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987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1035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927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1017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924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1010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1041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1003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920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992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921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993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948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1035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753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920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1027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1002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934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1000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928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1049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929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919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996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922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927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1186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1003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923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992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986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1027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1049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1055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921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948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1013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1002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929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920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753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1035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1000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993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919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1003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928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999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1040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920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992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921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1027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1186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996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972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753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928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922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927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993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1003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919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980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1041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1035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986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948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993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920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1186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992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932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1027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934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1035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921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948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999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1055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1049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931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1017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918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927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1003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1019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928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992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1027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920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928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993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986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1303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1304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948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753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921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929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1000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919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918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1003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927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923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938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1049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920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1027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996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921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923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992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1003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919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1017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1186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928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1041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922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929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927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753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934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940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1035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993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993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992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1035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921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920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923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1027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1049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1017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973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1304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928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1000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948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942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986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922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753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999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932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672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992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1003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1017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1019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927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1035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934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980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920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1049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996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753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918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706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921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986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938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694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919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992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921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1003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925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1049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986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972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940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1027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753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928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1041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922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942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980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920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1083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923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933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938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920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926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1035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918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992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1041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921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986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931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1008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1304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993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1000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1049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1014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1010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1013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938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980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923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1035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753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1091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1003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934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1186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1027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922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996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942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935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992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921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1304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1024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927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1100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988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928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1017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996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992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923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986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1027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940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993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922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938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1041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919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934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987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1305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980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1035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921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1049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1003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925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934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996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993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986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1027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918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921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753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1017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1041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925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940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1049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1186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992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948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920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927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928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1013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1035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918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972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925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920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993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1000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931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940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1008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753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996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935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992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1215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937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921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1186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938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927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1134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694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993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996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935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931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992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753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940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934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921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1003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920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1027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938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986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1186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923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1049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1035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1035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1017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996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954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993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919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1215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986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1049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921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1027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925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1052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992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931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938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940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1019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918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934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1035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1049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938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992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993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1027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996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918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922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934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1215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925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928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920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919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753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986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991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1186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1242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942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1035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954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992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1306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996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1051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1041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1008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1012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940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924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1017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753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951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937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993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937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1049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931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992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921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993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996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1048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1017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1049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753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986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1003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925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940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928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920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934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1186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938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1035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942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919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1035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1049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996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931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993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919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1307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1027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925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934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1017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986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921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942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1186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1308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938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948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924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940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996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1017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986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1027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950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934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919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940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948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921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1307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931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935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1049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922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1215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987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954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924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923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1017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919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1101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1186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1049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1035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1027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925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753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986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922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942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934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1307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918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921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996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938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957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993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1049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948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934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986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1017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1027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1035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919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996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993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956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942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1307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927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1041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932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1002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1003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1048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923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1035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753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1186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1033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923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934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1027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993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955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1215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1004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689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932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925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937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921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996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1041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1002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924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1035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954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934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956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1309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993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1310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921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1017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927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1022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996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938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937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1003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1215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918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924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1004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1311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956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986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923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992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1027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934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1035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927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948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1003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1004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938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921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925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940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951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973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993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924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1002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925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1017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1049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921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993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934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753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938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1186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1035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996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940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942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919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923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935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986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1027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1307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928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986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934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993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996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1186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923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948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1003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1035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1049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1017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938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753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1307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921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1008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920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1002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922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1035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1003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1027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1017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993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1094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1049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942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925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934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1186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996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986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920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940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1307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921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922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935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1008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934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753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921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942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993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1049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940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1017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996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1186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923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938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919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920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1215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1003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937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1307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935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1027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753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993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921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1307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1002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934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1049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1013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1027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954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1097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926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1019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956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922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1035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933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918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1017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955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673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993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1051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1017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1035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753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1108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1002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926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948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935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1000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923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921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956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942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934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1052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1048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992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1017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993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934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1035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921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923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753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1049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935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922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957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1001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948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924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1003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919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1042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996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986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975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1027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1003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992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1035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925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934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999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753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948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996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993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937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1186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922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1049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1017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940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938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1004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987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1017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925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940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753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1049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993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1003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919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921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934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1186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992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931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986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938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942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1013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1035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924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987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993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1017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922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937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1027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942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925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1035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996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926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932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935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1008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1120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1186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921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934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931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1049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992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1094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993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931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996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1017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1027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921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753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1049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1186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1051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942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1035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980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934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1002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938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1003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919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950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999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1094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993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931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948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1024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753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1049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1035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1017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925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932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923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1027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1079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992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920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928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972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979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1141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1297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678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763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1077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1116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1312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1313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993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931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920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1003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1314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1032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933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753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1240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942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1027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1039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753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1035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972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996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993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1027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1049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924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921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1315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1017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920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1000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1042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938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948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950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986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1013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1049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993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1017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925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992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934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996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954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1027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933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1035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924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931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921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1315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918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940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919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923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1186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993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992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931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934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921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920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924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923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1049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928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753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925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932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927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919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948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996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1315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1035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940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753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1035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993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1017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925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937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942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934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924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923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1003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1048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938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1049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992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1027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921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948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919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920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1316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993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931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1017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1003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992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934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1027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753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1035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933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940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919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1024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996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975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932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918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1019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921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672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668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873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671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1116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1077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1146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695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1297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669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1313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1300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673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706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681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689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1317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1143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711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875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672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1318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673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1300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1172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695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874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1116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860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841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704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1313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1319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797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1320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676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1321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754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1134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668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661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668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679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694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1313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675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1116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1300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700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669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676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667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690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874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695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1143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754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710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704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672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753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1322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675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672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668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754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1134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1297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1146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1159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1323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1313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685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797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704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678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1143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690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669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1077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753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1134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668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675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1313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700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874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689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690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667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694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672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703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754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678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681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665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1143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714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685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1035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1003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992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753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993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937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920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934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907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931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1049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996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923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1017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1041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1315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921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942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1019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932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672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1313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1077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678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700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1116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753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665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667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675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754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669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711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1324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690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668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1134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1323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1159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666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1049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1035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934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925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1017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1325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920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993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931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933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940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948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1013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1027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1315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928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972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1002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1003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992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942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1315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992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1049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1041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953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1044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979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924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934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1003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920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1032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1326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1004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996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955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933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937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1030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1017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992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1035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1003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993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937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942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1049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934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940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920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1027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921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923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753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1315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1327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924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1000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935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992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920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1035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1017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993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937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938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1049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923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1027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753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925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934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924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1000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948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1279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926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945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1001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992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1017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999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924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1049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935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931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921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1035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993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975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1315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950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925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934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1013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937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988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938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993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1035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992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934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933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1027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753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923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920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921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932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925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1000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937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935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1315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1017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1041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1010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1264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1049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992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925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1315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931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1017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948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1035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955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935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988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942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1211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993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996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1019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921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1003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924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934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993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1027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1315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1049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992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932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935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753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921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924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1279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1000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931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927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934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1019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975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996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955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1264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1035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1328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993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1041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942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1128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934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948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1003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945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937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1017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1032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1049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753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919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951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925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921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999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924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932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993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937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922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935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992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1003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1027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1035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918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1017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753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921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934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928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926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923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1002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996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186">
        <v>44426</v>
      </c>
      <c r="C11085" s="41" t="s">
        <v>925</v>
      </c>
      <c r="D11085" s="187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186">
        <v>44426</v>
      </c>
      <c r="C11086" s="41" t="s">
        <v>1027</v>
      </c>
      <c r="D11086" s="187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186">
        <v>44426</v>
      </c>
      <c r="C11087" s="41" t="s">
        <v>992</v>
      </c>
      <c r="D11087" s="187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186">
        <v>44426</v>
      </c>
      <c r="C11088" s="41" t="s">
        <v>972</v>
      </c>
      <c r="D11088" s="187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186">
        <v>44426</v>
      </c>
      <c r="C11089" s="41" t="s">
        <v>993</v>
      </c>
      <c r="D11089" s="187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186">
        <v>44426</v>
      </c>
      <c r="C11090" s="41" t="s">
        <v>924</v>
      </c>
      <c r="D11090" s="187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186">
        <v>44426</v>
      </c>
      <c r="C11091" s="41" t="s">
        <v>920</v>
      </c>
      <c r="D11091" s="187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186">
        <v>44426</v>
      </c>
      <c r="C11092" s="41" t="s">
        <v>934</v>
      </c>
      <c r="D11092" s="187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186">
        <v>44426</v>
      </c>
      <c r="C11093" s="41" t="s">
        <v>942</v>
      </c>
      <c r="D11093" s="187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186">
        <v>44426</v>
      </c>
      <c r="C11094" s="41" t="s">
        <v>1017</v>
      </c>
      <c r="D11094" s="187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186">
        <v>44426</v>
      </c>
      <c r="C11095" s="41" t="s">
        <v>937</v>
      </c>
      <c r="D11095" s="187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186">
        <v>44426</v>
      </c>
      <c r="C11096" s="41" t="s">
        <v>1008</v>
      </c>
      <c r="D11096" s="187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186">
        <v>44426</v>
      </c>
      <c r="C11097" s="41" t="s">
        <v>1049</v>
      </c>
      <c r="D11097" s="187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186">
        <v>44426</v>
      </c>
      <c r="C11098" s="41" t="s">
        <v>923</v>
      </c>
      <c r="D11098" s="187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186">
        <v>44426</v>
      </c>
      <c r="C11099" s="41" t="s">
        <v>984</v>
      </c>
      <c r="D11099" s="187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186">
        <v>44426</v>
      </c>
      <c r="C11100" s="41" t="s">
        <v>935</v>
      </c>
      <c r="D11100" s="187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186">
        <v>44426</v>
      </c>
      <c r="C11101" s="41" t="s">
        <v>1013</v>
      </c>
      <c r="D11101" s="187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186">
        <v>44426</v>
      </c>
      <c r="C11102" s="41" t="s">
        <v>918</v>
      </c>
      <c r="D11102" s="187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186">
        <v>44426</v>
      </c>
      <c r="C11103" s="41" t="s">
        <v>931</v>
      </c>
      <c r="D11103" s="187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186">
        <v>44426</v>
      </c>
      <c r="C11104" s="41" t="s">
        <v>1003</v>
      </c>
      <c r="D11104" s="187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188">
        <v>44427</v>
      </c>
      <c r="C11105" s="36" t="s">
        <v>924</v>
      </c>
      <c r="D11105" s="189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188">
        <v>44427</v>
      </c>
      <c r="C11106" s="36" t="s">
        <v>934</v>
      </c>
      <c r="D11106" s="189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188">
        <v>44427</v>
      </c>
      <c r="C11107" s="36" t="s">
        <v>1049</v>
      </c>
      <c r="D11107" s="189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188">
        <v>44427</v>
      </c>
      <c r="C11108" s="36" t="s">
        <v>1035</v>
      </c>
      <c r="D11108" s="189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188">
        <v>44427</v>
      </c>
      <c r="C11109" s="36" t="s">
        <v>753</v>
      </c>
      <c r="D11109" s="189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188">
        <v>44427</v>
      </c>
      <c r="C11110" s="36" t="s">
        <v>993</v>
      </c>
      <c r="D11110" s="189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188">
        <v>44427</v>
      </c>
      <c r="C11111" s="36" t="s">
        <v>935</v>
      </c>
      <c r="D11111" s="189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188">
        <v>44427</v>
      </c>
      <c r="C11112" s="36" t="s">
        <v>920</v>
      </c>
      <c r="D11112" s="189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188">
        <v>44427</v>
      </c>
      <c r="C11113" s="36" t="s">
        <v>918</v>
      </c>
      <c r="D11113" s="189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188">
        <v>44427</v>
      </c>
      <c r="C11114" s="36" t="s">
        <v>992</v>
      </c>
      <c r="D11114" s="189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188">
        <v>44427</v>
      </c>
      <c r="C11115" s="36" t="s">
        <v>1000</v>
      </c>
      <c r="D11115" s="189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188">
        <v>44427</v>
      </c>
      <c r="C11116" s="36" t="s">
        <v>932</v>
      </c>
      <c r="D11116" s="189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188">
        <v>44427</v>
      </c>
      <c r="C11117" s="36" t="s">
        <v>955</v>
      </c>
      <c r="D11117" s="189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188">
        <v>44427</v>
      </c>
      <c r="C11118" s="36" t="s">
        <v>1017</v>
      </c>
      <c r="D11118" s="189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188">
        <v>44427</v>
      </c>
      <c r="C11119" s="36" t="s">
        <v>925</v>
      </c>
      <c r="D11119" s="189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188">
        <v>44427</v>
      </c>
      <c r="C11120" s="36" t="s">
        <v>1128</v>
      </c>
      <c r="D11120" s="189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188">
        <v>44427</v>
      </c>
      <c r="C11121" s="36" t="s">
        <v>919</v>
      </c>
      <c r="D11121" s="189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188">
        <v>44427</v>
      </c>
      <c r="C11122" s="36" t="s">
        <v>996</v>
      </c>
      <c r="D11122" s="189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188">
        <v>44427</v>
      </c>
      <c r="C11123" s="36" t="s">
        <v>1027</v>
      </c>
      <c r="D11123" s="189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188">
        <v>44427</v>
      </c>
      <c r="C11124" s="36" t="s">
        <v>1215</v>
      </c>
      <c r="D11124" s="189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196">
        <v>44428</v>
      </c>
      <c r="C11125" s="48" t="s">
        <v>992</v>
      </c>
      <c r="D11125" s="197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196">
        <v>44428</v>
      </c>
      <c r="C11126" s="48" t="s">
        <v>1000</v>
      </c>
      <c r="D11126" s="197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196">
        <v>44428</v>
      </c>
      <c r="C11127" s="48" t="s">
        <v>993</v>
      </c>
      <c r="D11127" s="197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196">
        <v>44428</v>
      </c>
      <c r="C11128" s="48" t="s">
        <v>925</v>
      </c>
      <c r="D11128" s="197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196">
        <v>44428</v>
      </c>
      <c r="C11129" s="48" t="s">
        <v>934</v>
      </c>
      <c r="D11129" s="197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196">
        <v>44428</v>
      </c>
      <c r="C11130" s="48" t="s">
        <v>753</v>
      </c>
      <c r="D11130" s="197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196">
        <v>44428</v>
      </c>
      <c r="C11131" s="48" t="s">
        <v>935</v>
      </c>
      <c r="D11131" s="197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196">
        <v>44428</v>
      </c>
      <c r="C11132" s="48" t="s">
        <v>924</v>
      </c>
      <c r="D11132" s="197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196">
        <v>44428</v>
      </c>
      <c r="C11133" s="48" t="s">
        <v>931</v>
      </c>
      <c r="D11133" s="197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196">
        <v>44428</v>
      </c>
      <c r="C11134" s="48" t="s">
        <v>937</v>
      </c>
      <c r="D11134" s="197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196">
        <v>44428</v>
      </c>
      <c r="C11135" s="48" t="s">
        <v>923</v>
      </c>
      <c r="D11135" s="197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196">
        <v>44428</v>
      </c>
      <c r="C11136" s="48" t="s">
        <v>920</v>
      </c>
      <c r="D11136" s="197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196">
        <v>44428</v>
      </c>
      <c r="C11137" s="48" t="s">
        <v>921</v>
      </c>
      <c r="D11137" s="197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196">
        <v>44428</v>
      </c>
      <c r="C11138" s="48" t="s">
        <v>933</v>
      </c>
      <c r="D11138" s="197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196">
        <v>44428</v>
      </c>
      <c r="C11139" s="48" t="s">
        <v>1008</v>
      </c>
      <c r="D11139" s="197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196">
        <v>44428</v>
      </c>
      <c r="C11140" s="48" t="s">
        <v>919</v>
      </c>
      <c r="D11140" s="197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196">
        <v>44428</v>
      </c>
      <c r="C11141" s="48" t="s">
        <v>932</v>
      </c>
      <c r="D11141" s="197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196">
        <v>44428</v>
      </c>
      <c r="C11142" s="48" t="s">
        <v>1003</v>
      </c>
      <c r="D11142" s="197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196">
        <v>44428</v>
      </c>
      <c r="C11143" s="48" t="s">
        <v>984</v>
      </c>
      <c r="D11143" s="197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196">
        <v>44428</v>
      </c>
      <c r="C11144" s="48" t="s">
        <v>1049</v>
      </c>
      <c r="D11144" s="197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188">
        <v>44429</v>
      </c>
      <c r="C11145" s="36" t="s">
        <v>935</v>
      </c>
      <c r="D11145" s="189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188">
        <v>44429</v>
      </c>
      <c r="C11146" s="36" t="s">
        <v>972</v>
      </c>
      <c r="D11146" s="189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188">
        <v>44429</v>
      </c>
      <c r="C11147" s="36" t="s">
        <v>924</v>
      </c>
      <c r="D11147" s="189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188">
        <v>44429</v>
      </c>
      <c r="C11148" s="36" t="s">
        <v>993</v>
      </c>
      <c r="D11148" s="189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188">
        <v>44429</v>
      </c>
      <c r="C11149" s="36" t="s">
        <v>934</v>
      </c>
      <c r="D11149" s="189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188">
        <v>44429</v>
      </c>
      <c r="C11150" s="36" t="s">
        <v>992</v>
      </c>
      <c r="D11150" s="189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188">
        <v>44429</v>
      </c>
      <c r="C11151" s="36" t="s">
        <v>753</v>
      </c>
      <c r="D11151" s="189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188">
        <v>44429</v>
      </c>
      <c r="C11152" s="36" t="s">
        <v>1049</v>
      </c>
      <c r="D11152" s="189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188">
        <v>44429</v>
      </c>
      <c r="C11153" s="36" t="s">
        <v>920</v>
      </c>
      <c r="D11153" s="189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188">
        <v>44429</v>
      </c>
      <c r="C11154" s="36" t="s">
        <v>937</v>
      </c>
      <c r="D11154" s="189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188">
        <v>44429</v>
      </c>
      <c r="C11155" s="36" t="s">
        <v>948</v>
      </c>
      <c r="D11155" s="189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188">
        <v>44429</v>
      </c>
      <c r="C11156" s="36" t="s">
        <v>1041</v>
      </c>
      <c r="D11156" s="189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188">
        <v>44429</v>
      </c>
      <c r="C11157" s="36" t="s">
        <v>1027</v>
      </c>
      <c r="D11157" s="189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188">
        <v>44429</v>
      </c>
      <c r="C11158" s="36" t="s">
        <v>958</v>
      </c>
      <c r="D11158" s="189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188">
        <v>44429</v>
      </c>
      <c r="C11159" s="36" t="s">
        <v>925</v>
      </c>
      <c r="D11159" s="189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188">
        <v>44429</v>
      </c>
      <c r="C11160" s="36" t="s">
        <v>1017</v>
      </c>
      <c r="D11160" s="189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188">
        <v>44429</v>
      </c>
      <c r="C11161" s="36" t="s">
        <v>1035</v>
      </c>
      <c r="D11161" s="189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188">
        <v>44429</v>
      </c>
      <c r="C11162" s="36" t="s">
        <v>919</v>
      </c>
      <c r="D11162" s="189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188">
        <v>44429</v>
      </c>
      <c r="C11163" s="36" t="s">
        <v>999</v>
      </c>
      <c r="D11163" s="189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188">
        <v>44429</v>
      </c>
      <c r="C11164" s="36" t="s">
        <v>922</v>
      </c>
      <c r="D11164" s="189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196">
        <v>44430</v>
      </c>
      <c r="C11165" s="48" t="s">
        <v>993</v>
      </c>
      <c r="D11165" s="197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196">
        <v>44430</v>
      </c>
      <c r="C11166" s="48" t="s">
        <v>933</v>
      </c>
      <c r="D11166" s="197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196">
        <v>44430</v>
      </c>
      <c r="C11167" s="48" t="s">
        <v>932</v>
      </c>
      <c r="D11167" s="197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196">
        <v>44430</v>
      </c>
      <c r="C11168" s="48" t="s">
        <v>934</v>
      </c>
      <c r="D11168" s="197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196">
        <v>44430</v>
      </c>
      <c r="C11169" s="48" t="s">
        <v>923</v>
      </c>
      <c r="D11169" s="197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196">
        <v>44430</v>
      </c>
      <c r="C11170" s="48" t="s">
        <v>928</v>
      </c>
      <c r="D11170" s="197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196">
        <v>44430</v>
      </c>
      <c r="C11171" s="48" t="s">
        <v>1003</v>
      </c>
      <c r="D11171" s="197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196">
        <v>44430</v>
      </c>
      <c r="C11172" s="48" t="s">
        <v>1049</v>
      </c>
      <c r="D11172" s="197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196">
        <v>44430</v>
      </c>
      <c r="C11173" s="48" t="s">
        <v>1035</v>
      </c>
      <c r="D11173" s="197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196">
        <v>44430</v>
      </c>
      <c r="C11174" s="48" t="s">
        <v>937</v>
      </c>
      <c r="D11174" s="197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196">
        <v>44430</v>
      </c>
      <c r="C11175" s="48" t="s">
        <v>924</v>
      </c>
      <c r="D11175" s="197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196">
        <v>44430</v>
      </c>
      <c r="C11176" s="48" t="s">
        <v>992</v>
      </c>
      <c r="D11176" s="197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196">
        <v>44430</v>
      </c>
      <c r="C11177" s="48" t="s">
        <v>918</v>
      </c>
      <c r="D11177" s="197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196">
        <v>44430</v>
      </c>
      <c r="C11178" s="48" t="s">
        <v>753</v>
      </c>
      <c r="D11178" s="197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196">
        <v>44430</v>
      </c>
      <c r="C11179" s="48" t="s">
        <v>1027</v>
      </c>
      <c r="D11179" s="197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196">
        <v>44430</v>
      </c>
      <c r="C11180" s="48" t="s">
        <v>1002</v>
      </c>
      <c r="D11180" s="197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196">
        <v>44430</v>
      </c>
      <c r="C11181" s="48" t="s">
        <v>956</v>
      </c>
      <c r="D11181" s="197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196">
        <v>44430</v>
      </c>
      <c r="C11182" s="48" t="s">
        <v>926</v>
      </c>
      <c r="D11182" s="197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196">
        <v>44430</v>
      </c>
      <c r="C11183" s="48" t="s">
        <v>1041</v>
      </c>
      <c r="D11183" s="197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196">
        <v>44430</v>
      </c>
      <c r="C11184" s="48" t="s">
        <v>935</v>
      </c>
      <c r="D11184" s="197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186">
        <v>44431</v>
      </c>
      <c r="C11185" s="41" t="s">
        <v>1066</v>
      </c>
      <c r="D11185" s="187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186">
        <v>44431</v>
      </c>
      <c r="C11186" s="41" t="s">
        <v>942</v>
      </c>
      <c r="D11186" s="187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186">
        <v>44431</v>
      </c>
      <c r="C11187" s="41" t="s">
        <v>992</v>
      </c>
      <c r="D11187" s="187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186">
        <v>44431</v>
      </c>
      <c r="C11188" s="41" t="s">
        <v>1215</v>
      </c>
      <c r="D11188" s="187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186">
        <v>44431</v>
      </c>
      <c r="C11189" s="41" t="s">
        <v>1013</v>
      </c>
      <c r="D11189" s="187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186">
        <v>44431</v>
      </c>
      <c r="C11190" s="41" t="s">
        <v>1046</v>
      </c>
      <c r="D11190" s="187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186">
        <v>44431</v>
      </c>
      <c r="C11191" s="41" t="s">
        <v>1003</v>
      </c>
      <c r="D11191" s="187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186">
        <v>44431</v>
      </c>
      <c r="C11192" s="41" t="s">
        <v>1041</v>
      </c>
      <c r="D11192" s="187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186">
        <v>44431</v>
      </c>
      <c r="C11193" s="41" t="s">
        <v>996</v>
      </c>
      <c r="D11193" s="187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186">
        <v>44431</v>
      </c>
      <c r="C11194" s="41" t="s">
        <v>1004</v>
      </c>
      <c r="D11194" s="187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186">
        <v>44431</v>
      </c>
      <c r="C11195" s="41" t="s">
        <v>922</v>
      </c>
      <c r="D11195" s="187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186">
        <v>44431</v>
      </c>
      <c r="C11196" s="41" t="s">
        <v>993</v>
      </c>
      <c r="D11196" s="187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186">
        <v>44431</v>
      </c>
      <c r="C11197" s="41" t="s">
        <v>937</v>
      </c>
      <c r="D11197" s="187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186">
        <v>44431</v>
      </c>
      <c r="C11198" s="41" t="s">
        <v>934</v>
      </c>
      <c r="D11198" s="187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186">
        <v>44431</v>
      </c>
      <c r="C11199" s="41" t="s">
        <v>920</v>
      </c>
      <c r="D11199" s="187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186">
        <v>44431</v>
      </c>
      <c r="C11200" s="41" t="s">
        <v>926</v>
      </c>
      <c r="D11200" s="187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186">
        <v>44431</v>
      </c>
      <c r="C11201" s="41" t="s">
        <v>932</v>
      </c>
      <c r="D11201" s="187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186">
        <v>44431</v>
      </c>
      <c r="C11202" s="41" t="s">
        <v>924</v>
      </c>
      <c r="D11202" s="187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186">
        <v>44431</v>
      </c>
      <c r="C11203" s="41" t="s">
        <v>1027</v>
      </c>
      <c r="D11203" s="187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186">
        <v>44431</v>
      </c>
      <c r="C11204" s="41" t="s">
        <v>1033</v>
      </c>
      <c r="D11204" s="187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188">
        <v>44432</v>
      </c>
      <c r="C11205" s="36" t="s">
        <v>924</v>
      </c>
      <c r="D11205" s="189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188">
        <v>44432</v>
      </c>
      <c r="C11206" s="36" t="s">
        <v>1003</v>
      </c>
      <c r="D11206" s="189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188">
        <v>44432</v>
      </c>
      <c r="C11207" s="36" t="s">
        <v>993</v>
      </c>
      <c r="D11207" s="189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188">
        <v>44432</v>
      </c>
      <c r="C11208" s="36" t="s">
        <v>934</v>
      </c>
      <c r="D11208" s="189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188">
        <v>44432</v>
      </c>
      <c r="C11209" s="36" t="s">
        <v>922</v>
      </c>
      <c r="D11209" s="189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188">
        <v>44432</v>
      </c>
      <c r="C11210" s="36" t="s">
        <v>923</v>
      </c>
      <c r="D11210" s="189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188">
        <v>44432</v>
      </c>
      <c r="C11211" s="36" t="s">
        <v>921</v>
      </c>
      <c r="D11211" s="189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188">
        <v>44432</v>
      </c>
      <c r="C11212" s="36" t="s">
        <v>1079</v>
      </c>
      <c r="D11212" s="189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188">
        <v>44432</v>
      </c>
      <c r="C11213" s="36" t="s">
        <v>992</v>
      </c>
      <c r="D11213" s="189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188">
        <v>44432</v>
      </c>
      <c r="C11214" s="36" t="s">
        <v>920</v>
      </c>
      <c r="D11214" s="189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188">
        <v>44432</v>
      </c>
      <c r="C11215" s="36" t="s">
        <v>948</v>
      </c>
      <c r="D11215" s="189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188">
        <v>44432</v>
      </c>
      <c r="C11216" s="36" t="s">
        <v>1000</v>
      </c>
      <c r="D11216" s="189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188">
        <v>44432</v>
      </c>
      <c r="C11217" s="36" t="s">
        <v>950</v>
      </c>
      <c r="D11217" s="189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188">
        <v>44432</v>
      </c>
      <c r="C11218" s="36" t="s">
        <v>925</v>
      </c>
      <c r="D11218" s="189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188">
        <v>44432</v>
      </c>
      <c r="C11219" s="36" t="s">
        <v>937</v>
      </c>
      <c r="D11219" s="189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188">
        <v>44432</v>
      </c>
      <c r="C11220" s="36" t="s">
        <v>1329</v>
      </c>
      <c r="D11220" s="189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188">
        <v>44432</v>
      </c>
      <c r="C11221" s="36" t="s">
        <v>1027</v>
      </c>
      <c r="D11221" s="189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188">
        <v>44432</v>
      </c>
      <c r="C11222" s="36" t="s">
        <v>918</v>
      </c>
      <c r="D11222" s="189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188">
        <v>44432</v>
      </c>
      <c r="C11223" s="36" t="s">
        <v>1132</v>
      </c>
      <c r="D11223" s="189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200">
        <v>44433</v>
      </c>
      <c r="C11224" s="33" t="s">
        <v>993</v>
      </c>
      <c r="D11224" s="201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200">
        <v>44433</v>
      </c>
      <c r="C11225" s="33" t="s">
        <v>1035</v>
      </c>
      <c r="D11225" s="201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200">
        <v>44433</v>
      </c>
      <c r="C11226" s="33" t="s">
        <v>1049</v>
      </c>
      <c r="D11226" s="201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200">
        <v>44433</v>
      </c>
      <c r="C11227" s="33" t="s">
        <v>1027</v>
      </c>
      <c r="D11227" s="201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200">
        <v>44433</v>
      </c>
      <c r="C11228" s="33" t="s">
        <v>932</v>
      </c>
      <c r="D11228" s="201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200">
        <v>44433</v>
      </c>
      <c r="C11229" s="33" t="s">
        <v>753</v>
      </c>
      <c r="D11229" s="201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200">
        <v>44433</v>
      </c>
      <c r="C11230" s="33" t="s">
        <v>931</v>
      </c>
      <c r="D11230" s="201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200">
        <v>44433</v>
      </c>
      <c r="C11231" s="33" t="s">
        <v>934</v>
      </c>
      <c r="D11231" s="201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200">
        <v>44433</v>
      </c>
      <c r="C11232" s="33" t="s">
        <v>924</v>
      </c>
      <c r="D11232" s="201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200">
        <v>44433</v>
      </c>
      <c r="C11233" s="33" t="s">
        <v>1017</v>
      </c>
      <c r="D11233" s="201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200">
        <v>44433</v>
      </c>
      <c r="C11234" s="33" t="s">
        <v>940</v>
      </c>
      <c r="D11234" s="201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200">
        <v>44433</v>
      </c>
      <c r="C11235" s="33" t="s">
        <v>923</v>
      </c>
      <c r="D11235" s="201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200">
        <v>44433</v>
      </c>
      <c r="C11236" s="33" t="s">
        <v>992</v>
      </c>
      <c r="D11236" s="201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200">
        <v>44433</v>
      </c>
      <c r="C11237" s="33" t="s">
        <v>948</v>
      </c>
      <c r="D11237" s="201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200">
        <v>44433</v>
      </c>
      <c r="C11238" s="33" t="s">
        <v>996</v>
      </c>
      <c r="D11238" s="201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200">
        <v>44433</v>
      </c>
      <c r="C11239" s="33" t="s">
        <v>935</v>
      </c>
      <c r="D11239" s="201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200">
        <v>44433</v>
      </c>
      <c r="C11240" s="33" t="s">
        <v>1003</v>
      </c>
      <c r="D11240" s="201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200">
        <v>44433</v>
      </c>
      <c r="C11241" s="33" t="s">
        <v>1013</v>
      </c>
      <c r="D11241" s="201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200">
        <v>44433</v>
      </c>
      <c r="C11242" s="33" t="s">
        <v>921</v>
      </c>
      <c r="D11242" s="201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200">
        <v>44433</v>
      </c>
      <c r="C11243" s="33" t="s">
        <v>933</v>
      </c>
      <c r="D11243" s="201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186">
        <v>44434</v>
      </c>
      <c r="C11244" s="41" t="s">
        <v>993</v>
      </c>
      <c r="D11244" s="187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186">
        <v>44434</v>
      </c>
      <c r="C11245" s="41" t="s">
        <v>934</v>
      </c>
      <c r="D11245" s="187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186">
        <v>44434</v>
      </c>
      <c r="C11246" s="41" t="s">
        <v>992</v>
      </c>
      <c r="D11246" s="187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186">
        <v>44434</v>
      </c>
      <c r="C11247" s="41" t="s">
        <v>1049</v>
      </c>
      <c r="D11247" s="187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186">
        <v>44434</v>
      </c>
      <c r="C11248" s="41" t="s">
        <v>1027</v>
      </c>
      <c r="D11248" s="187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186">
        <v>44434</v>
      </c>
      <c r="C11249" s="41" t="s">
        <v>935</v>
      </c>
      <c r="D11249" s="187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186">
        <v>44434</v>
      </c>
      <c r="C11250" s="41" t="s">
        <v>922</v>
      </c>
      <c r="D11250" s="187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186">
        <v>44434</v>
      </c>
      <c r="C11251" s="41" t="s">
        <v>753</v>
      </c>
      <c r="D11251" s="187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186">
        <v>44434</v>
      </c>
      <c r="C11252" s="41" t="s">
        <v>927</v>
      </c>
      <c r="D11252" s="187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186">
        <v>44434</v>
      </c>
      <c r="C11253" s="41" t="s">
        <v>923</v>
      </c>
      <c r="D11253" s="187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186">
        <v>44434</v>
      </c>
      <c r="C11254" s="41" t="s">
        <v>1003</v>
      </c>
      <c r="D11254" s="187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186">
        <v>44434</v>
      </c>
      <c r="C11255" s="41" t="s">
        <v>1041</v>
      </c>
      <c r="D11255" s="187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186">
        <v>44434</v>
      </c>
      <c r="C11256" s="41" t="s">
        <v>921</v>
      </c>
      <c r="D11256" s="187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186">
        <v>44434</v>
      </c>
      <c r="C11257" s="41" t="s">
        <v>920</v>
      </c>
      <c r="D11257" s="187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186">
        <v>44434</v>
      </c>
      <c r="C11258" s="41" t="s">
        <v>940</v>
      </c>
      <c r="D11258" s="187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186">
        <v>44434</v>
      </c>
      <c r="C11259" s="41" t="s">
        <v>1215</v>
      </c>
      <c r="D11259" s="187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186">
        <v>44434</v>
      </c>
      <c r="C11260" s="41" t="s">
        <v>1330</v>
      </c>
      <c r="D11260" s="187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186">
        <v>44434</v>
      </c>
      <c r="C11261" s="41" t="s">
        <v>925</v>
      </c>
      <c r="D11261" s="187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186">
        <v>44434</v>
      </c>
      <c r="C11262" s="41" t="s">
        <v>954</v>
      </c>
      <c r="D11262" s="187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186">
        <v>44434</v>
      </c>
      <c r="C11263" s="41" t="s">
        <v>1008</v>
      </c>
      <c r="D11263" s="187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196">
        <v>44435</v>
      </c>
      <c r="C11264" s="48" t="s">
        <v>934</v>
      </c>
      <c r="D11264" s="197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196">
        <v>44435</v>
      </c>
      <c r="C11265" s="48" t="s">
        <v>1003</v>
      </c>
      <c r="D11265" s="197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196">
        <v>44435</v>
      </c>
      <c r="C11266" s="48" t="s">
        <v>993</v>
      </c>
      <c r="D11266" s="197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196">
        <v>44435</v>
      </c>
      <c r="C11267" s="48" t="s">
        <v>920</v>
      </c>
      <c r="D11267" s="197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196">
        <v>44435</v>
      </c>
      <c r="C11268" s="48" t="s">
        <v>1027</v>
      </c>
      <c r="D11268" s="197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196">
        <v>44435</v>
      </c>
      <c r="C11269" s="48" t="s">
        <v>992</v>
      </c>
      <c r="D11269" s="197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196">
        <v>44435</v>
      </c>
      <c r="C11270" s="48" t="s">
        <v>948</v>
      </c>
      <c r="D11270" s="197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196">
        <v>44435</v>
      </c>
      <c r="C11271" s="48" t="s">
        <v>1035</v>
      </c>
      <c r="D11271" s="197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196">
        <v>44435</v>
      </c>
      <c r="C11272" s="48" t="s">
        <v>1017</v>
      </c>
      <c r="D11272" s="197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196">
        <v>44435</v>
      </c>
      <c r="C11273" s="48" t="s">
        <v>933</v>
      </c>
      <c r="D11273" s="197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196">
        <v>44435</v>
      </c>
      <c r="C11274" s="48" t="s">
        <v>1049</v>
      </c>
      <c r="D11274" s="197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196">
        <v>44435</v>
      </c>
      <c r="C11275" s="48" t="s">
        <v>924</v>
      </c>
      <c r="D11275" s="197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196">
        <v>44435</v>
      </c>
      <c r="C11276" s="48" t="s">
        <v>1008</v>
      </c>
      <c r="D11276" s="197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196">
        <v>44435</v>
      </c>
      <c r="C11277" s="48" t="s">
        <v>927</v>
      </c>
      <c r="D11277" s="197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196">
        <v>44435</v>
      </c>
      <c r="C11278" s="48" t="s">
        <v>1013</v>
      </c>
      <c r="D11278" s="197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196">
        <v>44435</v>
      </c>
      <c r="C11279" s="48" t="s">
        <v>923</v>
      </c>
      <c r="D11279" s="197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196">
        <v>44435</v>
      </c>
      <c r="C11280" s="48" t="s">
        <v>922</v>
      </c>
      <c r="D11280" s="197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196">
        <v>44435</v>
      </c>
      <c r="C11281" s="48" t="s">
        <v>988</v>
      </c>
      <c r="D11281" s="197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196">
        <v>44435</v>
      </c>
      <c r="C11282" s="48" t="s">
        <v>921</v>
      </c>
      <c r="D11282" s="197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196">
        <v>44435</v>
      </c>
      <c r="C11283" s="48" t="s">
        <v>1041</v>
      </c>
      <c r="D11283" s="197">
        <f>VLOOKUP(Pag_Inicio_Corr_mas_casos[[#This Row],[Corregimiento]],Hoja3!$A$2:$D$676,4,0)</f>
        <v>40601</v>
      </c>
      <c r="E11283" s="48">
        <v>9</v>
      </c>
    </row>
    <row r="11284" spans="1:5">
      <c r="A11284" s="202">
        <v>44436</v>
      </c>
      <c r="B11284" s="203">
        <v>44436</v>
      </c>
      <c r="C11284" s="204" t="s">
        <v>993</v>
      </c>
      <c r="D11284" s="205">
        <f>VLOOKUP(Pag_Inicio_Corr_mas_casos[[#This Row],[Corregimiento]],Hoja3!$A$2:$D$676,4,0)</f>
        <v>80819</v>
      </c>
      <c r="E11284" s="204">
        <v>31</v>
      </c>
    </row>
    <row r="11285" spans="1:5">
      <c r="A11285" s="202">
        <v>44436</v>
      </c>
      <c r="B11285" s="203">
        <v>44436</v>
      </c>
      <c r="C11285" s="204" t="s">
        <v>753</v>
      </c>
      <c r="D11285" s="205">
        <f>VLOOKUP(Pag_Inicio_Corr_mas_casos[[#This Row],[Corregimiento]],Hoja3!$A$2:$D$676,4,0)</f>
        <v>80821</v>
      </c>
      <c r="E11285" s="204">
        <v>30</v>
      </c>
    </row>
    <row r="11286" spans="1:5">
      <c r="A11286" s="202">
        <v>44436</v>
      </c>
      <c r="B11286" s="203">
        <v>44436</v>
      </c>
      <c r="C11286" s="204" t="s">
        <v>992</v>
      </c>
      <c r="D11286" s="205">
        <f>VLOOKUP(Pag_Inicio_Corr_mas_casos[[#This Row],[Corregimiento]],Hoja3!$A$2:$D$676,4,0)</f>
        <v>80809</v>
      </c>
      <c r="E11286" s="204">
        <v>26</v>
      </c>
    </row>
    <row r="11287" spans="1:5">
      <c r="A11287" s="202">
        <v>44436</v>
      </c>
      <c r="B11287" s="203">
        <v>44436</v>
      </c>
      <c r="C11287" s="204" t="s">
        <v>932</v>
      </c>
      <c r="D11287" s="205">
        <f>VLOOKUP(Pag_Inicio_Corr_mas_casos[[#This Row],[Corregimiento]],Hoja3!$A$2:$D$676,4,0)</f>
        <v>80813</v>
      </c>
      <c r="E11287" s="204">
        <v>19</v>
      </c>
    </row>
    <row r="11288" spans="1:5">
      <c r="A11288" s="202">
        <v>44436</v>
      </c>
      <c r="B11288" s="203">
        <v>44436</v>
      </c>
      <c r="C11288" s="204" t="s">
        <v>1027</v>
      </c>
      <c r="D11288" s="205">
        <f>VLOOKUP(Pag_Inicio_Corr_mas_casos[[#This Row],[Corregimiento]],Hoja3!$A$2:$D$676,4,0)</f>
        <v>80812</v>
      </c>
      <c r="E11288" s="204">
        <v>19</v>
      </c>
    </row>
    <row r="11289" spans="1:5">
      <c r="A11289" s="202">
        <v>44436</v>
      </c>
      <c r="B11289" s="203">
        <v>44436</v>
      </c>
      <c r="C11289" s="204" t="s">
        <v>934</v>
      </c>
      <c r="D11289" s="205">
        <f>VLOOKUP(Pag_Inicio_Corr_mas_casos[[#This Row],[Corregimiento]],Hoja3!$A$2:$D$676,4,0)</f>
        <v>80817</v>
      </c>
      <c r="E11289" s="204">
        <v>17</v>
      </c>
    </row>
    <row r="11290" spans="1:5">
      <c r="A11290" s="202">
        <v>44436</v>
      </c>
      <c r="B11290" s="203">
        <v>44436</v>
      </c>
      <c r="C11290" s="204" t="s">
        <v>921</v>
      </c>
      <c r="D11290" s="205">
        <f>VLOOKUP(Pag_Inicio_Corr_mas_casos[[#This Row],[Corregimiento]],Hoja3!$A$2:$D$676,4,0)</f>
        <v>80806</v>
      </c>
      <c r="E11290" s="204">
        <v>16</v>
      </c>
    </row>
    <row r="11291" spans="1:5">
      <c r="A11291" s="202">
        <v>44436</v>
      </c>
      <c r="B11291" s="203">
        <v>44436</v>
      </c>
      <c r="C11291" s="204" t="s">
        <v>1134</v>
      </c>
      <c r="D11291" s="205">
        <f>VLOOKUP(Pag_Inicio_Corr_mas_casos[[#This Row],[Corregimiento]],Hoja3!$A$2:$D$676,4,0)</f>
        <v>20601</v>
      </c>
      <c r="E11291" s="204">
        <v>14</v>
      </c>
    </row>
    <row r="11292" spans="1:5">
      <c r="A11292" s="202">
        <v>44436</v>
      </c>
      <c r="B11292" s="203">
        <v>44436</v>
      </c>
      <c r="C11292" s="204" t="s">
        <v>1013</v>
      </c>
      <c r="D11292" s="205">
        <f>VLOOKUP(Pag_Inicio_Corr_mas_casos[[#This Row],[Corregimiento]],Hoja3!$A$2:$D$676,4,0)</f>
        <v>30104</v>
      </c>
      <c r="E11292" s="204">
        <v>14</v>
      </c>
    </row>
    <row r="11293" spans="1:5">
      <c r="A11293" s="202">
        <v>44436</v>
      </c>
      <c r="B11293" s="203">
        <v>44436</v>
      </c>
      <c r="C11293" s="204" t="s">
        <v>922</v>
      </c>
      <c r="D11293" s="205">
        <f>VLOOKUP(Pag_Inicio_Corr_mas_casos[[#This Row],[Corregimiento]],Hoja3!$A$2:$D$676,4,0)</f>
        <v>80823</v>
      </c>
      <c r="E11293" s="204">
        <v>13</v>
      </c>
    </row>
    <row r="11294" spans="1:5">
      <c r="A11294" s="202">
        <v>44436</v>
      </c>
      <c r="B11294" s="203">
        <v>44436</v>
      </c>
      <c r="C11294" s="204" t="s">
        <v>918</v>
      </c>
      <c r="D11294" s="205">
        <f>VLOOKUP(Pag_Inicio_Corr_mas_casos[[#This Row],[Corregimiento]],Hoja3!$A$2:$D$676,4,0)</f>
        <v>80810</v>
      </c>
      <c r="E11294" s="204">
        <v>12</v>
      </c>
    </row>
    <row r="11295" spans="1:5">
      <c r="A11295" s="202">
        <v>44436</v>
      </c>
      <c r="B11295" s="203">
        <v>44436</v>
      </c>
      <c r="C11295" s="204" t="s">
        <v>923</v>
      </c>
      <c r="D11295" s="205">
        <f>VLOOKUP(Pag_Inicio_Corr_mas_casos[[#This Row],[Corregimiento]],Hoja3!$A$2:$D$676,4,0)</f>
        <v>80807</v>
      </c>
      <c r="E11295" s="204">
        <v>12</v>
      </c>
    </row>
    <row r="11296" spans="1:5">
      <c r="A11296" s="202">
        <v>44436</v>
      </c>
      <c r="B11296" s="203">
        <v>44436</v>
      </c>
      <c r="C11296" s="204" t="s">
        <v>1041</v>
      </c>
      <c r="D11296" s="205">
        <f>VLOOKUP(Pag_Inicio_Corr_mas_casos[[#This Row],[Corregimiento]],Hoja3!$A$2:$D$676,4,0)</f>
        <v>40601</v>
      </c>
      <c r="E11296" s="204">
        <v>12</v>
      </c>
    </row>
    <row r="11297" spans="1:5">
      <c r="A11297" s="202">
        <v>44436</v>
      </c>
      <c r="B11297" s="203">
        <v>44436</v>
      </c>
      <c r="C11297" s="204" t="s">
        <v>1331</v>
      </c>
      <c r="D11297" s="205">
        <f>VLOOKUP(Pag_Inicio_Corr_mas_casos[[#This Row],[Corregimiento]],Hoja3!$A$2:$D$676,4,0)</f>
        <v>130408</v>
      </c>
      <c r="E11297" s="204">
        <v>12</v>
      </c>
    </row>
    <row r="11298" spans="1:5">
      <c r="A11298" s="202">
        <v>44436</v>
      </c>
      <c r="B11298" s="203">
        <v>44436</v>
      </c>
      <c r="C11298" s="204" t="s">
        <v>924</v>
      </c>
      <c r="D11298" s="205">
        <f>VLOOKUP(Pag_Inicio_Corr_mas_casos[[#This Row],[Corregimiento]],Hoja3!$A$2:$D$676,4,0)</f>
        <v>80816</v>
      </c>
      <c r="E11298" s="204">
        <v>12</v>
      </c>
    </row>
    <row r="11299" spans="1:5">
      <c r="A11299" s="202">
        <v>44436</v>
      </c>
      <c r="B11299" s="203">
        <v>44436</v>
      </c>
      <c r="C11299" s="204" t="s">
        <v>1035</v>
      </c>
      <c r="D11299" s="205">
        <f>VLOOKUP(Pag_Inicio_Corr_mas_casos[[#This Row],[Corregimiento]],Hoja3!$A$2:$D$676,4,0)</f>
        <v>130102</v>
      </c>
      <c r="E11299" s="204">
        <v>11</v>
      </c>
    </row>
    <row r="11300" spans="1:5">
      <c r="A11300" s="202">
        <v>44436</v>
      </c>
      <c r="B11300" s="203">
        <v>44436</v>
      </c>
      <c r="C11300" s="204" t="s">
        <v>1003</v>
      </c>
      <c r="D11300" s="205">
        <f>VLOOKUP(Pag_Inicio_Corr_mas_casos[[#This Row],[Corregimiento]],Hoja3!$A$2:$D$676,4,0)</f>
        <v>91001</v>
      </c>
      <c r="E11300" s="204">
        <v>11</v>
      </c>
    </row>
    <row r="11301" spans="1:5">
      <c r="A11301" s="202">
        <v>44436</v>
      </c>
      <c r="B11301" s="203">
        <v>44436</v>
      </c>
      <c r="C11301" s="204" t="s">
        <v>1332</v>
      </c>
      <c r="D11301" s="205">
        <f>VLOOKUP(Pag_Inicio_Corr_mas_casos[[#This Row],[Corregimiento]],Hoja3!$A$2:$D$676,4,0)</f>
        <v>90407</v>
      </c>
      <c r="E11301" s="204">
        <v>11</v>
      </c>
    </row>
    <row r="11302" spans="1:5">
      <c r="A11302" s="202">
        <v>44436</v>
      </c>
      <c r="B11302" s="203">
        <v>44436</v>
      </c>
      <c r="C11302" s="204" t="s">
        <v>1017</v>
      </c>
      <c r="D11302" s="205">
        <f>VLOOKUP(Pag_Inicio_Corr_mas_casos[[#This Row],[Corregimiento]],Hoja3!$A$2:$D$676,4,0)</f>
        <v>130106</v>
      </c>
      <c r="E11302" s="204">
        <v>11</v>
      </c>
    </row>
    <row r="11303" spans="1:5">
      <c r="A11303" s="202">
        <v>44436</v>
      </c>
      <c r="B11303" s="203">
        <v>44436</v>
      </c>
      <c r="C11303" s="204" t="s">
        <v>822</v>
      </c>
      <c r="D11303" s="205">
        <f>VLOOKUP(Pag_Inicio_Corr_mas_casos[[#This Row],[Corregimiento]],Hoja3!$A$2:$D$676,4,0)</f>
        <v>80811</v>
      </c>
      <c r="E11303" s="204">
        <v>10</v>
      </c>
    </row>
    <row r="11304" spans="1:5">
      <c r="A11304" s="206">
        <v>44437</v>
      </c>
      <c r="B11304" s="207">
        <v>44437</v>
      </c>
      <c r="C11304" s="208" t="s">
        <v>992</v>
      </c>
      <c r="D11304" s="209">
        <f>VLOOKUP(Pag_Inicio_Corr_mas_casos[[#This Row],[Corregimiento]],Hoja3!$A$2:$D$676,4,0)</f>
        <v>80809</v>
      </c>
      <c r="E11304" s="208">
        <v>20</v>
      </c>
    </row>
    <row r="11305" spans="1:5">
      <c r="A11305" s="206">
        <v>44437</v>
      </c>
      <c r="B11305" s="207">
        <v>44437</v>
      </c>
      <c r="C11305" s="208" t="s">
        <v>993</v>
      </c>
      <c r="D11305" s="209">
        <f>VLOOKUP(Pag_Inicio_Corr_mas_casos[[#This Row],[Corregimiento]],Hoja3!$A$2:$D$676,4,0)</f>
        <v>80819</v>
      </c>
      <c r="E11305" s="208">
        <v>16</v>
      </c>
    </row>
    <row r="11306" spans="1:5">
      <c r="A11306" s="206">
        <v>44437</v>
      </c>
      <c r="B11306" s="207">
        <v>44437</v>
      </c>
      <c r="C11306" s="208" t="s">
        <v>1299</v>
      </c>
      <c r="D11306" s="209">
        <f>VLOOKUP(Pag_Inicio_Corr_mas_casos[[#This Row],[Corregimiento]],Hoja3!$A$2:$D$676,4,0)</f>
        <v>81003</v>
      </c>
      <c r="E11306" s="208">
        <v>14</v>
      </c>
    </row>
    <row r="11307" spans="1:5">
      <c r="A11307" s="206">
        <v>44437</v>
      </c>
      <c r="B11307" s="207">
        <v>44437</v>
      </c>
      <c r="C11307" s="208" t="s">
        <v>753</v>
      </c>
      <c r="D11307" s="209">
        <f>VLOOKUP(Pag_Inicio_Corr_mas_casos[[#This Row],[Corregimiento]],Hoja3!$A$2:$D$676,4,0)</f>
        <v>80821</v>
      </c>
      <c r="E11307" s="208">
        <v>13</v>
      </c>
    </row>
    <row r="11308" spans="1:5">
      <c r="A11308" s="206">
        <v>44437</v>
      </c>
      <c r="B11308" s="207">
        <v>44437</v>
      </c>
      <c r="C11308" s="208" t="s">
        <v>933</v>
      </c>
      <c r="D11308" s="209">
        <f>VLOOKUP(Pag_Inicio_Corr_mas_casos[[#This Row],[Corregimiento]],Hoja3!$A$2:$D$676,4,0)</f>
        <v>80820</v>
      </c>
      <c r="E11308" s="208">
        <v>11</v>
      </c>
    </row>
    <row r="11309" spans="1:5">
      <c r="A11309" s="206">
        <v>44437</v>
      </c>
      <c r="B11309" s="207">
        <v>44437</v>
      </c>
      <c r="C11309" s="208" t="s">
        <v>920</v>
      </c>
      <c r="D11309" s="209">
        <f>VLOOKUP(Pag_Inicio_Corr_mas_casos[[#This Row],[Corregimiento]],Hoja3!$A$2:$D$676,4,0)</f>
        <v>81009</v>
      </c>
      <c r="E11309" s="208">
        <v>10</v>
      </c>
    </row>
    <row r="11310" spans="1:5">
      <c r="A11310" s="206">
        <v>44437</v>
      </c>
      <c r="B11310" s="207">
        <v>44437</v>
      </c>
      <c r="C11310" s="208" t="s">
        <v>924</v>
      </c>
      <c r="D11310" s="209">
        <f>VLOOKUP(Pag_Inicio_Corr_mas_casos[[#This Row],[Corregimiento]],Hoja3!$A$2:$D$676,4,0)</f>
        <v>80816</v>
      </c>
      <c r="E11310" s="208">
        <v>10</v>
      </c>
    </row>
    <row r="11311" spans="1:5">
      <c r="A11311" s="206">
        <v>44437</v>
      </c>
      <c r="B11311" s="207">
        <v>44437</v>
      </c>
      <c r="C11311" s="208" t="s">
        <v>921</v>
      </c>
      <c r="D11311" s="209">
        <f>VLOOKUP(Pag_Inicio_Corr_mas_casos[[#This Row],[Corregimiento]],Hoja3!$A$2:$D$676,4,0)</f>
        <v>80806</v>
      </c>
      <c r="E11311" s="208">
        <v>10</v>
      </c>
    </row>
    <row r="11312" spans="1:5">
      <c r="A11312" s="206">
        <v>44437</v>
      </c>
      <c r="B11312" s="207">
        <v>44437</v>
      </c>
      <c r="C11312" s="208" t="s">
        <v>968</v>
      </c>
      <c r="D11312" s="209">
        <f>VLOOKUP(Pag_Inicio_Corr_mas_casos[[#This Row],[Corregimiento]],Hoja3!$A$2:$D$676,4,0)</f>
        <v>80826</v>
      </c>
      <c r="E11312" s="208">
        <v>10</v>
      </c>
    </row>
    <row r="11313" spans="1:5">
      <c r="A11313" s="206">
        <v>44437</v>
      </c>
      <c r="B11313" s="207">
        <v>44437</v>
      </c>
      <c r="C11313" s="208" t="s">
        <v>934</v>
      </c>
      <c r="D11313" s="209">
        <f>VLOOKUP(Pag_Inicio_Corr_mas_casos[[#This Row],[Corregimiento]],Hoja3!$A$2:$D$676,4,0)</f>
        <v>80817</v>
      </c>
      <c r="E11313" s="208">
        <v>10</v>
      </c>
    </row>
    <row r="11314" spans="1:5">
      <c r="A11314" s="206">
        <v>44437</v>
      </c>
      <c r="B11314" s="207">
        <v>44437</v>
      </c>
      <c r="C11314" s="208" t="s">
        <v>1027</v>
      </c>
      <c r="D11314" s="209">
        <f>VLOOKUP(Pag_Inicio_Corr_mas_casos[[#This Row],[Corregimiento]],Hoja3!$A$2:$D$676,4,0)</f>
        <v>80812</v>
      </c>
      <c r="E11314" s="208">
        <v>10</v>
      </c>
    </row>
    <row r="11315" spans="1:5">
      <c r="A11315" s="206">
        <v>44437</v>
      </c>
      <c r="B11315" s="207">
        <v>44437</v>
      </c>
      <c r="C11315" s="208" t="s">
        <v>1134</v>
      </c>
      <c r="D11315" s="209">
        <f>VLOOKUP(Pag_Inicio_Corr_mas_casos[[#This Row],[Corregimiento]],Hoja3!$A$2:$D$676,4,0)</f>
        <v>20601</v>
      </c>
      <c r="E11315" s="208">
        <v>9</v>
      </c>
    </row>
    <row r="11316" spans="1:5">
      <c r="A11316" s="206">
        <v>44437</v>
      </c>
      <c r="B11316" s="207">
        <v>44437</v>
      </c>
      <c r="C11316" s="208" t="s">
        <v>1003</v>
      </c>
      <c r="D11316" s="209">
        <f>VLOOKUP(Pag_Inicio_Corr_mas_casos[[#This Row],[Corregimiento]],Hoja3!$A$2:$D$676,4,0)</f>
        <v>91001</v>
      </c>
      <c r="E11316" s="208">
        <v>8</v>
      </c>
    </row>
    <row r="11317" spans="1:5">
      <c r="A11317" s="206">
        <v>44437</v>
      </c>
      <c r="B11317" s="207">
        <v>44437</v>
      </c>
      <c r="C11317" s="208" t="s">
        <v>918</v>
      </c>
      <c r="D11317" s="209">
        <f>VLOOKUP(Pag_Inicio_Corr_mas_casos[[#This Row],[Corregimiento]],Hoja3!$A$2:$D$676,4,0)</f>
        <v>80810</v>
      </c>
      <c r="E11317" s="208">
        <v>7</v>
      </c>
    </row>
    <row r="11318" spans="1:5">
      <c r="A11318" s="206">
        <v>44437</v>
      </c>
      <c r="B11318" s="207">
        <v>44437</v>
      </c>
      <c r="C11318" s="208" t="s">
        <v>822</v>
      </c>
      <c r="D11318" s="209">
        <f>VLOOKUP(Pag_Inicio_Corr_mas_casos[[#This Row],[Corregimiento]],Hoja3!$A$2:$D$676,4,0)</f>
        <v>80811</v>
      </c>
      <c r="E11318" s="208">
        <v>7</v>
      </c>
    </row>
    <row r="11319" spans="1:5">
      <c r="A11319" s="206">
        <v>44437</v>
      </c>
      <c r="B11319" s="207">
        <v>44437</v>
      </c>
      <c r="C11319" s="208" t="s">
        <v>922</v>
      </c>
      <c r="D11319" s="209">
        <f>VLOOKUP(Pag_Inicio_Corr_mas_casos[[#This Row],[Corregimiento]],Hoja3!$A$2:$D$676,4,0)</f>
        <v>80823</v>
      </c>
      <c r="E11319" s="208">
        <v>7</v>
      </c>
    </row>
    <row r="11320" spans="1:5">
      <c r="A11320" s="206">
        <v>44437</v>
      </c>
      <c r="B11320" s="207">
        <v>44437</v>
      </c>
      <c r="C11320" s="208" t="s">
        <v>1017</v>
      </c>
      <c r="D11320" s="209">
        <f>VLOOKUP(Pag_Inicio_Corr_mas_casos[[#This Row],[Corregimiento]],Hoja3!$A$2:$D$676,4,0)</f>
        <v>130106</v>
      </c>
      <c r="E11320" s="208">
        <v>7</v>
      </c>
    </row>
    <row r="11321" spans="1:5">
      <c r="A11321" s="206">
        <v>44437</v>
      </c>
      <c r="B11321" s="207">
        <v>44437</v>
      </c>
      <c r="C11321" s="208" t="s">
        <v>1332</v>
      </c>
      <c r="D11321" s="209">
        <f>VLOOKUP(Pag_Inicio_Corr_mas_casos[[#This Row],[Corregimiento]],Hoja3!$A$2:$D$676,4,0)</f>
        <v>90407</v>
      </c>
      <c r="E11321" s="208">
        <v>6</v>
      </c>
    </row>
    <row r="11322" spans="1:5">
      <c r="A11322" s="206">
        <v>44437</v>
      </c>
      <c r="B11322" s="207">
        <v>44437</v>
      </c>
      <c r="C11322" s="208" t="s">
        <v>1301</v>
      </c>
      <c r="D11322" s="209">
        <f>VLOOKUP(Pag_Inicio_Corr_mas_casos[[#This Row],[Corregimiento]],Hoja3!$A$2:$D$676,4,0)</f>
        <v>80808</v>
      </c>
      <c r="E11322" s="208">
        <v>6</v>
      </c>
    </row>
    <row r="11323" spans="1:5">
      <c r="A11323" s="206">
        <v>44437</v>
      </c>
      <c r="B11323" s="207">
        <v>44437</v>
      </c>
      <c r="C11323" s="208" t="s">
        <v>923</v>
      </c>
      <c r="D11323" s="209">
        <f>VLOOKUP(Pag_Inicio_Corr_mas_casos[[#This Row],[Corregimiento]],Hoja3!$A$2:$D$676,4,0)</f>
        <v>80807</v>
      </c>
      <c r="E11323" s="208">
        <v>6</v>
      </c>
    </row>
    <row r="11324" spans="1:5">
      <c r="A11324" s="211">
        <v>44438</v>
      </c>
      <c r="B11324" s="212">
        <v>44438</v>
      </c>
      <c r="C11324" s="213" t="s">
        <v>1331</v>
      </c>
      <c r="D11324" s="214">
        <f>VLOOKUP(Pag_Inicio_Corr_mas_casos[[#This Row],[Corregimiento]],Hoja3!$A$2:$D$676,4,0)</f>
        <v>130408</v>
      </c>
      <c r="E11324" s="213">
        <v>15</v>
      </c>
    </row>
    <row r="11325" spans="1:5">
      <c r="A11325" s="211">
        <v>44438</v>
      </c>
      <c r="B11325" s="212">
        <v>44438</v>
      </c>
      <c r="C11325" s="213" t="s">
        <v>1008</v>
      </c>
      <c r="D11325" s="214">
        <f>VLOOKUP(Pag_Inicio_Corr_mas_casos[[#This Row],[Corregimiento]],Hoja3!$A$2:$D$676,4,0)</f>
        <v>30103</v>
      </c>
      <c r="E11325" s="213">
        <v>15</v>
      </c>
    </row>
    <row r="11326" spans="1:5">
      <c r="A11326" s="211">
        <v>44438</v>
      </c>
      <c r="B11326" s="212">
        <v>44438</v>
      </c>
      <c r="C11326" s="213" t="s">
        <v>1333</v>
      </c>
      <c r="D11326" s="214">
        <f>VLOOKUP(Pag_Inicio_Corr_mas_casos[[#This Row],[Corregimiento]],Hoja3!$A$2:$D$676,4,0)</f>
        <v>130717</v>
      </c>
      <c r="E11326" s="213">
        <v>14</v>
      </c>
    </row>
    <row r="11327" spans="1:5">
      <c r="A11327" s="211">
        <v>44438</v>
      </c>
      <c r="B11327" s="212">
        <v>44438</v>
      </c>
      <c r="C11327" s="213" t="s">
        <v>1035</v>
      </c>
      <c r="D11327" s="214">
        <f>VLOOKUP(Pag_Inicio_Corr_mas_casos[[#This Row],[Corregimiento]],Hoja3!$A$2:$D$676,4,0)</f>
        <v>130102</v>
      </c>
      <c r="E11327" s="213">
        <v>14</v>
      </c>
    </row>
    <row r="11328" spans="1:5">
      <c r="A11328" s="211">
        <v>44438</v>
      </c>
      <c r="B11328" s="212">
        <v>44438</v>
      </c>
      <c r="C11328" s="213" t="s">
        <v>993</v>
      </c>
      <c r="D11328" s="214">
        <f>VLOOKUP(Pag_Inicio_Corr_mas_casos[[#This Row],[Corregimiento]],Hoja3!$A$2:$D$676,4,0)</f>
        <v>80819</v>
      </c>
      <c r="E11328" s="213">
        <v>12</v>
      </c>
    </row>
    <row r="11329" spans="1:5">
      <c r="A11329" s="211">
        <v>44438</v>
      </c>
      <c r="B11329" s="212">
        <v>44438</v>
      </c>
      <c r="C11329" s="213" t="s">
        <v>922</v>
      </c>
      <c r="D11329" s="214">
        <f>VLOOKUP(Pag_Inicio_Corr_mas_casos[[#This Row],[Corregimiento]],Hoja3!$A$2:$D$676,4,0)</f>
        <v>80823</v>
      </c>
      <c r="E11329" s="213">
        <v>8</v>
      </c>
    </row>
    <row r="11330" spans="1:5">
      <c r="A11330" s="211">
        <v>44438</v>
      </c>
      <c r="B11330" s="212">
        <v>44438</v>
      </c>
      <c r="C11330" s="213" t="s">
        <v>992</v>
      </c>
      <c r="D11330" s="214">
        <f>VLOOKUP(Pag_Inicio_Corr_mas_casos[[#This Row],[Corregimiento]],Hoja3!$A$2:$D$676,4,0)</f>
        <v>80809</v>
      </c>
      <c r="E11330" s="213">
        <v>8</v>
      </c>
    </row>
    <row r="11331" spans="1:5">
      <c r="A11331" s="211">
        <v>44438</v>
      </c>
      <c r="B11331" s="212">
        <v>44438</v>
      </c>
      <c r="C11331" s="213" t="s">
        <v>1323</v>
      </c>
      <c r="D11331" s="214">
        <f>VLOOKUP(Pag_Inicio_Corr_mas_casos[[#This Row],[Corregimiento]],Hoja3!$A$2:$D$676,4,0)</f>
        <v>130702</v>
      </c>
      <c r="E11331" s="213">
        <v>8</v>
      </c>
    </row>
    <row r="11332" spans="1:5">
      <c r="A11332" s="211">
        <v>44438</v>
      </c>
      <c r="B11332" s="212">
        <v>44438</v>
      </c>
      <c r="C11332" s="213" t="s">
        <v>924</v>
      </c>
      <c r="D11332" s="214">
        <f>VLOOKUP(Pag_Inicio_Corr_mas_casos[[#This Row],[Corregimiento]],Hoja3!$A$2:$D$676,4,0)</f>
        <v>80816</v>
      </c>
      <c r="E11332" s="213">
        <v>7</v>
      </c>
    </row>
    <row r="11333" spans="1:5">
      <c r="A11333" s="211">
        <v>44438</v>
      </c>
      <c r="B11333" s="212">
        <v>44438</v>
      </c>
      <c r="C11333" s="213" t="s">
        <v>690</v>
      </c>
      <c r="D11333" s="214">
        <f>VLOOKUP(Pag_Inicio_Corr_mas_casos[[#This Row],[Corregimiento]],Hoja3!$A$2:$D$676,4,0)</f>
        <v>80815</v>
      </c>
      <c r="E11333" s="213">
        <v>7</v>
      </c>
    </row>
    <row r="11334" spans="1:5">
      <c r="A11334" s="211">
        <v>44438</v>
      </c>
      <c r="B11334" s="212">
        <v>44438</v>
      </c>
      <c r="C11334" s="213" t="s">
        <v>917</v>
      </c>
      <c r="D11334" s="214">
        <f>VLOOKUP(Pag_Inicio_Corr_mas_casos[[#This Row],[Corregimiento]],Hoja3!$A$2:$D$676,4,0)</f>
        <v>81001</v>
      </c>
      <c r="E11334" s="213">
        <v>7</v>
      </c>
    </row>
    <row r="11335" spans="1:5">
      <c r="A11335" s="211">
        <v>44438</v>
      </c>
      <c r="B11335" s="212">
        <v>44438</v>
      </c>
      <c r="C11335" s="213" t="s">
        <v>1017</v>
      </c>
      <c r="D11335" s="214">
        <f>VLOOKUP(Pag_Inicio_Corr_mas_casos[[#This Row],[Corregimiento]],Hoja3!$A$2:$D$676,4,0)</f>
        <v>130106</v>
      </c>
      <c r="E11335" s="213">
        <v>7</v>
      </c>
    </row>
    <row r="11336" spans="1:5">
      <c r="A11336" s="211">
        <v>44438</v>
      </c>
      <c r="B11336" s="212">
        <v>44438</v>
      </c>
      <c r="C11336" s="213" t="s">
        <v>964</v>
      </c>
      <c r="D11336" s="214">
        <f>VLOOKUP(Pag_Inicio_Corr_mas_casos[[#This Row],[Corregimiento]],Hoja3!$A$2:$D$676,4,0)</f>
        <v>130716</v>
      </c>
      <c r="E11336" s="213">
        <v>6</v>
      </c>
    </row>
    <row r="11337" spans="1:5">
      <c r="A11337" s="211">
        <v>44438</v>
      </c>
      <c r="B11337" s="212">
        <v>44438</v>
      </c>
      <c r="C11337" s="213" t="s">
        <v>1049</v>
      </c>
      <c r="D11337" s="214">
        <f>VLOOKUP(Pag_Inicio_Corr_mas_casos[[#This Row],[Corregimiento]],Hoja3!$A$2:$D$676,4,0)</f>
        <v>130101</v>
      </c>
      <c r="E11337" s="213">
        <v>6</v>
      </c>
    </row>
    <row r="11338" spans="1:5">
      <c r="A11338" s="211">
        <v>44438</v>
      </c>
      <c r="B11338" s="212">
        <v>44438</v>
      </c>
      <c r="C11338" s="213" t="s">
        <v>927</v>
      </c>
      <c r="D11338" s="214">
        <f>VLOOKUP(Pag_Inicio_Corr_mas_casos[[#This Row],[Corregimiento]],Hoja3!$A$2:$D$676,4,0)</f>
        <v>80814</v>
      </c>
      <c r="E11338" s="213">
        <v>6</v>
      </c>
    </row>
    <row r="11339" spans="1:5">
      <c r="A11339" s="211">
        <v>44438</v>
      </c>
      <c r="B11339" s="212">
        <v>44438</v>
      </c>
      <c r="C11339" s="213" t="s">
        <v>1135</v>
      </c>
      <c r="D11339" s="214">
        <f>VLOOKUP(Pag_Inicio_Corr_mas_casos[[#This Row],[Corregimiento]],Hoja3!$A$2:$D$676,4,0)</f>
        <v>40612</v>
      </c>
      <c r="E11339" s="213">
        <v>6</v>
      </c>
    </row>
    <row r="11340" spans="1:5">
      <c r="A11340" s="211">
        <v>44438</v>
      </c>
      <c r="B11340" s="212">
        <v>44438</v>
      </c>
      <c r="C11340" s="213" t="s">
        <v>1334</v>
      </c>
      <c r="D11340" s="214">
        <f>VLOOKUP(Pag_Inicio_Corr_mas_casos[[#This Row],[Corregimiento]],Hoja3!$A$2:$D$676,4,0)</f>
        <v>30113</v>
      </c>
      <c r="E11340" s="213">
        <v>5</v>
      </c>
    </row>
    <row r="11341" spans="1:5">
      <c r="A11341" s="211">
        <v>44438</v>
      </c>
      <c r="B11341" s="212">
        <v>44438</v>
      </c>
      <c r="C11341" s="213" t="s">
        <v>1301</v>
      </c>
      <c r="D11341" s="214">
        <f>VLOOKUP(Pag_Inicio_Corr_mas_casos[[#This Row],[Corregimiento]],Hoja3!$A$2:$D$676,4,0)</f>
        <v>80808</v>
      </c>
      <c r="E11341" s="213">
        <v>5</v>
      </c>
    </row>
    <row r="11342" spans="1:5">
      <c r="A11342" s="211">
        <v>44438</v>
      </c>
      <c r="B11342" s="212">
        <v>44438</v>
      </c>
      <c r="C11342" s="213" t="s">
        <v>1134</v>
      </c>
      <c r="D11342" s="214">
        <f>VLOOKUP(Pag_Inicio_Corr_mas_casos[[#This Row],[Corregimiento]],Hoja3!$A$2:$D$676,4,0)</f>
        <v>20601</v>
      </c>
      <c r="E11342" s="213">
        <v>5</v>
      </c>
    </row>
    <row r="11343" spans="1:5">
      <c r="A11343" s="211">
        <v>44438</v>
      </c>
      <c r="B11343" s="212">
        <v>44438</v>
      </c>
      <c r="C11343" s="213" t="s">
        <v>921</v>
      </c>
      <c r="D11343" s="214">
        <f>VLOOKUP(Pag_Inicio_Corr_mas_casos[[#This Row],[Corregimiento]],Hoja3!$A$2:$D$676,4,0)</f>
        <v>80806</v>
      </c>
      <c r="E11343" s="213">
        <v>5</v>
      </c>
    </row>
    <row r="11344" spans="1:5">
      <c r="A11344" s="35">
        <v>44439</v>
      </c>
      <c r="B11344" s="188">
        <v>44439</v>
      </c>
      <c r="C11344" s="36" t="s">
        <v>934</v>
      </c>
      <c r="D11344" s="189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188">
        <v>44439</v>
      </c>
      <c r="C11345" s="36" t="s">
        <v>993</v>
      </c>
      <c r="D11345" s="189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188">
        <v>44439</v>
      </c>
      <c r="C11346" s="36" t="s">
        <v>922</v>
      </c>
      <c r="D11346" s="189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188">
        <v>44439</v>
      </c>
      <c r="C11347" s="36" t="s">
        <v>1041</v>
      </c>
      <c r="D11347" s="189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188">
        <v>44439</v>
      </c>
      <c r="C11348" s="36" t="s">
        <v>948</v>
      </c>
      <c r="D11348" s="189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188">
        <v>44439</v>
      </c>
      <c r="C11349" s="36" t="s">
        <v>1035</v>
      </c>
      <c r="D11349" s="189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188">
        <v>44439</v>
      </c>
      <c r="C11350" s="36" t="s">
        <v>933</v>
      </c>
      <c r="D11350" s="189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188">
        <v>44439</v>
      </c>
      <c r="C11351" s="36" t="s">
        <v>992</v>
      </c>
      <c r="D11351" s="189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188">
        <v>44439</v>
      </c>
      <c r="C11352" s="36" t="s">
        <v>1003</v>
      </c>
      <c r="D11352" s="189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188">
        <v>44439</v>
      </c>
      <c r="C11353" s="36" t="s">
        <v>1027</v>
      </c>
      <c r="D11353" s="189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188">
        <v>44439</v>
      </c>
      <c r="C11354" s="36" t="s">
        <v>932</v>
      </c>
      <c r="D11354" s="189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188">
        <v>44439</v>
      </c>
      <c r="C11355" s="36" t="s">
        <v>921</v>
      </c>
      <c r="D11355" s="189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188">
        <v>44439</v>
      </c>
      <c r="C11356" s="36" t="s">
        <v>988</v>
      </c>
      <c r="D11356" s="189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188">
        <v>44439</v>
      </c>
      <c r="C11357" s="36" t="s">
        <v>937</v>
      </c>
      <c r="D11357" s="189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188">
        <v>44439</v>
      </c>
      <c r="C11358" s="36" t="s">
        <v>753</v>
      </c>
      <c r="D11358" s="189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188">
        <v>44439</v>
      </c>
      <c r="C11359" s="36" t="s">
        <v>1093</v>
      </c>
      <c r="D11359" s="189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188">
        <v>44439</v>
      </c>
      <c r="C11360" s="36" t="s">
        <v>973</v>
      </c>
      <c r="D11360" s="189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188">
        <v>44439</v>
      </c>
      <c r="C11361" s="36" t="s">
        <v>927</v>
      </c>
      <c r="D11361" s="189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188">
        <v>44439</v>
      </c>
      <c r="C11362" s="36" t="s">
        <v>928</v>
      </c>
      <c r="D11362" s="189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188">
        <v>44439</v>
      </c>
      <c r="C11363" s="36" t="s">
        <v>1040</v>
      </c>
      <c r="D11363" s="189">
        <f>VLOOKUP(Pag_Inicio_Corr_mas_casos[[#This Row],[Corregimiento]],Hoja3!$A$2:$D$676,4,0)</f>
        <v>91007</v>
      </c>
      <c r="E11363" s="36">
        <v>6</v>
      </c>
    </row>
    <row r="11364" spans="1:9">
      <c r="A11364" s="215">
        <v>44440</v>
      </c>
      <c r="B11364" s="216">
        <v>44440</v>
      </c>
      <c r="C11364" s="217" t="s">
        <v>948</v>
      </c>
      <c r="D11364" s="218">
        <f>VLOOKUP(Pag_Inicio_Corr_mas_casos[[#This Row],[Corregimiento]],Hoja3!$A$2:$D$676,4,0)</f>
        <v>30107</v>
      </c>
      <c r="E11364" s="217">
        <v>17</v>
      </c>
    </row>
    <row r="11365" spans="1:9">
      <c r="A11365" s="215">
        <v>44440</v>
      </c>
      <c r="B11365" s="216">
        <v>44440</v>
      </c>
      <c r="C11365" s="217" t="s">
        <v>1003</v>
      </c>
      <c r="D11365" s="218">
        <f>VLOOKUP(Pag_Inicio_Corr_mas_casos[[#This Row],[Corregimiento]],Hoja3!$A$2:$D$676,4,0)</f>
        <v>91001</v>
      </c>
      <c r="E11365" s="217">
        <v>15</v>
      </c>
    </row>
    <row r="11366" spans="1:9">
      <c r="A11366" s="215">
        <v>44440</v>
      </c>
      <c r="B11366" s="216">
        <v>44440</v>
      </c>
      <c r="C11366" s="217" t="s">
        <v>922</v>
      </c>
      <c r="D11366" s="218">
        <f>VLOOKUP(Pag_Inicio_Corr_mas_casos[[#This Row],[Corregimiento]],Hoja3!$A$2:$D$676,4,0)</f>
        <v>80823</v>
      </c>
      <c r="E11366" s="217">
        <v>14</v>
      </c>
    </row>
    <row r="11367" spans="1:9">
      <c r="A11367" s="215">
        <v>44440</v>
      </c>
      <c r="B11367" s="216">
        <v>44440</v>
      </c>
      <c r="C11367" s="217" t="s">
        <v>934</v>
      </c>
      <c r="D11367" s="218">
        <f>VLOOKUP(Pag_Inicio_Corr_mas_casos[[#This Row],[Corregimiento]],Hoja3!$A$2:$D$676,4,0)</f>
        <v>80817</v>
      </c>
      <c r="E11367" s="217">
        <v>13</v>
      </c>
      <c r="I11367" s="219"/>
    </row>
    <row r="11368" spans="1:9">
      <c r="A11368" s="215">
        <v>44440</v>
      </c>
      <c r="B11368" s="216">
        <v>44440</v>
      </c>
      <c r="C11368" s="217" t="s">
        <v>918</v>
      </c>
      <c r="D11368" s="218">
        <f>VLOOKUP(Pag_Inicio_Corr_mas_casos[[#This Row],[Corregimiento]],Hoja3!$A$2:$D$676,4,0)</f>
        <v>80810</v>
      </c>
      <c r="E11368" s="217">
        <v>13</v>
      </c>
    </row>
    <row r="11369" spans="1:9">
      <c r="A11369" s="215">
        <v>44440</v>
      </c>
      <c r="B11369" s="216">
        <v>44440</v>
      </c>
      <c r="C11369" s="217" t="s">
        <v>1000</v>
      </c>
      <c r="D11369" s="218">
        <f>VLOOKUP(Pag_Inicio_Corr_mas_casos[[#This Row],[Corregimiento]],Hoja3!$A$2:$D$676,4,0)</f>
        <v>81001</v>
      </c>
      <c r="E11369" s="217">
        <v>13</v>
      </c>
    </row>
    <row r="11370" spans="1:9">
      <c r="A11370" s="215">
        <v>44440</v>
      </c>
      <c r="B11370" s="216">
        <v>44440</v>
      </c>
      <c r="C11370" s="217" t="s">
        <v>993</v>
      </c>
      <c r="D11370" s="218">
        <f>VLOOKUP(Pag_Inicio_Corr_mas_casos[[#This Row],[Corregimiento]],Hoja3!$A$2:$D$676,4,0)</f>
        <v>80819</v>
      </c>
      <c r="E11370" s="217">
        <v>13</v>
      </c>
    </row>
    <row r="11371" spans="1:9">
      <c r="A11371" s="215">
        <v>44440</v>
      </c>
      <c r="B11371" s="216">
        <v>44440</v>
      </c>
      <c r="C11371" s="217" t="s">
        <v>1335</v>
      </c>
      <c r="D11371" s="218">
        <f>VLOOKUP(Pag_Inicio_Corr_mas_casos[[#This Row],[Corregimiento]],Hoja3!$A$2:$D$676,4,0)</f>
        <v>130304</v>
      </c>
      <c r="E11371" s="217">
        <v>12</v>
      </c>
    </row>
    <row r="11372" spans="1:9">
      <c r="A11372" s="215">
        <v>44440</v>
      </c>
      <c r="B11372" s="216">
        <v>44440</v>
      </c>
      <c r="C11372" s="217" t="s">
        <v>1027</v>
      </c>
      <c r="D11372" s="218">
        <f>VLOOKUP(Pag_Inicio_Corr_mas_casos[[#This Row],[Corregimiento]],Hoja3!$A$2:$D$676,4,0)</f>
        <v>80812</v>
      </c>
      <c r="E11372" s="217">
        <v>12</v>
      </c>
    </row>
    <row r="11373" spans="1:9">
      <c r="A11373" s="215">
        <v>44440</v>
      </c>
      <c r="B11373" s="216">
        <v>44440</v>
      </c>
      <c r="C11373" s="217" t="s">
        <v>920</v>
      </c>
      <c r="D11373" s="218">
        <f>VLOOKUP(Pag_Inicio_Corr_mas_casos[[#This Row],[Corregimiento]],Hoja3!$A$2:$D$676,4,0)</f>
        <v>81009</v>
      </c>
      <c r="E11373" s="217">
        <v>12</v>
      </c>
    </row>
    <row r="11374" spans="1:9">
      <c r="A11374" s="215">
        <v>44440</v>
      </c>
      <c r="B11374" s="216">
        <v>44440</v>
      </c>
      <c r="C11374" s="217" t="s">
        <v>967</v>
      </c>
      <c r="D11374" s="218">
        <f>VLOOKUP(Pag_Inicio_Corr_mas_casos[[#This Row],[Corregimiento]],Hoja3!$A$2:$D$676,4,0)</f>
        <v>81007</v>
      </c>
      <c r="E11374" s="217">
        <v>12</v>
      </c>
    </row>
    <row r="11375" spans="1:9">
      <c r="A11375" s="215">
        <v>44440</v>
      </c>
      <c r="B11375" s="216">
        <v>44440</v>
      </c>
      <c r="C11375" s="217" t="s">
        <v>927</v>
      </c>
      <c r="D11375" s="218">
        <f>VLOOKUP(Pag_Inicio_Corr_mas_casos[[#This Row],[Corregimiento]],Hoja3!$A$2:$D$676,4,0)</f>
        <v>80814</v>
      </c>
      <c r="E11375" s="217">
        <v>12</v>
      </c>
    </row>
    <row r="11376" spans="1:9">
      <c r="A11376" s="215">
        <v>44440</v>
      </c>
      <c r="B11376" s="216">
        <v>44440</v>
      </c>
      <c r="C11376" s="217" t="s">
        <v>1299</v>
      </c>
      <c r="D11376" s="218">
        <f>VLOOKUP(Pag_Inicio_Corr_mas_casos[[#This Row],[Corregimiento]],Hoja3!$A$2:$D$676,4,0)</f>
        <v>81003</v>
      </c>
      <c r="E11376" s="217">
        <v>12</v>
      </c>
    </row>
    <row r="11377" spans="1:5">
      <c r="A11377" s="215">
        <v>44440</v>
      </c>
      <c r="B11377" s="216">
        <v>44440</v>
      </c>
      <c r="C11377" s="217" t="s">
        <v>1035</v>
      </c>
      <c r="D11377" s="218">
        <f>VLOOKUP(Pag_Inicio_Corr_mas_casos[[#This Row],[Corregimiento]],Hoja3!$A$2:$D$676,4,0)</f>
        <v>130102</v>
      </c>
      <c r="E11377" s="217">
        <v>12</v>
      </c>
    </row>
    <row r="11378" spans="1:5">
      <c r="A11378" s="215">
        <v>44440</v>
      </c>
      <c r="B11378" s="216">
        <v>44440</v>
      </c>
      <c r="C11378" s="217" t="s">
        <v>753</v>
      </c>
      <c r="D11378" s="218">
        <f>VLOOKUP(Pag_Inicio_Corr_mas_casos[[#This Row],[Corregimiento]],Hoja3!$A$2:$D$676,4,0)</f>
        <v>80821</v>
      </c>
      <c r="E11378" s="217">
        <v>12</v>
      </c>
    </row>
    <row r="11379" spans="1:5">
      <c r="A11379" s="215">
        <v>44440</v>
      </c>
      <c r="B11379" s="216">
        <v>44440</v>
      </c>
      <c r="C11379" s="217" t="s">
        <v>1323</v>
      </c>
      <c r="D11379" s="218">
        <f>VLOOKUP(Pag_Inicio_Corr_mas_casos[[#This Row],[Corregimiento]],Hoja3!$A$2:$D$676,4,0)</f>
        <v>130702</v>
      </c>
      <c r="E11379" s="217">
        <v>11</v>
      </c>
    </row>
    <row r="11380" spans="1:5">
      <c r="A11380" s="215">
        <v>44440</v>
      </c>
      <c r="B11380" s="216">
        <v>44440</v>
      </c>
      <c r="C11380" s="217" t="s">
        <v>924</v>
      </c>
      <c r="D11380" s="218">
        <f>VLOOKUP(Pag_Inicio_Corr_mas_casos[[#This Row],[Corregimiento]],Hoja3!$A$2:$D$676,4,0)</f>
        <v>80816</v>
      </c>
      <c r="E11380" s="217">
        <v>11</v>
      </c>
    </row>
    <row r="11381" spans="1:5">
      <c r="A11381" s="215">
        <v>44440</v>
      </c>
      <c r="B11381" s="216">
        <v>44440</v>
      </c>
      <c r="C11381" s="217" t="s">
        <v>921</v>
      </c>
      <c r="D11381" s="218">
        <f>VLOOKUP(Pag_Inicio_Corr_mas_casos[[#This Row],[Corregimiento]],Hoja3!$A$2:$D$676,4,0)</f>
        <v>80806</v>
      </c>
      <c r="E11381" s="217">
        <v>11</v>
      </c>
    </row>
    <row r="11382" spans="1:5">
      <c r="A11382" s="220">
        <v>44441</v>
      </c>
      <c r="B11382" s="221">
        <v>44441</v>
      </c>
      <c r="C11382" s="222" t="s">
        <v>932</v>
      </c>
      <c r="D11382" s="223">
        <f>VLOOKUP(Pag_Inicio_Corr_mas_casos[[#This Row],[Corregimiento]],Hoja3!$A$2:$D$676,4,0)</f>
        <v>80813</v>
      </c>
      <c r="E11382" s="222">
        <v>19</v>
      </c>
    </row>
    <row r="11383" spans="1:5">
      <c r="A11383" s="220">
        <v>44441</v>
      </c>
      <c r="B11383" s="221">
        <v>44441</v>
      </c>
      <c r="C11383" s="222" t="s">
        <v>753</v>
      </c>
      <c r="D11383" s="223">
        <f>VLOOKUP(Pag_Inicio_Corr_mas_casos[[#This Row],[Corregimiento]],Hoja3!$A$2:$D$676,4,0)</f>
        <v>80821</v>
      </c>
      <c r="E11383" s="222">
        <v>17</v>
      </c>
    </row>
    <row r="11384" spans="1:5">
      <c r="A11384" s="220">
        <v>44441</v>
      </c>
      <c r="B11384" s="221">
        <v>44441</v>
      </c>
      <c r="C11384" s="222" t="s">
        <v>992</v>
      </c>
      <c r="D11384" s="223">
        <f>VLOOKUP(Pag_Inicio_Corr_mas_casos[[#This Row],[Corregimiento]],Hoja3!$A$2:$D$676,4,0)</f>
        <v>80809</v>
      </c>
      <c r="E11384" s="222">
        <v>15</v>
      </c>
    </row>
    <row r="11385" spans="1:5">
      <c r="A11385" s="220">
        <v>44441</v>
      </c>
      <c r="B11385" s="221">
        <v>44441</v>
      </c>
      <c r="C11385" s="222" t="s">
        <v>993</v>
      </c>
      <c r="D11385" s="223">
        <f>VLOOKUP(Pag_Inicio_Corr_mas_casos[[#This Row],[Corregimiento]],Hoja3!$A$2:$D$676,4,0)</f>
        <v>80819</v>
      </c>
      <c r="E11385" s="222">
        <v>15</v>
      </c>
    </row>
    <row r="11386" spans="1:5">
      <c r="A11386" s="220">
        <v>44441</v>
      </c>
      <c r="B11386" s="221">
        <v>44441</v>
      </c>
      <c r="C11386" s="222" t="s">
        <v>1003</v>
      </c>
      <c r="D11386" s="223">
        <f>VLOOKUP(Pag_Inicio_Corr_mas_casos[[#This Row],[Corregimiento]],Hoja3!$A$2:$D$676,4,0)</f>
        <v>91001</v>
      </c>
      <c r="E11386" s="222">
        <v>14</v>
      </c>
    </row>
    <row r="11387" spans="1:5">
      <c r="A11387" s="220">
        <v>44441</v>
      </c>
      <c r="B11387" s="221">
        <v>44441</v>
      </c>
      <c r="C11387" s="222" t="s">
        <v>1035</v>
      </c>
      <c r="D11387" s="223">
        <f>VLOOKUP(Pag_Inicio_Corr_mas_casos[[#This Row],[Corregimiento]],Hoja3!$A$2:$D$676,4,0)</f>
        <v>130102</v>
      </c>
      <c r="E11387" s="222">
        <v>14</v>
      </c>
    </row>
    <row r="11388" spans="1:5">
      <c r="A11388" s="220">
        <v>44441</v>
      </c>
      <c r="B11388" s="221">
        <v>44441</v>
      </c>
      <c r="C11388" s="222" t="s">
        <v>921</v>
      </c>
      <c r="D11388" s="223">
        <f>VLOOKUP(Pag_Inicio_Corr_mas_casos[[#This Row],[Corregimiento]],Hoja3!$A$2:$D$676,4,0)</f>
        <v>80806</v>
      </c>
      <c r="E11388" s="222">
        <v>13</v>
      </c>
    </row>
    <row r="11389" spans="1:5">
      <c r="A11389" s="220">
        <v>44441</v>
      </c>
      <c r="B11389" s="221">
        <v>44441</v>
      </c>
      <c r="C11389" s="222" t="s">
        <v>934</v>
      </c>
      <c r="D11389" s="223">
        <f>VLOOKUP(Pag_Inicio_Corr_mas_casos[[#This Row],[Corregimiento]],Hoja3!$A$2:$D$676,4,0)</f>
        <v>80817</v>
      </c>
      <c r="E11389" s="222">
        <v>13</v>
      </c>
    </row>
    <row r="11390" spans="1:5">
      <c r="A11390" s="220">
        <v>44441</v>
      </c>
      <c r="B11390" s="221">
        <v>44441</v>
      </c>
      <c r="C11390" s="222" t="s">
        <v>1331</v>
      </c>
      <c r="D11390" s="223">
        <f>VLOOKUP(Pag_Inicio_Corr_mas_casos[[#This Row],[Corregimiento]],Hoja3!$A$2:$D$676,4,0)</f>
        <v>130408</v>
      </c>
      <c r="E11390" s="222">
        <v>11</v>
      </c>
    </row>
    <row r="11391" spans="1:5">
      <c r="A11391" s="220">
        <v>44441</v>
      </c>
      <c r="B11391" s="221">
        <v>44441</v>
      </c>
      <c r="C11391" s="222" t="s">
        <v>1299</v>
      </c>
      <c r="D11391" s="223">
        <f>VLOOKUP(Pag_Inicio_Corr_mas_casos[[#This Row],[Corregimiento]],Hoja3!$A$2:$D$676,4,0)</f>
        <v>81003</v>
      </c>
      <c r="E11391" s="222">
        <v>11</v>
      </c>
    </row>
    <row r="11392" spans="1:5">
      <c r="A11392" s="220">
        <v>44441</v>
      </c>
      <c r="B11392" s="221">
        <v>44441</v>
      </c>
      <c r="C11392" s="222" t="s">
        <v>1041</v>
      </c>
      <c r="D11392" s="223">
        <f>VLOOKUP(Pag_Inicio_Corr_mas_casos[[#This Row],[Corregimiento]],Hoja3!$A$2:$D$676,4,0)</f>
        <v>40601</v>
      </c>
      <c r="E11392" s="222">
        <v>9</v>
      </c>
    </row>
    <row r="11393" spans="1:5">
      <c r="A11393" s="220">
        <v>44441</v>
      </c>
      <c r="B11393" s="221">
        <v>44441</v>
      </c>
      <c r="C11393" s="222" t="s">
        <v>1301</v>
      </c>
      <c r="D11393" s="223">
        <f>VLOOKUP(Pag_Inicio_Corr_mas_casos[[#This Row],[Corregimiento]],Hoja3!$A$2:$D$676,4,0)</f>
        <v>80808</v>
      </c>
      <c r="E11393" s="222">
        <v>8</v>
      </c>
    </row>
    <row r="11394" spans="1:5">
      <c r="A11394" s="220">
        <v>44441</v>
      </c>
      <c r="B11394" s="221">
        <v>44441</v>
      </c>
      <c r="C11394" s="222" t="s">
        <v>918</v>
      </c>
      <c r="D11394" s="223">
        <f>VLOOKUP(Pag_Inicio_Corr_mas_casos[[#This Row],[Corregimiento]],Hoja3!$A$2:$D$676,4,0)</f>
        <v>80810</v>
      </c>
      <c r="E11394" s="222">
        <v>8</v>
      </c>
    </row>
    <row r="11395" spans="1:5">
      <c r="A11395" s="220">
        <v>44441</v>
      </c>
      <c r="B11395" s="221">
        <v>44441</v>
      </c>
      <c r="C11395" s="222" t="s">
        <v>1134</v>
      </c>
      <c r="D11395" s="223">
        <f>VLOOKUP(Pag_Inicio_Corr_mas_casos[[#This Row],[Corregimiento]],Hoja3!$A$2:$D$676,4,0)</f>
        <v>20601</v>
      </c>
      <c r="E11395" s="222">
        <v>8</v>
      </c>
    </row>
    <row r="11396" spans="1:5">
      <c r="A11396" s="206">
        <v>44442</v>
      </c>
      <c r="B11396" s="207">
        <v>44442</v>
      </c>
      <c r="C11396" s="208" t="s">
        <v>690</v>
      </c>
      <c r="D11396" s="209">
        <f>VLOOKUP(Pag_Inicio_Corr_mas_casos[[#This Row],[Corregimiento]],Hoja3!$A$2:$D$676,4,0)</f>
        <v>80815</v>
      </c>
      <c r="E11396" s="208">
        <v>12</v>
      </c>
    </row>
    <row r="11397" spans="1:5">
      <c r="A11397" s="206">
        <v>44442</v>
      </c>
      <c r="B11397" s="207">
        <v>44442</v>
      </c>
      <c r="C11397" s="208" t="s">
        <v>753</v>
      </c>
      <c r="D11397" s="209">
        <f>VLOOKUP(Pag_Inicio_Corr_mas_casos[[#This Row],[Corregimiento]],Hoja3!$A$2:$D$676,4,0)</f>
        <v>80821</v>
      </c>
      <c r="E11397" s="208">
        <v>12</v>
      </c>
    </row>
    <row r="11398" spans="1:5">
      <c r="A11398" s="206">
        <v>44442</v>
      </c>
      <c r="B11398" s="207">
        <v>44442</v>
      </c>
      <c r="C11398" s="208" t="s">
        <v>1041</v>
      </c>
      <c r="D11398" s="209">
        <f>VLOOKUP(Pag_Inicio_Corr_mas_casos[[#This Row],[Corregimiento]],Hoja3!$A$2:$D$676,4,0)</f>
        <v>40601</v>
      </c>
      <c r="E11398" s="208">
        <v>12</v>
      </c>
    </row>
    <row r="11399" spans="1:5">
      <c r="A11399" s="206">
        <v>44442</v>
      </c>
      <c r="B11399" s="207">
        <v>44442</v>
      </c>
      <c r="C11399" s="208" t="s">
        <v>992</v>
      </c>
      <c r="D11399" s="209">
        <f>VLOOKUP(Pag_Inicio_Corr_mas_casos[[#This Row],[Corregimiento]],Hoja3!$A$2:$D$676,4,0)</f>
        <v>80809</v>
      </c>
      <c r="E11399" s="208">
        <v>11</v>
      </c>
    </row>
    <row r="11400" spans="1:5">
      <c r="A11400" s="206">
        <v>44442</v>
      </c>
      <c r="B11400" s="207">
        <v>44442</v>
      </c>
      <c r="C11400" s="208" t="s">
        <v>1035</v>
      </c>
      <c r="D11400" s="209">
        <f>VLOOKUP(Pag_Inicio_Corr_mas_casos[[#This Row],[Corregimiento]],Hoja3!$A$2:$D$676,4,0)</f>
        <v>130102</v>
      </c>
      <c r="E11400" s="208">
        <v>10</v>
      </c>
    </row>
    <row r="11401" spans="1:5">
      <c r="A11401" s="206">
        <v>44442</v>
      </c>
      <c r="B11401" s="207">
        <v>44442</v>
      </c>
      <c r="C11401" s="208" t="s">
        <v>918</v>
      </c>
      <c r="D11401" s="209">
        <f>VLOOKUP(Pag_Inicio_Corr_mas_casos[[#This Row],[Corregimiento]],Hoja3!$A$2:$D$676,4,0)</f>
        <v>80810</v>
      </c>
      <c r="E11401" s="208">
        <v>10</v>
      </c>
    </row>
    <row r="11402" spans="1:5">
      <c r="A11402" s="206">
        <v>44442</v>
      </c>
      <c r="B11402" s="207">
        <v>44442</v>
      </c>
      <c r="C11402" s="208" t="s">
        <v>960</v>
      </c>
      <c r="D11402" s="209">
        <f>VLOOKUP(Pag_Inicio_Corr_mas_casos[[#This Row],[Corregimiento]],Hoja3!$A$2:$D$676,4,0)</f>
        <v>81002</v>
      </c>
      <c r="E11402" s="208">
        <v>9</v>
      </c>
    </row>
    <row r="11403" spans="1:5">
      <c r="A11403" s="206">
        <v>44442</v>
      </c>
      <c r="B11403" s="207">
        <v>44442</v>
      </c>
      <c r="C11403" s="208" t="s">
        <v>933</v>
      </c>
      <c r="D11403" s="209">
        <f>VLOOKUP(Pag_Inicio_Corr_mas_casos[[#This Row],[Corregimiento]],Hoja3!$A$2:$D$676,4,0)</f>
        <v>80820</v>
      </c>
      <c r="E11403" s="208">
        <v>9</v>
      </c>
    </row>
    <row r="11404" spans="1:5">
      <c r="A11404" s="206">
        <v>44442</v>
      </c>
      <c r="B11404" s="207">
        <v>44442</v>
      </c>
      <c r="C11404" s="208" t="s">
        <v>917</v>
      </c>
      <c r="D11404" s="209">
        <f>VLOOKUP(Pag_Inicio_Corr_mas_casos[[#This Row],[Corregimiento]],Hoja3!$A$2:$D$676,4,0)</f>
        <v>81001</v>
      </c>
      <c r="E11404" s="208">
        <v>9</v>
      </c>
    </row>
    <row r="11405" spans="1:5">
      <c r="A11405" s="206">
        <v>44442</v>
      </c>
      <c r="B11405" s="207">
        <v>44442</v>
      </c>
      <c r="C11405" s="208" t="s">
        <v>920</v>
      </c>
      <c r="D11405" s="209">
        <f>VLOOKUP(Pag_Inicio_Corr_mas_casos[[#This Row],[Corregimiento]],Hoja3!$A$2:$D$676,4,0)</f>
        <v>81009</v>
      </c>
      <c r="E11405" s="208">
        <v>9</v>
      </c>
    </row>
    <row r="11406" spans="1:5">
      <c r="A11406" s="206">
        <v>44442</v>
      </c>
      <c r="B11406" s="207">
        <v>44442</v>
      </c>
      <c r="C11406" s="208" t="s">
        <v>1299</v>
      </c>
      <c r="D11406" s="209">
        <f>VLOOKUP(Pag_Inicio_Corr_mas_casos[[#This Row],[Corregimiento]],Hoja3!$A$2:$D$676,4,0)</f>
        <v>81003</v>
      </c>
      <c r="E11406" s="208">
        <v>9</v>
      </c>
    </row>
    <row r="11407" spans="1:5">
      <c r="A11407" s="206">
        <v>44442</v>
      </c>
      <c r="B11407" s="207">
        <v>44442</v>
      </c>
      <c r="C11407" s="208" t="s">
        <v>1336</v>
      </c>
      <c r="D11407" s="209">
        <f>VLOOKUP(Pag_Inicio_Corr_mas_casos[[#This Row],[Corregimiento]],Hoja3!$A$2:$D$676,4,0)</f>
        <v>81004</v>
      </c>
      <c r="E11407" s="208">
        <v>8</v>
      </c>
    </row>
    <row r="11408" spans="1:5">
      <c r="A11408" s="206">
        <v>44442</v>
      </c>
      <c r="B11408" s="207">
        <v>44442</v>
      </c>
      <c r="C11408" s="208" t="s">
        <v>1027</v>
      </c>
      <c r="D11408" s="209">
        <f>VLOOKUP(Pag_Inicio_Corr_mas_casos[[#This Row],[Corregimiento]],Hoja3!$A$2:$D$676,4,0)</f>
        <v>80812</v>
      </c>
      <c r="E11408" s="208">
        <v>8</v>
      </c>
    </row>
    <row r="11409" spans="1:5">
      <c r="A11409" s="206">
        <v>44442</v>
      </c>
      <c r="B11409" s="207">
        <v>44442</v>
      </c>
      <c r="C11409" s="208" t="s">
        <v>934</v>
      </c>
      <c r="D11409" s="209">
        <f>VLOOKUP(Pag_Inicio_Corr_mas_casos[[#This Row],[Corregimiento]],Hoja3!$A$2:$D$676,4,0)</f>
        <v>80817</v>
      </c>
      <c r="E11409" s="208">
        <v>8</v>
      </c>
    </row>
    <row r="11410" spans="1:5">
      <c r="A11410" s="206">
        <v>44442</v>
      </c>
      <c r="B11410" s="207">
        <v>44442</v>
      </c>
      <c r="C11410" s="208" t="s">
        <v>993</v>
      </c>
      <c r="D11410" s="209">
        <f>VLOOKUP(Pag_Inicio_Corr_mas_casos[[#This Row],[Corregimiento]],Hoja3!$A$2:$D$676,4,0)</f>
        <v>80819</v>
      </c>
      <c r="E11410" s="208">
        <v>8</v>
      </c>
    </row>
    <row r="11411" spans="1:5">
      <c r="A11411" s="206">
        <v>44442</v>
      </c>
      <c r="B11411" s="207">
        <v>44442</v>
      </c>
      <c r="C11411" s="208" t="s">
        <v>1135</v>
      </c>
      <c r="D11411" s="209">
        <f>VLOOKUP(Pag_Inicio_Corr_mas_casos[[#This Row],[Corregimiento]],Hoja3!$A$2:$D$676,4,0)</f>
        <v>40612</v>
      </c>
      <c r="E11411" s="208">
        <v>7</v>
      </c>
    </row>
    <row r="11412" spans="1:5">
      <c r="A11412" s="206">
        <v>44442</v>
      </c>
      <c r="B11412" s="207">
        <v>44442</v>
      </c>
      <c r="C11412" s="208" t="s">
        <v>948</v>
      </c>
      <c r="D11412" s="209">
        <f>VLOOKUP(Pag_Inicio_Corr_mas_casos[[#This Row],[Corregimiento]],Hoja3!$A$2:$D$676,4,0)</f>
        <v>30107</v>
      </c>
      <c r="E11412" s="208">
        <v>7</v>
      </c>
    </row>
    <row r="11413" spans="1:5">
      <c r="A11413" s="206">
        <v>44442</v>
      </c>
      <c r="B11413" s="207">
        <v>44442</v>
      </c>
      <c r="C11413" s="208" t="s">
        <v>927</v>
      </c>
      <c r="D11413" s="209">
        <f>VLOOKUP(Pag_Inicio_Corr_mas_casos[[#This Row],[Corregimiento]],Hoja3!$A$2:$D$676,4,0)</f>
        <v>80814</v>
      </c>
      <c r="E11413" s="208">
        <v>7</v>
      </c>
    </row>
    <row r="11414" spans="1:5">
      <c r="A11414" s="206">
        <v>44442</v>
      </c>
      <c r="B11414" s="207">
        <v>44442</v>
      </c>
      <c r="C11414" s="208" t="s">
        <v>706</v>
      </c>
      <c r="D11414" s="209">
        <f>VLOOKUP(Pag_Inicio_Corr_mas_casos[[#This Row],[Corregimiento]],Hoja3!$A$2:$D$676,4,0)</f>
        <v>30104</v>
      </c>
      <c r="E11414" s="208">
        <v>7</v>
      </c>
    </row>
    <row r="11415" spans="1:5">
      <c r="A11415" s="206">
        <v>44442</v>
      </c>
      <c r="B11415" s="207">
        <v>44442</v>
      </c>
      <c r="C11415" s="208" t="s">
        <v>1017</v>
      </c>
      <c r="D11415" s="209">
        <f>VLOOKUP(Pag_Inicio_Corr_mas_casos[[#This Row],[Corregimiento]],Hoja3!$A$2:$D$676,4,0)</f>
        <v>130106</v>
      </c>
      <c r="E11415" s="208">
        <v>7</v>
      </c>
    </row>
    <row r="11416" spans="1:5">
      <c r="A11416" s="215">
        <v>44443</v>
      </c>
      <c r="B11416" s="216">
        <v>44443</v>
      </c>
      <c r="C11416" s="217" t="s">
        <v>993</v>
      </c>
      <c r="D11416" s="218">
        <f>VLOOKUP(Pag_Inicio_Corr_mas_casos[[#This Row],[Corregimiento]],Hoja3!$A$2:$D$676,4,0)</f>
        <v>80819</v>
      </c>
      <c r="E11416" s="217">
        <v>17</v>
      </c>
    </row>
    <row r="11417" spans="1:5">
      <c r="A11417" s="215">
        <v>44443</v>
      </c>
      <c r="B11417" s="216">
        <v>44443</v>
      </c>
      <c r="C11417" s="217" t="s">
        <v>1218</v>
      </c>
      <c r="D11417" s="218">
        <f>VLOOKUP(Pag_Inicio_Corr_mas_casos[[#This Row],[Corregimiento]],Hoja3!$A$2:$D$676,4,0)</f>
        <v>130407</v>
      </c>
      <c r="E11417" s="217">
        <v>16</v>
      </c>
    </row>
    <row r="11418" spans="1:5">
      <c r="A11418" s="215">
        <v>44443</v>
      </c>
      <c r="B11418" s="216">
        <v>44443</v>
      </c>
      <c r="C11418" s="217" t="s">
        <v>934</v>
      </c>
      <c r="D11418" s="218">
        <f>VLOOKUP(Pag_Inicio_Corr_mas_casos[[#This Row],[Corregimiento]],Hoja3!$A$2:$D$676,4,0)</f>
        <v>80817</v>
      </c>
      <c r="E11418" s="217">
        <v>15</v>
      </c>
    </row>
    <row r="11419" spans="1:5">
      <c r="A11419" s="215">
        <v>44443</v>
      </c>
      <c r="B11419" s="216">
        <v>44443</v>
      </c>
      <c r="C11419" s="217" t="s">
        <v>992</v>
      </c>
      <c r="D11419" s="218">
        <f>VLOOKUP(Pag_Inicio_Corr_mas_casos[[#This Row],[Corregimiento]],Hoja3!$A$2:$D$676,4,0)</f>
        <v>80809</v>
      </c>
      <c r="E11419" s="217">
        <v>14</v>
      </c>
    </row>
    <row r="11420" spans="1:5">
      <c r="A11420" s="215">
        <v>44443</v>
      </c>
      <c r="B11420" s="216">
        <v>44443</v>
      </c>
      <c r="C11420" s="217" t="s">
        <v>753</v>
      </c>
      <c r="D11420" s="218">
        <f>VLOOKUP(Pag_Inicio_Corr_mas_casos[[#This Row],[Corregimiento]],Hoja3!$A$2:$D$676,4,0)</f>
        <v>80821</v>
      </c>
      <c r="E11420" s="217">
        <v>10</v>
      </c>
    </row>
    <row r="11421" spans="1:5">
      <c r="A11421" s="215">
        <v>44443</v>
      </c>
      <c r="B11421" s="216">
        <v>44443</v>
      </c>
      <c r="C11421" s="217" t="s">
        <v>921</v>
      </c>
      <c r="D11421" s="218">
        <f>VLOOKUP(Pag_Inicio_Corr_mas_casos[[#This Row],[Corregimiento]],Hoja3!$A$2:$D$676,4,0)</f>
        <v>80806</v>
      </c>
      <c r="E11421" s="217">
        <v>9</v>
      </c>
    </row>
    <row r="11422" spans="1:5">
      <c r="A11422" s="215">
        <v>44443</v>
      </c>
      <c r="B11422" s="216">
        <v>44443</v>
      </c>
      <c r="C11422" s="217" t="s">
        <v>920</v>
      </c>
      <c r="D11422" s="218">
        <f>VLOOKUP(Pag_Inicio_Corr_mas_casos[[#This Row],[Corregimiento]],Hoja3!$A$2:$D$676,4,0)</f>
        <v>81009</v>
      </c>
      <c r="E11422" s="217">
        <v>9</v>
      </c>
    </row>
    <row r="11423" spans="1:5">
      <c r="A11423" s="215">
        <v>44443</v>
      </c>
      <c r="B11423" s="216">
        <v>44443</v>
      </c>
      <c r="C11423" s="217" t="s">
        <v>1035</v>
      </c>
      <c r="D11423" s="218">
        <f>VLOOKUP(Pag_Inicio_Corr_mas_casos[[#This Row],[Corregimiento]],Hoja3!$A$2:$D$676,4,0)</f>
        <v>130102</v>
      </c>
      <c r="E11423" s="217">
        <v>9</v>
      </c>
    </row>
    <row r="11424" spans="1:5">
      <c r="A11424" s="215">
        <v>44443</v>
      </c>
      <c r="B11424" s="216">
        <v>44443</v>
      </c>
      <c r="C11424" s="217" t="s">
        <v>918</v>
      </c>
      <c r="D11424" s="218">
        <f>VLOOKUP(Pag_Inicio_Corr_mas_casos[[#This Row],[Corregimiento]],Hoja3!$A$2:$D$676,4,0)</f>
        <v>80810</v>
      </c>
      <c r="E11424" s="217">
        <v>8</v>
      </c>
    </row>
    <row r="11425" spans="1:5">
      <c r="A11425" s="215">
        <v>44443</v>
      </c>
      <c r="B11425" s="216">
        <v>44443</v>
      </c>
      <c r="C11425" s="217" t="s">
        <v>745</v>
      </c>
      <c r="D11425" s="218">
        <f>VLOOKUP(Pag_Inicio_Corr_mas_casos[[#This Row],[Corregimiento]],Hoja3!$A$2:$D$676,4,0)</f>
        <v>40203</v>
      </c>
      <c r="E11425" s="217">
        <v>8</v>
      </c>
    </row>
    <row r="11426" spans="1:5">
      <c r="A11426" s="215">
        <v>44443</v>
      </c>
      <c r="B11426" s="216">
        <v>44443</v>
      </c>
      <c r="C11426" s="217" t="s">
        <v>917</v>
      </c>
      <c r="D11426" s="218">
        <f>VLOOKUP(Pag_Inicio_Corr_mas_casos[[#This Row],[Corregimiento]],Hoja3!$A$2:$D$676,4,0)</f>
        <v>81001</v>
      </c>
      <c r="E11426" s="217">
        <v>7</v>
      </c>
    </row>
    <row r="11427" spans="1:5">
      <c r="A11427" s="215">
        <v>44443</v>
      </c>
      <c r="B11427" s="216">
        <v>44443</v>
      </c>
      <c r="C11427" s="217" t="s">
        <v>928</v>
      </c>
      <c r="D11427" s="218">
        <f>VLOOKUP(Pag_Inicio_Corr_mas_casos[[#This Row],[Corregimiento]],Hoja3!$A$2:$D$676,4,0)</f>
        <v>80826</v>
      </c>
      <c r="E11427" s="217">
        <v>7</v>
      </c>
    </row>
    <row r="11428" spans="1:5">
      <c r="A11428" s="215">
        <v>44443</v>
      </c>
      <c r="B11428" s="216">
        <v>44443</v>
      </c>
      <c r="C11428" s="217" t="s">
        <v>713</v>
      </c>
      <c r="D11428" s="218">
        <f>VLOOKUP(Pag_Inicio_Corr_mas_casos[[#This Row],[Corregimiento]],Hoja3!$A$2:$D$676,4,0)</f>
        <v>30111</v>
      </c>
      <c r="E11428" s="217">
        <v>7</v>
      </c>
    </row>
    <row r="11429" spans="1:5">
      <c r="A11429" s="215">
        <v>44443</v>
      </c>
      <c r="B11429" s="216">
        <v>44443</v>
      </c>
      <c r="C11429" s="217" t="s">
        <v>1337</v>
      </c>
      <c r="D11429" s="218">
        <f>VLOOKUP(Pag_Inicio_Corr_mas_casos[[#This Row],[Corregimiento]],Hoja3!$A$2:$D$676,4,0)</f>
        <v>90201</v>
      </c>
      <c r="E11429" s="217">
        <v>6</v>
      </c>
    </row>
    <row r="11430" spans="1:5">
      <c r="A11430" s="215">
        <v>44443</v>
      </c>
      <c r="B11430" s="216">
        <v>44443</v>
      </c>
      <c r="C11430" s="217" t="s">
        <v>1299</v>
      </c>
      <c r="D11430" s="218">
        <f>VLOOKUP(Pag_Inicio_Corr_mas_casos[[#This Row],[Corregimiento]],Hoja3!$A$2:$D$676,4,0)</f>
        <v>81003</v>
      </c>
      <c r="E11430" s="217">
        <v>6</v>
      </c>
    </row>
    <row r="11431" spans="1:5">
      <c r="A11431" s="215">
        <v>44443</v>
      </c>
      <c r="B11431" s="216">
        <v>44443</v>
      </c>
      <c r="C11431" s="217" t="s">
        <v>1041</v>
      </c>
      <c r="D11431" s="218">
        <f>VLOOKUP(Pag_Inicio_Corr_mas_casos[[#This Row],[Corregimiento]],Hoja3!$A$2:$D$676,4,0)</f>
        <v>40601</v>
      </c>
      <c r="E11431" s="217">
        <v>6</v>
      </c>
    </row>
    <row r="11432" spans="1:5">
      <c r="A11432" s="215">
        <v>44443</v>
      </c>
      <c r="B11432" s="216">
        <v>44443</v>
      </c>
      <c r="C11432" s="217" t="s">
        <v>1336</v>
      </c>
      <c r="D11432" s="218">
        <f>VLOOKUP(Pag_Inicio_Corr_mas_casos[[#This Row],[Corregimiento]],Hoja3!$A$2:$D$676,4,0)</f>
        <v>81004</v>
      </c>
      <c r="E11432" s="217">
        <v>6</v>
      </c>
    </row>
    <row r="11433" spans="1:5">
      <c r="A11433" s="215">
        <v>44443</v>
      </c>
      <c r="B11433" s="216">
        <v>44443</v>
      </c>
      <c r="C11433" s="217" t="s">
        <v>1027</v>
      </c>
      <c r="D11433" s="218">
        <f>VLOOKUP(Pag_Inicio_Corr_mas_casos[[#This Row],[Corregimiento]],Hoja3!$A$2:$D$676,4,0)</f>
        <v>80812</v>
      </c>
      <c r="E11433" s="217">
        <v>6</v>
      </c>
    </row>
    <row r="11434" spans="1:5">
      <c r="A11434" s="215">
        <v>44443</v>
      </c>
      <c r="B11434" s="216">
        <v>44443</v>
      </c>
      <c r="C11434" s="217" t="s">
        <v>1003</v>
      </c>
      <c r="D11434" s="218">
        <f>VLOOKUP(Pag_Inicio_Corr_mas_casos[[#This Row],[Corregimiento]],Hoja3!$A$2:$D$676,4,0)</f>
        <v>91001</v>
      </c>
      <c r="E11434" s="217">
        <v>6</v>
      </c>
    </row>
    <row r="11435" spans="1:5">
      <c r="A11435" s="215">
        <v>44443</v>
      </c>
      <c r="B11435" s="216">
        <v>44443</v>
      </c>
      <c r="C11435" s="217" t="s">
        <v>1017</v>
      </c>
      <c r="D11435" s="218">
        <f>VLOOKUP(Pag_Inicio_Corr_mas_casos[[#This Row],[Corregimiento]],Hoja3!$A$2:$D$676,4,0)</f>
        <v>130106</v>
      </c>
      <c r="E11435" s="217">
        <v>6</v>
      </c>
    </row>
    <row r="11436" spans="1:5">
      <c r="A11436" s="202">
        <v>44444</v>
      </c>
      <c r="B11436" s="203">
        <v>44444</v>
      </c>
      <c r="C11436" s="204" t="s">
        <v>948</v>
      </c>
      <c r="D11436" s="205">
        <f>VLOOKUP(Pag_Inicio_Corr_mas_casos[[#This Row],[Corregimiento]],Hoja3!$A$2:$D$676,4,0)</f>
        <v>30107</v>
      </c>
      <c r="E11436" s="204">
        <v>14</v>
      </c>
    </row>
    <row r="11437" spans="1:5">
      <c r="A11437" s="202">
        <v>44444</v>
      </c>
      <c r="B11437" s="203">
        <v>44444</v>
      </c>
      <c r="C11437" s="204" t="s">
        <v>993</v>
      </c>
      <c r="D11437" s="205">
        <f>VLOOKUP(Pag_Inicio_Corr_mas_casos[[#This Row],[Corregimiento]],Hoja3!$A$2:$D$676,4,0)</f>
        <v>80819</v>
      </c>
      <c r="E11437" s="204">
        <v>12</v>
      </c>
    </row>
    <row r="11438" spans="1:5">
      <c r="A11438" s="202">
        <v>44444</v>
      </c>
      <c r="B11438" s="203">
        <v>44444</v>
      </c>
      <c r="C11438" s="204" t="s">
        <v>937</v>
      </c>
      <c r="D11438" s="205">
        <f>VLOOKUP(Pag_Inicio_Corr_mas_casos[[#This Row],[Corregimiento]],Hoja3!$A$2:$D$676,4,0)</f>
        <v>80815</v>
      </c>
      <c r="E11438" s="204">
        <v>10</v>
      </c>
    </row>
    <row r="11439" spans="1:5">
      <c r="A11439" s="202">
        <v>44444</v>
      </c>
      <c r="B11439" s="203">
        <v>44444</v>
      </c>
      <c r="C11439" s="204" t="s">
        <v>1035</v>
      </c>
      <c r="D11439" s="205">
        <f>VLOOKUP(Pag_Inicio_Corr_mas_casos[[#This Row],[Corregimiento]],Hoja3!$A$2:$D$676,4,0)</f>
        <v>130102</v>
      </c>
      <c r="E11439" s="204">
        <v>10</v>
      </c>
    </row>
    <row r="11440" spans="1:5">
      <c r="A11440" s="202">
        <v>44444</v>
      </c>
      <c r="B11440" s="203">
        <v>44444</v>
      </c>
      <c r="C11440" s="204" t="s">
        <v>1140</v>
      </c>
      <c r="D11440" s="205">
        <f>VLOOKUP(Pag_Inicio_Corr_mas_casos[[#This Row],[Corregimiento]],Hoja3!$A$2:$D$676,4,0)</f>
        <v>40606</v>
      </c>
      <c r="E11440" s="204">
        <v>9</v>
      </c>
    </row>
    <row r="11441" spans="1:5">
      <c r="A11441" s="202">
        <v>44444</v>
      </c>
      <c r="B11441" s="203">
        <v>44444</v>
      </c>
      <c r="C11441" s="204" t="s">
        <v>706</v>
      </c>
      <c r="D11441" s="205">
        <f>VLOOKUP(Pag_Inicio_Corr_mas_casos[[#This Row],[Corregimiento]],Hoja3!$A$2:$D$676,4,0)</f>
        <v>30104</v>
      </c>
      <c r="E11441" s="204">
        <v>9</v>
      </c>
    </row>
    <row r="11442" spans="1:5">
      <c r="A11442" s="202">
        <v>44444</v>
      </c>
      <c r="B11442" s="203">
        <v>44444</v>
      </c>
      <c r="C11442" s="204" t="s">
        <v>933</v>
      </c>
      <c r="D11442" s="205">
        <f>VLOOKUP(Pag_Inicio_Corr_mas_casos[[#This Row],[Corregimiento]],Hoja3!$A$2:$D$676,4,0)</f>
        <v>80820</v>
      </c>
      <c r="E11442" s="204">
        <v>8</v>
      </c>
    </row>
    <row r="11443" spans="1:5">
      <c r="A11443" s="202">
        <v>44444</v>
      </c>
      <c r="B11443" s="203">
        <v>44444</v>
      </c>
      <c r="C11443" s="204" t="s">
        <v>992</v>
      </c>
      <c r="D11443" s="205">
        <f>VLOOKUP(Pag_Inicio_Corr_mas_casos[[#This Row],[Corregimiento]],Hoja3!$A$2:$D$676,4,0)</f>
        <v>80809</v>
      </c>
      <c r="E11443" s="204">
        <v>7</v>
      </c>
    </row>
    <row r="11444" spans="1:5">
      <c r="A11444" s="202">
        <v>44444</v>
      </c>
      <c r="B11444" s="203">
        <v>44444</v>
      </c>
      <c r="C11444" s="204" t="s">
        <v>1338</v>
      </c>
      <c r="D11444" s="205">
        <f>VLOOKUP(Pag_Inicio_Corr_mas_casos[[#This Row],[Corregimiento]],Hoja3!$A$2:$D$676,4,0)</f>
        <v>30109</v>
      </c>
      <c r="E11444" s="204">
        <v>7</v>
      </c>
    </row>
    <row r="11445" spans="1:5">
      <c r="A11445" s="202">
        <v>44444</v>
      </c>
      <c r="B11445" s="203">
        <v>44444</v>
      </c>
      <c r="C11445" s="204" t="s">
        <v>934</v>
      </c>
      <c r="D11445" s="205">
        <f>VLOOKUP(Pag_Inicio_Corr_mas_casos[[#This Row],[Corregimiento]],Hoja3!$A$2:$D$676,4,0)</f>
        <v>80817</v>
      </c>
      <c r="E11445" s="204">
        <v>6</v>
      </c>
    </row>
    <row r="11446" spans="1:5">
      <c r="A11446" s="202">
        <v>44444</v>
      </c>
      <c r="B11446" s="203">
        <v>44444</v>
      </c>
      <c r="C11446" s="204" t="s">
        <v>966</v>
      </c>
      <c r="D11446" s="205">
        <f>VLOOKUP(Pag_Inicio_Corr_mas_casos[[#This Row],[Corregimiento]],Hoja3!$A$2:$D$676,4,0)</f>
        <v>80822</v>
      </c>
      <c r="E11446" s="204">
        <v>5</v>
      </c>
    </row>
    <row r="11447" spans="1:5">
      <c r="A11447" s="202">
        <v>44444</v>
      </c>
      <c r="B11447" s="203">
        <v>44444</v>
      </c>
      <c r="C11447" s="204" t="s">
        <v>918</v>
      </c>
      <c r="D11447" s="205">
        <f>VLOOKUP(Pag_Inicio_Corr_mas_casos[[#This Row],[Corregimiento]],Hoja3!$A$2:$D$676,4,0)</f>
        <v>80810</v>
      </c>
      <c r="E11447" s="204">
        <v>5</v>
      </c>
    </row>
    <row r="11448" spans="1:5">
      <c r="A11448" s="202">
        <v>44444</v>
      </c>
      <c r="B11448" s="203">
        <v>44444</v>
      </c>
      <c r="C11448" s="204" t="s">
        <v>1339</v>
      </c>
      <c r="D11448" s="205">
        <f>VLOOKUP(Pag_Inicio_Corr_mas_casos[[#This Row],[Corregimiento]],Hoja3!$A$2:$D$676,4,0)</f>
        <v>20604</v>
      </c>
      <c r="E11448" s="204">
        <v>5</v>
      </c>
    </row>
    <row r="11449" spans="1:5">
      <c r="A11449" s="202">
        <v>44444</v>
      </c>
      <c r="B11449" s="203">
        <v>44444</v>
      </c>
      <c r="C11449" s="204" t="s">
        <v>1340</v>
      </c>
      <c r="D11449" s="205">
        <f>VLOOKUP(Pag_Inicio_Corr_mas_casos[[#This Row],[Corregimiento]],Hoja3!$A$2:$D$676,4,0)</f>
        <v>20204</v>
      </c>
      <c r="E11449" s="204">
        <v>5</v>
      </c>
    </row>
    <row r="11450" spans="1:5">
      <c r="A11450" s="202">
        <v>44444</v>
      </c>
      <c r="B11450" s="203">
        <v>44444</v>
      </c>
      <c r="C11450" s="204" t="s">
        <v>920</v>
      </c>
      <c r="D11450" s="205">
        <f>VLOOKUP(Pag_Inicio_Corr_mas_casos[[#This Row],[Corregimiento]],Hoja3!$A$2:$D$676,4,0)</f>
        <v>81009</v>
      </c>
      <c r="E11450" s="204">
        <v>5</v>
      </c>
    </row>
    <row r="11451" spans="1:5">
      <c r="A11451" s="202">
        <v>44444</v>
      </c>
      <c r="B11451" s="203">
        <v>44444</v>
      </c>
      <c r="C11451" s="204" t="s">
        <v>922</v>
      </c>
      <c r="D11451" s="205">
        <f>VLOOKUP(Pag_Inicio_Corr_mas_casos[[#This Row],[Corregimiento]],Hoja3!$A$2:$D$676,4,0)</f>
        <v>80823</v>
      </c>
      <c r="E11451" s="204">
        <v>5</v>
      </c>
    </row>
    <row r="11452" spans="1:5">
      <c r="A11452" s="202">
        <v>44444</v>
      </c>
      <c r="B11452" s="203">
        <v>44444</v>
      </c>
      <c r="C11452" s="204" t="s">
        <v>651</v>
      </c>
      <c r="D11452" s="205">
        <f>VLOOKUP(Pag_Inicio_Corr_mas_casos[[#This Row],[Corregimiento]],Hoja3!$A$2:$D$676,4,0)</f>
        <v>130709</v>
      </c>
      <c r="E11452" s="204">
        <v>5</v>
      </c>
    </row>
    <row r="11453" spans="1:5">
      <c r="A11453" s="202">
        <v>44444</v>
      </c>
      <c r="B11453" s="203">
        <v>44444</v>
      </c>
      <c r="C11453" s="204" t="s">
        <v>1027</v>
      </c>
      <c r="D11453" s="205">
        <f>VLOOKUP(Pag_Inicio_Corr_mas_casos[[#This Row],[Corregimiento]],Hoja3!$A$2:$D$676,4,0)</f>
        <v>80812</v>
      </c>
      <c r="E11453" s="204">
        <v>5</v>
      </c>
    </row>
    <row r="11454" spans="1:5">
      <c r="A11454" s="202">
        <v>44444</v>
      </c>
      <c r="B11454" s="203">
        <v>44444</v>
      </c>
      <c r="C11454" s="204" t="s">
        <v>964</v>
      </c>
      <c r="D11454" s="205">
        <f>VLOOKUP(Pag_Inicio_Corr_mas_casos[[#This Row],[Corregimiento]],Hoja3!$A$2:$D$676,4,0)</f>
        <v>130716</v>
      </c>
      <c r="E11454" s="204">
        <v>4</v>
      </c>
    </row>
    <row r="11455" spans="1:5">
      <c r="A11455" s="202">
        <v>44444</v>
      </c>
      <c r="B11455" s="203">
        <v>44444</v>
      </c>
      <c r="C11455" s="204" t="s">
        <v>1136</v>
      </c>
      <c r="D11455" s="205">
        <f>VLOOKUP(Pag_Inicio_Corr_mas_casos[[#This Row],[Corregimiento]],Hoja3!$A$2:$D$676,4,0)</f>
        <v>30103</v>
      </c>
      <c r="E11455" s="204">
        <v>4</v>
      </c>
    </row>
    <row r="11456" spans="1:5">
      <c r="A11456" s="38">
        <v>44445</v>
      </c>
      <c r="B11456" s="224">
        <v>44445</v>
      </c>
      <c r="C11456" s="39" t="s">
        <v>928</v>
      </c>
      <c r="D11456" s="225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224">
        <v>44445</v>
      </c>
      <c r="C11457" s="39" t="s">
        <v>1104</v>
      </c>
      <c r="D11457" s="225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923</v>
      </c>
      <c r="D11458" s="225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1013</v>
      </c>
      <c r="D11459" s="225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1027</v>
      </c>
      <c r="D11460" s="225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920</v>
      </c>
      <c r="D11461" s="225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948</v>
      </c>
      <c r="D11462" s="225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922</v>
      </c>
      <c r="D11463" s="225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955</v>
      </c>
      <c r="D11464" s="225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934</v>
      </c>
      <c r="D11465" s="225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921</v>
      </c>
      <c r="D11466" s="225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988</v>
      </c>
      <c r="D11467" s="225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1099</v>
      </c>
      <c r="D11468" s="225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993</v>
      </c>
      <c r="D11469" s="225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1035</v>
      </c>
      <c r="D11470" s="225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992</v>
      </c>
      <c r="D11471" s="225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918</v>
      </c>
      <c r="D11472" s="225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1041</v>
      </c>
      <c r="D11473" s="225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938</v>
      </c>
      <c r="D11474" s="225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926</v>
      </c>
      <c r="D11475" s="225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200">
        <v>44446</v>
      </c>
      <c r="C11476" s="33" t="s">
        <v>993</v>
      </c>
      <c r="D11476" s="201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200">
        <v>44446</v>
      </c>
      <c r="C11477" s="33" t="s">
        <v>948</v>
      </c>
      <c r="D11477" s="201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200">
        <v>44446</v>
      </c>
      <c r="C11478" s="33" t="s">
        <v>932</v>
      </c>
      <c r="D11478" s="201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200">
        <v>44446</v>
      </c>
      <c r="C11479" s="33" t="s">
        <v>934</v>
      </c>
      <c r="D11479" s="201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200">
        <v>44446</v>
      </c>
      <c r="C11480" s="33" t="s">
        <v>753</v>
      </c>
      <c r="D11480" s="201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200">
        <v>44446</v>
      </c>
      <c r="C11481" s="33" t="s">
        <v>1104</v>
      </c>
      <c r="D11481" s="201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200">
        <v>44446</v>
      </c>
      <c r="C11482" s="33" t="s">
        <v>1049</v>
      </c>
      <c r="D11482" s="201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200">
        <v>44446</v>
      </c>
      <c r="C11483" s="33" t="s">
        <v>1003</v>
      </c>
      <c r="D11483" s="201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200">
        <v>44446</v>
      </c>
      <c r="C11484" s="33" t="s">
        <v>979</v>
      </c>
      <c r="D11484" s="201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200">
        <v>44446</v>
      </c>
      <c r="C11485" s="33" t="s">
        <v>935</v>
      </c>
      <c r="D11485" s="201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200">
        <v>44446</v>
      </c>
      <c r="C11486" s="33" t="s">
        <v>955</v>
      </c>
      <c r="D11486" s="201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200">
        <v>44446</v>
      </c>
      <c r="C11487" s="33" t="s">
        <v>1027</v>
      </c>
      <c r="D11487" s="201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200">
        <v>44446</v>
      </c>
      <c r="C11488" s="33" t="s">
        <v>1066</v>
      </c>
      <c r="D11488" s="201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200">
        <v>44446</v>
      </c>
      <c r="C11489" s="33" t="s">
        <v>992</v>
      </c>
      <c r="D11489" s="201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200">
        <v>44446</v>
      </c>
      <c r="C11490" s="33" t="s">
        <v>1013</v>
      </c>
      <c r="D11490" s="201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200">
        <v>44446</v>
      </c>
      <c r="C11491" s="33" t="s">
        <v>972</v>
      </c>
      <c r="D11491" s="201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200">
        <v>44446</v>
      </c>
      <c r="C11492" s="33" t="s">
        <v>1089</v>
      </c>
      <c r="D11492" s="201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200">
        <v>44446</v>
      </c>
      <c r="C11493" s="33" t="s">
        <v>929</v>
      </c>
      <c r="D11493" s="201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200">
        <v>44446</v>
      </c>
      <c r="C11494" s="33" t="s">
        <v>937</v>
      </c>
      <c r="D11494" s="201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200">
        <v>44446</v>
      </c>
      <c r="C11495" s="33" t="s">
        <v>923</v>
      </c>
      <c r="D11495" s="201">
        <f>VLOOKUP(Pag_Inicio_Corr_mas_casos[[#This Row],[Corregimiento]],Hoja3!$A$2:$D$676,4,0)</f>
        <v>80807</v>
      </c>
      <c r="E11495" s="33">
        <v>6</v>
      </c>
    </row>
    <row r="11496" spans="1:5">
      <c r="A11496" s="226">
        <v>44447</v>
      </c>
      <c r="B11496" s="227">
        <v>44447</v>
      </c>
      <c r="C11496" s="228" t="s">
        <v>1341</v>
      </c>
      <c r="D11496" s="229">
        <f>VLOOKUP(Pag_Inicio_Corr_mas_casos[[#This Row],[Corregimiento]],Hoja3!$A$2:$D$676,4,0)</f>
        <v>30110</v>
      </c>
      <c r="E11496" s="228">
        <v>10</v>
      </c>
    </row>
    <row r="11497" spans="1:5">
      <c r="A11497" s="226">
        <v>44447</v>
      </c>
      <c r="B11497" s="227">
        <v>44447</v>
      </c>
      <c r="C11497" s="228" t="s">
        <v>992</v>
      </c>
      <c r="D11497" s="229">
        <f>VLOOKUP(Pag_Inicio_Corr_mas_casos[[#This Row],[Corregimiento]],Hoja3!$A$2:$D$676,4,0)</f>
        <v>80809</v>
      </c>
      <c r="E11497" s="228">
        <v>9</v>
      </c>
    </row>
    <row r="11498" spans="1:5">
      <c r="A11498" s="226">
        <v>44447</v>
      </c>
      <c r="B11498" s="227">
        <v>44447</v>
      </c>
      <c r="C11498" s="228" t="s">
        <v>753</v>
      </c>
      <c r="D11498" s="229">
        <f>VLOOKUP(Pag_Inicio_Corr_mas_casos[[#This Row],[Corregimiento]],Hoja3!$A$2:$D$676,4,0)</f>
        <v>80821</v>
      </c>
      <c r="E11498" s="228">
        <v>9</v>
      </c>
    </row>
    <row r="11499" spans="1:5">
      <c r="A11499" s="226">
        <v>44447</v>
      </c>
      <c r="B11499" s="227">
        <v>44447</v>
      </c>
      <c r="C11499" s="228" t="s">
        <v>1041</v>
      </c>
      <c r="D11499" s="229">
        <f>VLOOKUP(Pag_Inicio_Corr_mas_casos[[#This Row],[Corregimiento]],Hoja3!$A$2:$D$676,4,0)</f>
        <v>40601</v>
      </c>
      <c r="E11499" s="228">
        <v>9</v>
      </c>
    </row>
    <row r="11500" spans="1:5">
      <c r="A11500" s="226">
        <v>44447</v>
      </c>
      <c r="B11500" s="227">
        <v>44447</v>
      </c>
      <c r="C11500" s="228" t="s">
        <v>1140</v>
      </c>
      <c r="D11500" s="229">
        <f>VLOOKUP(Pag_Inicio_Corr_mas_casos[[#This Row],[Corregimiento]],Hoja3!$A$2:$D$676,4,0)</f>
        <v>40606</v>
      </c>
      <c r="E11500" s="228">
        <v>8</v>
      </c>
    </row>
    <row r="11501" spans="1:5">
      <c r="A11501" s="226">
        <v>44447</v>
      </c>
      <c r="B11501" s="227">
        <v>44447</v>
      </c>
      <c r="C11501" s="228" t="s">
        <v>993</v>
      </c>
      <c r="D11501" s="229">
        <f>VLOOKUP(Pag_Inicio_Corr_mas_casos[[#This Row],[Corregimiento]],Hoja3!$A$2:$D$676,4,0)</f>
        <v>80819</v>
      </c>
      <c r="E11501" s="228">
        <v>8</v>
      </c>
    </row>
    <row r="11502" spans="1:5">
      <c r="A11502" s="226">
        <v>44447</v>
      </c>
      <c r="B11502" s="227">
        <v>44447</v>
      </c>
      <c r="C11502" s="228" t="s">
        <v>1342</v>
      </c>
      <c r="D11502" s="229">
        <f>VLOOKUP(Pag_Inicio_Corr_mas_casos[[#This Row],[Corregimiento]],Hoja3!$A$2:$D$676,4,0)</f>
        <v>80803</v>
      </c>
      <c r="E11502" s="228">
        <v>8</v>
      </c>
    </row>
    <row r="11503" spans="1:5">
      <c r="A11503" s="226">
        <v>44447</v>
      </c>
      <c r="B11503" s="227">
        <v>44447</v>
      </c>
      <c r="C11503" s="228" t="s">
        <v>706</v>
      </c>
      <c r="D11503" s="229">
        <f>VLOOKUP(Pag_Inicio_Corr_mas_casos[[#This Row],[Corregimiento]],Hoja3!$A$2:$D$676,4,0)</f>
        <v>30104</v>
      </c>
      <c r="E11503" s="228">
        <v>8</v>
      </c>
    </row>
    <row r="11504" spans="1:5">
      <c r="A11504" s="226">
        <v>44447</v>
      </c>
      <c r="B11504" s="227">
        <v>44447</v>
      </c>
      <c r="C11504" s="228" t="s">
        <v>922</v>
      </c>
      <c r="D11504" s="229">
        <f>VLOOKUP(Pag_Inicio_Corr_mas_casos[[#This Row],[Corregimiento]],Hoja3!$A$2:$D$676,4,0)</f>
        <v>80823</v>
      </c>
      <c r="E11504" s="228">
        <v>8</v>
      </c>
    </row>
    <row r="11505" spans="1:5">
      <c r="A11505" s="226">
        <v>44447</v>
      </c>
      <c r="B11505" s="227">
        <v>44447</v>
      </c>
      <c r="C11505" s="228" t="s">
        <v>673</v>
      </c>
      <c r="D11505" s="229">
        <f>VLOOKUP(Pag_Inicio_Corr_mas_casos[[#This Row],[Corregimiento]],Hoja3!$A$2:$D$676,4,0)</f>
        <v>130107</v>
      </c>
      <c r="E11505" s="228">
        <v>7</v>
      </c>
    </row>
    <row r="11506" spans="1:5">
      <c r="A11506" s="226">
        <v>44447</v>
      </c>
      <c r="B11506" s="227">
        <v>44447</v>
      </c>
      <c r="C11506" s="228" t="s">
        <v>1049</v>
      </c>
      <c r="D11506" s="229">
        <f>VLOOKUP(Pag_Inicio_Corr_mas_casos[[#This Row],[Corregimiento]],Hoja3!$A$2:$D$676,4,0)</f>
        <v>130101</v>
      </c>
      <c r="E11506" s="228">
        <v>7</v>
      </c>
    </row>
    <row r="11507" spans="1:5">
      <c r="A11507" s="226">
        <v>44447</v>
      </c>
      <c r="B11507" s="227">
        <v>44447</v>
      </c>
      <c r="C11507" s="228" t="s">
        <v>745</v>
      </c>
      <c r="D11507" s="229">
        <f>VLOOKUP(Pag_Inicio_Corr_mas_casos[[#This Row],[Corregimiento]],Hoja3!$A$2:$D$676,4,0)</f>
        <v>40203</v>
      </c>
      <c r="E11507" s="228">
        <v>7</v>
      </c>
    </row>
    <row r="11508" spans="1:5">
      <c r="A11508" s="226">
        <v>44447</v>
      </c>
      <c r="B11508" s="227">
        <v>44447</v>
      </c>
      <c r="C11508" s="228" t="s">
        <v>928</v>
      </c>
      <c r="D11508" s="229">
        <f>VLOOKUP(Pag_Inicio_Corr_mas_casos[[#This Row],[Corregimiento]],Hoja3!$A$2:$D$676,4,0)</f>
        <v>80826</v>
      </c>
      <c r="E11508" s="228">
        <v>7</v>
      </c>
    </row>
    <row r="11509" spans="1:5">
      <c r="A11509" s="226">
        <v>44447</v>
      </c>
      <c r="B11509" s="227">
        <v>44447</v>
      </c>
      <c r="C11509" s="228" t="s">
        <v>960</v>
      </c>
      <c r="D11509" s="229">
        <f>VLOOKUP(Pag_Inicio_Corr_mas_casos[[#This Row],[Corregimiento]],Hoja3!$A$2:$D$676,4,0)</f>
        <v>81002</v>
      </c>
      <c r="E11509" s="228">
        <v>7</v>
      </c>
    </row>
    <row r="11510" spans="1:5">
      <c r="A11510" s="226">
        <v>44447</v>
      </c>
      <c r="B11510" s="227">
        <v>44447</v>
      </c>
      <c r="C11510" s="228" t="s">
        <v>966</v>
      </c>
      <c r="D11510" s="229">
        <f>VLOOKUP(Pag_Inicio_Corr_mas_casos[[#This Row],[Corregimiento]],Hoja3!$A$2:$D$676,4,0)</f>
        <v>80822</v>
      </c>
      <c r="E11510" s="228">
        <v>7</v>
      </c>
    </row>
    <row r="11511" spans="1:5">
      <c r="A11511" s="226">
        <v>44447</v>
      </c>
      <c r="B11511" s="227">
        <v>44447</v>
      </c>
      <c r="C11511" s="228" t="s">
        <v>948</v>
      </c>
      <c r="D11511" s="229">
        <f>VLOOKUP(Pag_Inicio_Corr_mas_casos[[#This Row],[Corregimiento]],Hoja3!$A$2:$D$676,4,0)</f>
        <v>30107</v>
      </c>
      <c r="E11511" s="228">
        <v>6</v>
      </c>
    </row>
    <row r="11512" spans="1:5">
      <c r="A11512" s="226">
        <v>44447</v>
      </c>
      <c r="B11512" s="227">
        <v>44447</v>
      </c>
      <c r="C11512" s="228" t="s">
        <v>921</v>
      </c>
      <c r="D11512" s="229">
        <f>VLOOKUP(Pag_Inicio_Corr_mas_casos[[#This Row],[Corregimiento]],Hoja3!$A$2:$D$676,4,0)</f>
        <v>80806</v>
      </c>
      <c r="E11512" s="228">
        <v>6</v>
      </c>
    </row>
    <row r="11513" spans="1:5">
      <c r="A11513" s="226">
        <v>44447</v>
      </c>
      <c r="B11513" s="227">
        <v>44447</v>
      </c>
      <c r="C11513" s="228" t="s">
        <v>1221</v>
      </c>
      <c r="D11513" s="229">
        <f>VLOOKUP(Pag_Inicio_Corr_mas_casos[[#This Row],[Corregimiento]],Hoja3!$A$2:$D$676,4,0)</f>
        <v>40502</v>
      </c>
      <c r="E11513" s="228">
        <v>5</v>
      </c>
    </row>
    <row r="11514" spans="1:5">
      <c r="A11514" s="226">
        <v>44447</v>
      </c>
      <c r="B11514" s="227">
        <v>44447</v>
      </c>
      <c r="C11514" s="228" t="s">
        <v>923</v>
      </c>
      <c r="D11514" s="229">
        <f>VLOOKUP(Pag_Inicio_Corr_mas_casos[[#This Row],[Corregimiento]],Hoja3!$A$2:$D$676,4,0)</f>
        <v>80807</v>
      </c>
      <c r="E11514" s="228">
        <v>5</v>
      </c>
    </row>
    <row r="11515" spans="1:5">
      <c r="A11515" s="226">
        <v>44447</v>
      </c>
      <c r="B11515" s="227">
        <v>44447</v>
      </c>
      <c r="C11515" s="228" t="s">
        <v>894</v>
      </c>
      <c r="D11515" s="229">
        <f>VLOOKUP(Pag_Inicio_Corr_mas_casos[[#This Row],[Corregimiento]],Hoja3!$A$2:$D$676,4,0)</f>
        <v>80816</v>
      </c>
      <c r="E11515" s="228">
        <v>5</v>
      </c>
    </row>
    <row r="11516" spans="1:5">
      <c r="A11516" s="230">
        <v>44448</v>
      </c>
      <c r="B11516" s="231">
        <v>44448</v>
      </c>
      <c r="C11516" s="232" t="s">
        <v>948</v>
      </c>
      <c r="D11516" s="233">
        <f>VLOOKUP(Pag_Inicio_Corr_mas_casos[[#This Row],[Corregimiento]],Hoja3!$A$2:$D$676,4,0)</f>
        <v>30107</v>
      </c>
      <c r="E11516" s="232">
        <v>17</v>
      </c>
    </row>
    <row r="11517" spans="1:5">
      <c r="A11517" s="230">
        <v>44448</v>
      </c>
      <c r="B11517" s="231">
        <v>44448</v>
      </c>
      <c r="C11517" s="232" t="s">
        <v>1027</v>
      </c>
      <c r="D11517" s="233">
        <f>VLOOKUP(Pag_Inicio_Corr_mas_casos[[#This Row],[Corregimiento]],Hoja3!$A$2:$D$676,4,0)</f>
        <v>80812</v>
      </c>
      <c r="E11517" s="232">
        <v>15</v>
      </c>
    </row>
    <row r="11518" spans="1:5">
      <c r="A11518" s="230">
        <v>44448</v>
      </c>
      <c r="B11518" s="231">
        <v>44448</v>
      </c>
      <c r="C11518" s="232" t="s">
        <v>934</v>
      </c>
      <c r="D11518" s="233">
        <f>VLOOKUP(Pag_Inicio_Corr_mas_casos[[#This Row],[Corregimiento]],Hoja3!$A$2:$D$676,4,0)</f>
        <v>80817</v>
      </c>
      <c r="E11518" s="232">
        <v>11</v>
      </c>
    </row>
    <row r="11519" spans="1:5">
      <c r="A11519" s="230">
        <v>44448</v>
      </c>
      <c r="B11519" s="231">
        <v>44448</v>
      </c>
      <c r="C11519" s="232" t="s">
        <v>1299</v>
      </c>
      <c r="D11519" s="233">
        <f>VLOOKUP(Pag_Inicio_Corr_mas_casos[[#This Row],[Corregimiento]],Hoja3!$A$2:$D$676,4,0)</f>
        <v>81003</v>
      </c>
      <c r="E11519" s="232">
        <v>11</v>
      </c>
    </row>
    <row r="11520" spans="1:5">
      <c r="A11520" s="230">
        <v>44448</v>
      </c>
      <c r="B11520" s="231">
        <v>44448</v>
      </c>
      <c r="C11520" s="232" t="s">
        <v>918</v>
      </c>
      <c r="D11520" s="233">
        <f>VLOOKUP(Pag_Inicio_Corr_mas_casos[[#This Row],[Corregimiento]],Hoja3!$A$2:$D$676,4,0)</f>
        <v>80810</v>
      </c>
      <c r="E11520" s="232">
        <v>9</v>
      </c>
    </row>
    <row r="11521" spans="1:5">
      <c r="A11521" s="230">
        <v>44448</v>
      </c>
      <c r="B11521" s="231">
        <v>44448</v>
      </c>
      <c r="C11521" s="232" t="s">
        <v>932</v>
      </c>
      <c r="D11521" s="233">
        <f>VLOOKUP(Pag_Inicio_Corr_mas_casos[[#This Row],[Corregimiento]],Hoja3!$A$2:$D$676,4,0)</f>
        <v>80813</v>
      </c>
      <c r="E11521" s="232">
        <v>9</v>
      </c>
    </row>
    <row r="11522" spans="1:5">
      <c r="A11522" s="230">
        <v>44448</v>
      </c>
      <c r="B11522" s="231">
        <v>44448</v>
      </c>
      <c r="C11522" s="232" t="s">
        <v>706</v>
      </c>
      <c r="D11522" s="233">
        <f>VLOOKUP(Pag_Inicio_Corr_mas_casos[[#This Row],[Corregimiento]],Hoja3!$A$2:$D$676,4,0)</f>
        <v>30104</v>
      </c>
      <c r="E11522" s="232">
        <v>9</v>
      </c>
    </row>
    <row r="11523" spans="1:5">
      <c r="A11523" s="230">
        <v>44448</v>
      </c>
      <c r="B11523" s="231">
        <v>44448</v>
      </c>
      <c r="C11523" s="232" t="s">
        <v>928</v>
      </c>
      <c r="D11523" s="233">
        <f>VLOOKUP(Pag_Inicio_Corr_mas_casos[[#This Row],[Corregimiento]],Hoja3!$A$2:$D$676,4,0)</f>
        <v>80826</v>
      </c>
      <c r="E11523" s="232">
        <v>8</v>
      </c>
    </row>
    <row r="11524" spans="1:5">
      <c r="A11524" s="230">
        <v>44448</v>
      </c>
      <c r="B11524" s="231">
        <v>44448</v>
      </c>
      <c r="C11524" s="232" t="s">
        <v>651</v>
      </c>
      <c r="D11524" s="233">
        <f>VLOOKUP(Pag_Inicio_Corr_mas_casos[[#This Row],[Corregimiento]],Hoja3!$A$2:$D$676,4,0)</f>
        <v>130709</v>
      </c>
      <c r="E11524" s="232">
        <v>8</v>
      </c>
    </row>
    <row r="11525" spans="1:5">
      <c r="A11525" s="230">
        <v>44448</v>
      </c>
      <c r="B11525" s="231">
        <v>44448</v>
      </c>
      <c r="C11525" s="232" t="s">
        <v>673</v>
      </c>
      <c r="D11525" s="233">
        <f>VLOOKUP(Pag_Inicio_Corr_mas_casos[[#This Row],[Corregimiento]],Hoja3!$A$2:$D$676,4,0)</f>
        <v>130107</v>
      </c>
      <c r="E11525" s="232">
        <v>7</v>
      </c>
    </row>
    <row r="11526" spans="1:5">
      <c r="A11526" s="230">
        <v>44448</v>
      </c>
      <c r="B11526" s="231">
        <v>44448</v>
      </c>
      <c r="C11526" s="232" t="s">
        <v>1343</v>
      </c>
      <c r="D11526" s="233">
        <f>VLOOKUP(Pag_Inicio_Corr_mas_casos[[#This Row],[Corregimiento]],Hoja3!$A$2:$D$676,4,0)</f>
        <v>30101</v>
      </c>
      <c r="E11526" s="232">
        <v>7</v>
      </c>
    </row>
    <row r="11527" spans="1:5">
      <c r="A11527" s="230">
        <v>44448</v>
      </c>
      <c r="B11527" s="231">
        <v>44448</v>
      </c>
      <c r="C11527" s="232" t="s">
        <v>1136</v>
      </c>
      <c r="D11527" s="233">
        <f>VLOOKUP(Pag_Inicio_Corr_mas_casos[[#This Row],[Corregimiento]],Hoja3!$A$2:$D$676,4,0)</f>
        <v>30103</v>
      </c>
      <c r="E11527" s="232">
        <v>7</v>
      </c>
    </row>
    <row r="11528" spans="1:5">
      <c r="A11528" s="230">
        <v>44448</v>
      </c>
      <c r="B11528" s="231">
        <v>44448</v>
      </c>
      <c r="C11528" s="232" t="s">
        <v>709</v>
      </c>
      <c r="D11528" s="233">
        <f>VLOOKUP(Pag_Inicio_Corr_mas_casos[[#This Row],[Corregimiento]],Hoja3!$A$2:$D$676,4,0)</f>
        <v>80508</v>
      </c>
      <c r="E11528" s="232">
        <v>7</v>
      </c>
    </row>
    <row r="11529" spans="1:5">
      <c r="A11529" s="230">
        <v>44448</v>
      </c>
      <c r="B11529" s="231">
        <v>44448</v>
      </c>
      <c r="C11529" s="232" t="s">
        <v>993</v>
      </c>
      <c r="D11529" s="233">
        <f>VLOOKUP(Pag_Inicio_Corr_mas_casos[[#This Row],[Corregimiento]],Hoja3!$A$2:$D$676,4,0)</f>
        <v>80819</v>
      </c>
      <c r="E11529" s="232">
        <v>6</v>
      </c>
    </row>
    <row r="11530" spans="1:5">
      <c r="A11530" s="230">
        <v>44448</v>
      </c>
      <c r="B11530" s="231">
        <v>44448</v>
      </c>
      <c r="C11530" s="232" t="s">
        <v>713</v>
      </c>
      <c r="D11530" s="233">
        <f>VLOOKUP(Pag_Inicio_Corr_mas_casos[[#This Row],[Corregimiento]],Hoja3!$A$2:$D$676,4,0)</f>
        <v>30111</v>
      </c>
      <c r="E11530" s="232">
        <v>6</v>
      </c>
    </row>
    <row r="11531" spans="1:5">
      <c r="A11531" s="230">
        <v>44448</v>
      </c>
      <c r="B11531" s="231">
        <v>44448</v>
      </c>
      <c r="C11531" s="232" t="s">
        <v>894</v>
      </c>
      <c r="D11531" s="233">
        <f>VLOOKUP(Pag_Inicio_Corr_mas_casos[[#This Row],[Corregimiento]],Hoja3!$A$2:$D$676,4,0)</f>
        <v>80816</v>
      </c>
      <c r="E11531" s="232">
        <v>6</v>
      </c>
    </row>
    <row r="11532" spans="1:5">
      <c r="A11532" s="230">
        <v>44448</v>
      </c>
      <c r="B11532" s="231">
        <v>44448</v>
      </c>
      <c r="C11532" s="232" t="s">
        <v>937</v>
      </c>
      <c r="D11532" s="233">
        <f>VLOOKUP(Pag_Inicio_Corr_mas_casos[[#This Row],[Corregimiento]],Hoja3!$A$2:$D$676,4,0)</f>
        <v>80815</v>
      </c>
      <c r="E11532" s="232">
        <v>6</v>
      </c>
    </row>
    <row r="11533" spans="1:5">
      <c r="A11533" s="230">
        <v>44448</v>
      </c>
      <c r="B11533" s="231">
        <v>44448</v>
      </c>
      <c r="C11533" s="232" t="s">
        <v>992</v>
      </c>
      <c r="D11533" s="233">
        <f>VLOOKUP(Pag_Inicio_Corr_mas_casos[[#This Row],[Corregimiento]],Hoja3!$A$2:$D$676,4,0)</f>
        <v>80809</v>
      </c>
      <c r="E11533" s="232">
        <v>6</v>
      </c>
    </row>
    <row r="11534" spans="1:5">
      <c r="A11534" s="230">
        <v>44448</v>
      </c>
      <c r="B11534" s="231">
        <v>44448</v>
      </c>
      <c r="C11534" s="232" t="s">
        <v>966</v>
      </c>
      <c r="D11534" s="233">
        <f>VLOOKUP(Pag_Inicio_Corr_mas_casos[[#This Row],[Corregimiento]],Hoja3!$A$2:$D$676,4,0)</f>
        <v>80822</v>
      </c>
      <c r="E11534" s="232">
        <v>6</v>
      </c>
    </row>
    <row r="11535" spans="1:5">
      <c r="A11535" s="230">
        <v>44448</v>
      </c>
      <c r="B11535" s="231">
        <v>44448</v>
      </c>
      <c r="C11535" s="232" t="s">
        <v>1344</v>
      </c>
      <c r="D11535" s="233">
        <f>VLOOKUP(Pag_Inicio_Corr_mas_casos[[#This Row],[Corregimiento]],Hoja3!$A$2:$D$676,4,0)</f>
        <v>130104</v>
      </c>
      <c r="E11535" s="232">
        <v>6</v>
      </c>
    </row>
    <row r="11536" spans="1:5">
      <c r="A11536" s="43">
        <v>44449</v>
      </c>
      <c r="B11536" s="186">
        <v>44449</v>
      </c>
      <c r="C11536" s="41" t="s">
        <v>934</v>
      </c>
      <c r="D11536" s="187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186">
        <v>44449</v>
      </c>
      <c r="C11537" s="41" t="s">
        <v>992</v>
      </c>
      <c r="D11537" s="187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186">
        <v>44449</v>
      </c>
      <c r="C11538" s="41" t="s">
        <v>1013</v>
      </c>
      <c r="D11538" s="187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186">
        <v>44449</v>
      </c>
      <c r="C11539" s="41" t="s">
        <v>948</v>
      </c>
      <c r="D11539" s="187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186">
        <v>44449</v>
      </c>
      <c r="C11540" s="41" t="s">
        <v>1008</v>
      </c>
      <c r="D11540" s="187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186">
        <v>44449</v>
      </c>
      <c r="C11541" s="41" t="s">
        <v>1002</v>
      </c>
      <c r="D11541" s="187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186">
        <v>44449</v>
      </c>
      <c r="C11542" s="41" t="s">
        <v>932</v>
      </c>
      <c r="D11542" s="187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186">
        <v>44449</v>
      </c>
      <c r="C11543" s="41" t="s">
        <v>953</v>
      </c>
      <c r="D11543" s="187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186">
        <v>44449</v>
      </c>
      <c r="C11544" s="41" t="s">
        <v>1041</v>
      </c>
      <c r="D11544" s="187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186">
        <v>44449</v>
      </c>
      <c r="C11545" s="41" t="s">
        <v>1033</v>
      </c>
      <c r="D11545" s="187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186">
        <v>44449</v>
      </c>
      <c r="C11546" s="41" t="s">
        <v>921</v>
      </c>
      <c r="D11546" s="187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186">
        <v>44449</v>
      </c>
      <c r="C11547" s="41" t="s">
        <v>920</v>
      </c>
      <c r="D11547" s="187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186">
        <v>44449</v>
      </c>
      <c r="C11548" s="41" t="s">
        <v>753</v>
      </c>
      <c r="D11548" s="187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186">
        <v>44449</v>
      </c>
      <c r="C11549" s="41" t="s">
        <v>993</v>
      </c>
      <c r="D11549" s="187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186">
        <v>44449</v>
      </c>
      <c r="C11550" s="41" t="s">
        <v>1329</v>
      </c>
      <c r="D11550" s="187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186">
        <v>44449</v>
      </c>
      <c r="C11551" s="41" t="s">
        <v>928</v>
      </c>
      <c r="D11551" s="187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935</v>
      </c>
      <c r="D11552" s="187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1037</v>
      </c>
      <c r="D11553" s="187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1049</v>
      </c>
      <c r="D11554" s="187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937</v>
      </c>
      <c r="D11555" s="187">
        <f>VLOOKUP(Pag_Inicio_Corr_mas_casos[[#This Row],[Corregimiento]],Hoja3!$A$2:$D$676,4,0)</f>
        <v>80815</v>
      </c>
      <c r="E11555" s="41">
        <v>6</v>
      </c>
    </row>
    <row r="11556" spans="1:5">
      <c r="A11556" s="234">
        <v>44450</v>
      </c>
      <c r="B11556" s="235">
        <v>44450</v>
      </c>
      <c r="C11556" s="236" t="s">
        <v>993</v>
      </c>
      <c r="D11556" s="237">
        <f>VLOOKUP(Pag_Inicio_Corr_mas_casos[[#This Row],[Corregimiento]],Hoja3!$A$2:$D$676,4,0)</f>
        <v>80819</v>
      </c>
      <c r="E11556" s="236">
        <v>15</v>
      </c>
    </row>
    <row r="11557" spans="1:5">
      <c r="A11557" s="234">
        <v>44450</v>
      </c>
      <c r="B11557" s="235">
        <v>44450</v>
      </c>
      <c r="C11557" s="236" t="s">
        <v>1027</v>
      </c>
      <c r="D11557" s="237">
        <f>VLOOKUP(Pag_Inicio_Corr_mas_casos[[#This Row],[Corregimiento]],Hoja3!$A$2:$D$676,4,0)</f>
        <v>80812</v>
      </c>
      <c r="E11557" s="236">
        <v>14</v>
      </c>
    </row>
    <row r="11558" spans="1:5">
      <c r="A11558" s="234">
        <v>44450</v>
      </c>
      <c r="B11558" s="235">
        <v>44450</v>
      </c>
      <c r="C11558" s="236" t="s">
        <v>1013</v>
      </c>
      <c r="D11558" s="237">
        <f>VLOOKUP(Pag_Inicio_Corr_mas_casos[[#This Row],[Corregimiento]],Hoja3!$A$2:$D$676,4,0)</f>
        <v>30104</v>
      </c>
      <c r="E11558" s="236">
        <v>12</v>
      </c>
    </row>
    <row r="11559" spans="1:5">
      <c r="A11559" s="234">
        <v>44450</v>
      </c>
      <c r="B11559" s="235">
        <v>44450</v>
      </c>
      <c r="C11559" s="236" t="s">
        <v>1135</v>
      </c>
      <c r="D11559" s="237">
        <f>VLOOKUP(Pag_Inicio_Corr_mas_casos[[#This Row],[Corregimiento]],Hoja3!$A$2:$D$676,4,0)</f>
        <v>40612</v>
      </c>
      <c r="E11559" s="236">
        <v>11</v>
      </c>
    </row>
    <row r="11560" spans="1:5">
      <c r="A11560" s="234">
        <v>44450</v>
      </c>
      <c r="B11560" s="235">
        <v>44450</v>
      </c>
      <c r="C11560" s="236" t="s">
        <v>1323</v>
      </c>
      <c r="D11560" s="237">
        <f>VLOOKUP(Pag_Inicio_Corr_mas_casos[[#This Row],[Corregimiento]],Hoja3!$A$2:$D$676,4,0)</f>
        <v>130702</v>
      </c>
      <c r="E11560" s="236">
        <v>10</v>
      </c>
    </row>
    <row r="11561" spans="1:5">
      <c r="A11561" s="234">
        <v>44450</v>
      </c>
      <c r="B11561" s="235">
        <v>44450</v>
      </c>
      <c r="C11561" s="236" t="s">
        <v>1341</v>
      </c>
      <c r="D11561" s="237">
        <f>VLOOKUP(Pag_Inicio_Corr_mas_casos[[#This Row],[Corregimiento]],Hoja3!$A$2:$D$676,4,0)</f>
        <v>30110</v>
      </c>
      <c r="E11561" s="236">
        <v>10</v>
      </c>
    </row>
    <row r="11562" spans="1:5">
      <c r="A11562" s="234">
        <v>44450</v>
      </c>
      <c r="B11562" s="235">
        <v>44450</v>
      </c>
      <c r="C11562" s="236" t="s">
        <v>860</v>
      </c>
      <c r="D11562" s="237">
        <f>VLOOKUP(Pag_Inicio_Corr_mas_casos[[#This Row],[Corregimiento]],Hoja3!$A$2:$D$676,4,0)</f>
        <v>60202</v>
      </c>
      <c r="E11562" s="236">
        <v>10</v>
      </c>
    </row>
    <row r="11563" spans="1:5">
      <c r="A11563" s="234">
        <v>44450</v>
      </c>
      <c r="B11563" s="235">
        <v>44450</v>
      </c>
      <c r="C11563" s="236" t="s">
        <v>1041</v>
      </c>
      <c r="D11563" s="237">
        <f>VLOOKUP(Pag_Inicio_Corr_mas_casos[[#This Row],[Corregimiento]],Hoja3!$A$2:$D$676,4,0)</f>
        <v>40601</v>
      </c>
      <c r="E11563" s="236">
        <v>9</v>
      </c>
    </row>
    <row r="11564" spans="1:5">
      <c r="A11564" s="234">
        <v>44450</v>
      </c>
      <c r="B11564" s="235">
        <v>44450</v>
      </c>
      <c r="C11564" s="236" t="s">
        <v>917</v>
      </c>
      <c r="D11564" s="237">
        <f>VLOOKUP(Pag_Inicio_Corr_mas_casos[[#This Row],[Corregimiento]],Hoja3!$A$2:$D$676,4,0)</f>
        <v>81001</v>
      </c>
      <c r="E11564" s="236">
        <v>9</v>
      </c>
    </row>
    <row r="11565" spans="1:5">
      <c r="A11565" s="234">
        <v>44450</v>
      </c>
      <c r="B11565" s="235">
        <v>44450</v>
      </c>
      <c r="C11565" s="236" t="s">
        <v>934</v>
      </c>
      <c r="D11565" s="237">
        <f>VLOOKUP(Pag_Inicio_Corr_mas_casos[[#This Row],[Corregimiento]],Hoja3!$A$2:$D$676,4,0)</f>
        <v>80817</v>
      </c>
      <c r="E11565" s="236">
        <v>9</v>
      </c>
    </row>
    <row r="11566" spans="1:5">
      <c r="A11566" s="234">
        <v>44450</v>
      </c>
      <c r="B11566" s="235">
        <v>44450</v>
      </c>
      <c r="C11566" s="236" t="s">
        <v>921</v>
      </c>
      <c r="D11566" s="237">
        <f>VLOOKUP(Pag_Inicio_Corr_mas_casos[[#This Row],[Corregimiento]],Hoja3!$A$2:$D$676,4,0)</f>
        <v>80806</v>
      </c>
      <c r="E11566" s="236">
        <v>8</v>
      </c>
    </row>
    <row r="11567" spans="1:5">
      <c r="A11567" s="234">
        <v>44450</v>
      </c>
      <c r="B11567" s="235">
        <v>44450</v>
      </c>
      <c r="C11567" s="236" t="s">
        <v>1159</v>
      </c>
      <c r="D11567" s="237">
        <f>VLOOKUP(Pag_Inicio_Corr_mas_casos[[#This Row],[Corregimiento]],Hoja3!$A$2:$D$676,4,0)</f>
        <v>130102</v>
      </c>
      <c r="E11567" s="236">
        <v>8</v>
      </c>
    </row>
    <row r="11568" spans="1:5">
      <c r="A11568" s="234">
        <v>44450</v>
      </c>
      <c r="B11568" s="235">
        <v>44450</v>
      </c>
      <c r="C11568" s="236" t="s">
        <v>928</v>
      </c>
      <c r="D11568" s="237">
        <f>VLOOKUP(Pag_Inicio_Corr_mas_casos[[#This Row],[Corregimiento]],Hoja3!$A$2:$D$676,4,0)</f>
        <v>80826</v>
      </c>
      <c r="E11568" s="236">
        <v>8</v>
      </c>
    </row>
    <row r="11569" spans="1:5">
      <c r="A11569" s="234">
        <v>44450</v>
      </c>
      <c r="B11569" s="235">
        <v>44450</v>
      </c>
      <c r="C11569" s="236" t="s">
        <v>1066</v>
      </c>
      <c r="D11569" s="237">
        <f>VLOOKUP(Pag_Inicio_Corr_mas_casos[[#This Row],[Corregimiento]],Hoja3!$A$2:$D$676,4,0)</f>
        <v>130407</v>
      </c>
      <c r="E11569" s="236">
        <v>7</v>
      </c>
    </row>
    <row r="11570" spans="1:5">
      <c r="A11570" s="234">
        <v>44450</v>
      </c>
      <c r="B11570" s="235">
        <v>44450</v>
      </c>
      <c r="C11570" s="236" t="s">
        <v>885</v>
      </c>
      <c r="D11570" s="237">
        <f>VLOOKUP(Pag_Inicio_Corr_mas_casos[[#This Row],[Corregimiento]],Hoja3!$A$2:$D$676,4,0)</f>
        <v>80820</v>
      </c>
      <c r="E11570" s="236">
        <v>7</v>
      </c>
    </row>
    <row r="11571" spans="1:5">
      <c r="A11571" s="234">
        <v>44450</v>
      </c>
      <c r="B11571" s="235">
        <v>44450</v>
      </c>
      <c r="C11571" s="236" t="s">
        <v>937</v>
      </c>
      <c r="D11571" s="237">
        <f>VLOOKUP(Pag_Inicio_Corr_mas_casos[[#This Row],[Corregimiento]],Hoja3!$A$2:$D$676,4,0)</f>
        <v>80815</v>
      </c>
      <c r="E11571" s="236">
        <v>7</v>
      </c>
    </row>
    <row r="11572" spans="1:5">
      <c r="A11572" s="234">
        <v>44450</v>
      </c>
      <c r="B11572" s="235">
        <v>44450</v>
      </c>
      <c r="C11572" s="236" t="s">
        <v>948</v>
      </c>
      <c r="D11572" s="237">
        <f>VLOOKUP(Pag_Inicio_Corr_mas_casos[[#This Row],[Corregimiento]],Hoja3!$A$2:$D$676,4,0)</f>
        <v>30107</v>
      </c>
      <c r="E11572" s="236">
        <v>7</v>
      </c>
    </row>
    <row r="11573" spans="1:5">
      <c r="A11573" s="234">
        <v>44450</v>
      </c>
      <c r="B11573" s="235">
        <v>44450</v>
      </c>
      <c r="C11573" s="236" t="s">
        <v>1173</v>
      </c>
      <c r="D11573" s="237">
        <f>VLOOKUP(Pag_Inicio_Corr_mas_casos[[#This Row],[Corregimiento]],Hoja3!$A$2:$D$676,4,0)</f>
        <v>40401</v>
      </c>
      <c r="E11573" s="236">
        <v>6</v>
      </c>
    </row>
    <row r="11574" spans="1:5">
      <c r="A11574" s="234">
        <v>44450</v>
      </c>
      <c r="B11574" s="235">
        <v>44450</v>
      </c>
      <c r="C11574" s="236" t="s">
        <v>955</v>
      </c>
      <c r="D11574" s="237">
        <f>VLOOKUP(Pag_Inicio_Corr_mas_casos[[#This Row],[Corregimiento]],Hoja3!$A$2:$D$676,4,0)</f>
        <v>40203</v>
      </c>
      <c r="E11574" s="236">
        <v>6</v>
      </c>
    </row>
    <row r="11575" spans="1:5">
      <c r="A11575" s="234">
        <v>44450</v>
      </c>
      <c r="B11575" s="235">
        <v>44450</v>
      </c>
      <c r="C11575" s="236" t="s">
        <v>922</v>
      </c>
      <c r="D11575" s="237">
        <f>VLOOKUP(Pag_Inicio_Corr_mas_casos[[#This Row],[Corregimiento]],Hoja3!$A$2:$D$676,4,0)</f>
        <v>80823</v>
      </c>
      <c r="E11575" s="236">
        <v>6</v>
      </c>
    </row>
    <row r="11576" spans="1:5">
      <c r="A11576" s="47">
        <v>44451</v>
      </c>
      <c r="B11576" s="196">
        <v>44451</v>
      </c>
      <c r="C11576" s="48" t="s">
        <v>1027</v>
      </c>
      <c r="D11576" s="197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196">
        <v>44451</v>
      </c>
      <c r="C11577" s="48" t="s">
        <v>948</v>
      </c>
      <c r="D11577" s="197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196">
        <v>44451</v>
      </c>
      <c r="C11578" s="48" t="s">
        <v>1041</v>
      </c>
      <c r="D11578" s="197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196">
        <v>44451</v>
      </c>
      <c r="C11579" s="48" t="s">
        <v>1013</v>
      </c>
      <c r="D11579" s="197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196">
        <v>44451</v>
      </c>
      <c r="C11580" s="48" t="s">
        <v>1002</v>
      </c>
      <c r="D11580" s="197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196">
        <v>44451</v>
      </c>
      <c r="C11581" s="48" t="s">
        <v>923</v>
      </c>
      <c r="D11581" s="197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196">
        <v>44451</v>
      </c>
      <c r="C11582" s="48" t="s">
        <v>1345</v>
      </c>
      <c r="D11582" s="197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196">
        <v>44451</v>
      </c>
      <c r="C11583" s="48" t="s">
        <v>1084</v>
      </c>
      <c r="D11583" s="197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196">
        <v>44451</v>
      </c>
      <c r="C11584" s="48" t="s">
        <v>956</v>
      </c>
      <c r="D11584" s="197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196">
        <v>44451</v>
      </c>
      <c r="C11585" s="48" t="s">
        <v>1294</v>
      </c>
      <c r="D11585" s="197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196">
        <v>44451</v>
      </c>
      <c r="C11586" s="48" t="s">
        <v>990</v>
      </c>
      <c r="D11586" s="197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196">
        <v>44451</v>
      </c>
      <c r="C11587" s="48" t="s">
        <v>1004</v>
      </c>
      <c r="D11587" s="197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196">
        <v>44451</v>
      </c>
      <c r="C11588" s="48" t="s">
        <v>1061</v>
      </c>
      <c r="D11588" s="197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196">
        <v>44451</v>
      </c>
      <c r="C11589" s="48" t="s">
        <v>992</v>
      </c>
      <c r="D11589" s="197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196">
        <v>44451</v>
      </c>
      <c r="C11590" s="48" t="s">
        <v>1215</v>
      </c>
      <c r="D11590" s="197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196">
        <v>44451</v>
      </c>
      <c r="C11591" s="48" t="s">
        <v>922</v>
      </c>
      <c r="D11591" s="197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196">
        <v>44451</v>
      </c>
      <c r="C11592" s="48" t="s">
        <v>1008</v>
      </c>
      <c r="D11592" s="197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196">
        <v>44451</v>
      </c>
      <c r="C11593" s="48" t="s">
        <v>1047</v>
      </c>
      <c r="D11593" s="197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196">
        <v>44451</v>
      </c>
      <c r="C11594" s="48" t="s">
        <v>926</v>
      </c>
      <c r="D11594" s="197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196">
        <v>44451</v>
      </c>
      <c r="C11595" s="48" t="s">
        <v>993</v>
      </c>
      <c r="D11595" s="197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188">
        <v>44452</v>
      </c>
      <c r="C11596" s="36" t="s">
        <v>935</v>
      </c>
      <c r="D11596" s="189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188">
        <v>44452</v>
      </c>
      <c r="C11597" s="36" t="s">
        <v>1346</v>
      </c>
      <c r="D11597" s="189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188">
        <v>44452</v>
      </c>
      <c r="C11598" s="36" t="s">
        <v>1347</v>
      </c>
      <c r="D11598" s="189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188">
        <v>44452</v>
      </c>
      <c r="C11599" s="36" t="s">
        <v>922</v>
      </c>
      <c r="D11599" s="189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188">
        <v>44452</v>
      </c>
      <c r="C11600" s="36" t="s">
        <v>1127</v>
      </c>
      <c r="D11600" s="189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188">
        <v>44452</v>
      </c>
      <c r="C11601" s="36" t="s">
        <v>937</v>
      </c>
      <c r="D11601" s="189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188">
        <v>44452</v>
      </c>
      <c r="C11602" s="36" t="s">
        <v>945</v>
      </c>
      <c r="D11602" s="189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188">
        <v>44452</v>
      </c>
      <c r="C11603" s="36" t="s">
        <v>951</v>
      </c>
      <c r="D11603" s="189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188">
        <v>44452</v>
      </c>
      <c r="C11604" s="36" t="s">
        <v>920</v>
      </c>
      <c r="D11604" s="189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188">
        <v>44452</v>
      </c>
      <c r="C11605" s="36" t="s">
        <v>934</v>
      </c>
      <c r="D11605" s="189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188">
        <v>44452</v>
      </c>
      <c r="C11606" s="36" t="s">
        <v>996</v>
      </c>
      <c r="D11606" s="189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188">
        <v>44452</v>
      </c>
      <c r="C11607" s="36" t="s">
        <v>948</v>
      </c>
      <c r="D11607" s="189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188">
        <v>44452</v>
      </c>
      <c r="C11608" s="36" t="s">
        <v>1066</v>
      </c>
      <c r="D11608" s="189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188">
        <v>44452</v>
      </c>
      <c r="C11609" s="36" t="s">
        <v>942</v>
      </c>
      <c r="D11609" s="189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188">
        <v>44452</v>
      </c>
      <c r="C11610" s="36" t="s">
        <v>1013</v>
      </c>
      <c r="D11610" s="189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188">
        <v>44452</v>
      </c>
      <c r="C11611" s="36" t="s">
        <v>1027</v>
      </c>
      <c r="D11611" s="189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188">
        <v>44452</v>
      </c>
      <c r="C11612" s="36" t="s">
        <v>1047</v>
      </c>
      <c r="D11612" s="189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188">
        <v>44452</v>
      </c>
      <c r="C11613" s="36" t="s">
        <v>952</v>
      </c>
      <c r="D11613" s="189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188">
        <v>44452</v>
      </c>
      <c r="C11614" s="36" t="s">
        <v>921</v>
      </c>
      <c r="D11614" s="189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188">
        <v>44452</v>
      </c>
      <c r="C11615" s="36" t="s">
        <v>753</v>
      </c>
      <c r="D11615" s="189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186">
        <v>44453</v>
      </c>
      <c r="C11616" s="41" t="s">
        <v>948</v>
      </c>
      <c r="D11616" s="187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186">
        <v>44453</v>
      </c>
      <c r="C11617" s="41" t="s">
        <v>992</v>
      </c>
      <c r="D11617" s="187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186">
        <v>44453</v>
      </c>
      <c r="C11618" s="41" t="s">
        <v>934</v>
      </c>
      <c r="D11618" s="187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186">
        <v>44453</v>
      </c>
      <c r="C11619" s="41" t="s">
        <v>993</v>
      </c>
      <c r="D11619" s="187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186">
        <v>44453</v>
      </c>
      <c r="C11620" s="41" t="s">
        <v>1348</v>
      </c>
      <c r="D11620" s="187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186">
        <v>44453</v>
      </c>
      <c r="C11621" s="41" t="s">
        <v>1027</v>
      </c>
      <c r="D11621" s="187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186">
        <v>44453</v>
      </c>
      <c r="C11622" s="41" t="s">
        <v>921</v>
      </c>
      <c r="D11622" s="187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186">
        <v>44453</v>
      </c>
      <c r="C11623" s="41" t="s">
        <v>1039</v>
      </c>
      <c r="D11623" s="187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186">
        <v>44453</v>
      </c>
      <c r="C11624" s="41" t="s">
        <v>1035</v>
      </c>
      <c r="D11624" s="187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186">
        <v>44453</v>
      </c>
      <c r="C11625" s="41" t="s">
        <v>932</v>
      </c>
      <c r="D11625" s="187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186">
        <v>44453</v>
      </c>
      <c r="C11626" s="41" t="s">
        <v>1000</v>
      </c>
      <c r="D11626" s="187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186">
        <v>44453</v>
      </c>
      <c r="C11627" s="41" t="s">
        <v>928</v>
      </c>
      <c r="D11627" s="187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186">
        <v>44453</v>
      </c>
      <c r="C11628" s="41" t="s">
        <v>1349</v>
      </c>
      <c r="D11628" s="187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186">
        <v>44453</v>
      </c>
      <c r="C11629" s="41" t="s">
        <v>753</v>
      </c>
      <c r="D11629" s="187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186">
        <v>44453</v>
      </c>
      <c r="C11630" s="41" t="s">
        <v>973</v>
      </c>
      <c r="D11630" s="187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186">
        <v>44453</v>
      </c>
      <c r="C11631" s="41" t="s">
        <v>1013</v>
      </c>
      <c r="D11631" s="187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186">
        <v>44453</v>
      </c>
      <c r="C11632" s="41" t="s">
        <v>1033</v>
      </c>
      <c r="D11632" s="187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186">
        <v>44453</v>
      </c>
      <c r="C11633" s="41" t="s">
        <v>999</v>
      </c>
      <c r="D11633" s="187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186">
        <v>44453</v>
      </c>
      <c r="C11634" s="41" t="s">
        <v>1047</v>
      </c>
      <c r="D11634" s="187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186">
        <v>44453</v>
      </c>
      <c r="C11635" s="41" t="s">
        <v>951</v>
      </c>
      <c r="D11635" s="187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200">
        <v>44454</v>
      </c>
      <c r="C11636" s="33" t="s">
        <v>1035</v>
      </c>
      <c r="D11636" s="201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200">
        <v>44454</v>
      </c>
      <c r="C11637" s="33" t="s">
        <v>1027</v>
      </c>
      <c r="D11637" s="201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200">
        <v>44454</v>
      </c>
      <c r="C11638" s="33" t="s">
        <v>1004</v>
      </c>
      <c r="D11638" s="201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200">
        <v>44454</v>
      </c>
      <c r="C11639" s="33" t="s">
        <v>1033</v>
      </c>
      <c r="D11639" s="201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200">
        <v>44454</v>
      </c>
      <c r="C11640" s="33" t="s">
        <v>1013</v>
      </c>
      <c r="D11640" s="201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200">
        <v>44454</v>
      </c>
      <c r="C11641" s="33" t="s">
        <v>948</v>
      </c>
      <c r="D11641" s="201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200">
        <v>44454</v>
      </c>
      <c r="C11642" s="33" t="s">
        <v>1014</v>
      </c>
      <c r="D11642" s="201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200">
        <v>44454</v>
      </c>
      <c r="C11643" s="33" t="s">
        <v>920</v>
      </c>
      <c r="D11643" s="201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200">
        <v>44454</v>
      </c>
      <c r="C11644" s="33" t="s">
        <v>921</v>
      </c>
      <c r="D11644" s="201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200">
        <v>44454</v>
      </c>
      <c r="C11645" s="33" t="s">
        <v>973</v>
      </c>
      <c r="D11645" s="201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200">
        <v>44454</v>
      </c>
      <c r="C11646" s="33" t="s">
        <v>923</v>
      </c>
      <c r="D11646" s="201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200">
        <v>44454</v>
      </c>
      <c r="C11647" s="33" t="s">
        <v>1041</v>
      </c>
      <c r="D11647" s="201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200">
        <v>44454</v>
      </c>
      <c r="C11648" s="33" t="s">
        <v>1350</v>
      </c>
      <c r="D11648" s="201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200">
        <v>44454</v>
      </c>
      <c r="C11649" s="33" t="s">
        <v>993</v>
      </c>
      <c r="D11649" s="201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200">
        <v>44454</v>
      </c>
      <c r="C11650" s="33" t="s">
        <v>927</v>
      </c>
      <c r="D11650" s="201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200">
        <v>44454</v>
      </c>
      <c r="C11651" s="33" t="s">
        <v>955</v>
      </c>
      <c r="D11651" s="201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200">
        <v>44454</v>
      </c>
      <c r="C11652" s="33" t="s">
        <v>918</v>
      </c>
      <c r="D11652" s="201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200">
        <v>44454</v>
      </c>
      <c r="C11653" s="33" t="s">
        <v>932</v>
      </c>
      <c r="D11653" s="201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200">
        <v>44454</v>
      </c>
      <c r="C11654" s="33" t="s">
        <v>1059</v>
      </c>
      <c r="D11654" s="201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200">
        <v>44454</v>
      </c>
      <c r="C11655" s="33" t="s">
        <v>1093</v>
      </c>
      <c r="D11655" s="201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224">
        <v>44455</v>
      </c>
      <c r="C11656" s="39" t="s">
        <v>948</v>
      </c>
      <c r="D11656" s="225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224">
        <v>44455</v>
      </c>
      <c r="C11657" s="39" t="s">
        <v>1013</v>
      </c>
      <c r="D11657" s="225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224">
        <v>44455</v>
      </c>
      <c r="C11658" s="39" t="s">
        <v>934</v>
      </c>
      <c r="D11658" s="225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224">
        <v>44455</v>
      </c>
      <c r="C11659" s="39" t="s">
        <v>1070</v>
      </c>
      <c r="D11659" s="225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224">
        <v>44455</v>
      </c>
      <c r="C11660" s="39" t="s">
        <v>992</v>
      </c>
      <c r="D11660" s="225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224">
        <v>44455</v>
      </c>
      <c r="C11661" s="39" t="s">
        <v>921</v>
      </c>
      <c r="D11661" s="225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224">
        <v>44455</v>
      </c>
      <c r="C11662" s="39" t="s">
        <v>1008</v>
      </c>
      <c r="D11662" s="225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224">
        <v>44455</v>
      </c>
      <c r="C11663" s="39" t="s">
        <v>1027</v>
      </c>
      <c r="D11663" s="225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224">
        <v>44455</v>
      </c>
      <c r="C11664" s="39" t="s">
        <v>1033</v>
      </c>
      <c r="D11664" s="225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224">
        <v>44455</v>
      </c>
      <c r="C11665" s="39" t="s">
        <v>1348</v>
      </c>
      <c r="D11665" s="225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224">
        <v>44455</v>
      </c>
      <c r="C11666" s="39" t="s">
        <v>1000</v>
      </c>
      <c r="D11666" s="225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224">
        <v>44455</v>
      </c>
      <c r="C11667" s="39" t="s">
        <v>1347</v>
      </c>
      <c r="D11667" s="225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224">
        <v>44455</v>
      </c>
      <c r="C11668" s="39" t="s">
        <v>1041</v>
      </c>
      <c r="D11668" s="225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224">
        <v>44455</v>
      </c>
      <c r="C11669" s="39" t="s">
        <v>753</v>
      </c>
      <c r="D11669" s="225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224">
        <v>44455</v>
      </c>
      <c r="C11670" s="39" t="s">
        <v>999</v>
      </c>
      <c r="D11670" s="225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224">
        <v>44455</v>
      </c>
      <c r="C11671" s="39" t="s">
        <v>1002</v>
      </c>
      <c r="D11671" s="225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224">
        <v>44455</v>
      </c>
      <c r="C11672" s="39" t="s">
        <v>937</v>
      </c>
      <c r="D11672" s="225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224">
        <v>44455</v>
      </c>
      <c r="C11673" s="39" t="s">
        <v>993</v>
      </c>
      <c r="D11673" s="225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224">
        <v>44455</v>
      </c>
      <c r="C11674" s="39" t="s">
        <v>929</v>
      </c>
      <c r="D11674" s="225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224">
        <v>44455</v>
      </c>
      <c r="C11675" s="39" t="s">
        <v>1046</v>
      </c>
      <c r="D11675" s="225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238">
        <v>44456</v>
      </c>
      <c r="C11676" s="160" t="s">
        <v>1027</v>
      </c>
      <c r="D11676" s="239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238">
        <v>44456</v>
      </c>
      <c r="C11677" s="160" t="s">
        <v>948</v>
      </c>
      <c r="D11677" s="239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238">
        <v>44456</v>
      </c>
      <c r="C11678" s="160" t="s">
        <v>921</v>
      </c>
      <c r="D11678" s="239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238">
        <v>44456</v>
      </c>
      <c r="C11679" s="160" t="s">
        <v>993</v>
      </c>
      <c r="D11679" s="239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238">
        <v>44456</v>
      </c>
      <c r="C11680" s="160" t="s">
        <v>1215</v>
      </c>
      <c r="D11680" s="239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238">
        <v>44456</v>
      </c>
      <c r="C11681" s="160" t="s">
        <v>955</v>
      </c>
      <c r="D11681" s="239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238">
        <v>44456</v>
      </c>
      <c r="C11682" s="160" t="s">
        <v>1033</v>
      </c>
      <c r="D11682" s="239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238">
        <v>44456</v>
      </c>
      <c r="C11683" s="160" t="s">
        <v>992</v>
      </c>
      <c r="D11683" s="239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238">
        <v>44456</v>
      </c>
      <c r="C11684" s="160" t="s">
        <v>951</v>
      </c>
      <c r="D11684" s="239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238">
        <v>44456</v>
      </c>
      <c r="C11685" s="160" t="s">
        <v>1329</v>
      </c>
      <c r="D11685" s="239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238">
        <v>44456</v>
      </c>
      <c r="C11686" s="160" t="s">
        <v>1014</v>
      </c>
      <c r="D11686" s="239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238">
        <v>44456</v>
      </c>
      <c r="C11687" s="160" t="s">
        <v>753</v>
      </c>
      <c r="D11687" s="239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238">
        <v>44456</v>
      </c>
      <c r="C11688" s="160" t="s">
        <v>996</v>
      </c>
      <c r="D11688" s="239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238">
        <v>44456</v>
      </c>
      <c r="C11689" s="160" t="s">
        <v>928</v>
      </c>
      <c r="D11689" s="239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238">
        <v>44456</v>
      </c>
      <c r="C11690" s="160" t="s">
        <v>1054</v>
      </c>
      <c r="D11690" s="239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238">
        <v>44456</v>
      </c>
      <c r="C11691" s="160" t="s">
        <v>918</v>
      </c>
      <c r="D11691" s="239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238">
        <v>44456</v>
      </c>
      <c r="C11692" s="160" t="s">
        <v>934</v>
      </c>
      <c r="D11692" s="239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238">
        <v>44456</v>
      </c>
      <c r="C11693" s="160" t="s">
        <v>1013</v>
      </c>
      <c r="D11693" s="239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238">
        <v>44456</v>
      </c>
      <c r="C11694" s="160" t="s">
        <v>931</v>
      </c>
      <c r="D11694" s="239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238">
        <v>44456</v>
      </c>
      <c r="C11695" s="160" t="s">
        <v>925</v>
      </c>
      <c r="D11695" s="239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196">
        <v>44457</v>
      </c>
      <c r="C11696" s="48" t="s">
        <v>955</v>
      </c>
      <c r="D11696" s="197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196">
        <v>44457</v>
      </c>
      <c r="C11697" s="48" t="s">
        <v>919</v>
      </c>
      <c r="D11697" s="197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196">
        <v>44457</v>
      </c>
      <c r="C11698" s="48" t="s">
        <v>927</v>
      </c>
      <c r="D11698" s="197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196">
        <v>44457</v>
      </c>
      <c r="C11699" s="48" t="s">
        <v>923</v>
      </c>
      <c r="D11699" s="197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196">
        <v>44457</v>
      </c>
      <c r="C11700" s="48" t="s">
        <v>753</v>
      </c>
      <c r="D11700" s="197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196">
        <v>44457</v>
      </c>
      <c r="C11701" s="48" t="s">
        <v>934</v>
      </c>
      <c r="D11701" s="197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196">
        <v>44457</v>
      </c>
      <c r="C11702" s="48" t="s">
        <v>1033</v>
      </c>
      <c r="D11702" s="197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196">
        <v>44457</v>
      </c>
      <c r="C11703" s="48" t="s">
        <v>948</v>
      </c>
      <c r="D11703" s="197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196">
        <v>44457</v>
      </c>
      <c r="C11704" s="48" t="s">
        <v>988</v>
      </c>
      <c r="D11704" s="197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196">
        <v>44457</v>
      </c>
      <c r="C11705" s="48" t="s">
        <v>1035</v>
      </c>
      <c r="D11705" s="197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196">
        <v>44457</v>
      </c>
      <c r="C11706" s="48" t="s">
        <v>992</v>
      </c>
      <c r="D11706" s="197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196">
        <v>44457</v>
      </c>
      <c r="C11707" s="48" t="s">
        <v>993</v>
      </c>
      <c r="D11707" s="197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196">
        <v>44457</v>
      </c>
      <c r="C11708" s="48" t="s">
        <v>1348</v>
      </c>
      <c r="D11708" s="197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196">
        <v>44457</v>
      </c>
      <c r="C11709" s="48" t="s">
        <v>1013</v>
      </c>
      <c r="D11709" s="197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196">
        <v>44457</v>
      </c>
      <c r="C11710" s="48" t="s">
        <v>1001</v>
      </c>
      <c r="D11710" s="197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196">
        <v>44457</v>
      </c>
      <c r="C11711" s="48" t="s">
        <v>1215</v>
      </c>
      <c r="D11711" s="197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196">
        <v>44457</v>
      </c>
      <c r="C11712" s="48" t="s">
        <v>1051</v>
      </c>
      <c r="D11712" s="197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196">
        <v>44457</v>
      </c>
      <c r="C11713" s="48" t="s">
        <v>1002</v>
      </c>
      <c r="D11713" s="197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196">
        <v>44457</v>
      </c>
      <c r="C11714" s="48" t="s">
        <v>1351</v>
      </c>
      <c r="D11714" s="197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196">
        <v>44457</v>
      </c>
      <c r="C11715" s="48" t="s">
        <v>1017</v>
      </c>
      <c r="D11715" s="197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188">
        <v>44458</v>
      </c>
      <c r="C11716" s="36" t="s">
        <v>1002</v>
      </c>
      <c r="D11716" s="189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188">
        <v>44458</v>
      </c>
      <c r="C11717" s="36" t="s">
        <v>934</v>
      </c>
      <c r="D11717" s="189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188">
        <v>44458</v>
      </c>
      <c r="C11718" s="36" t="s">
        <v>753</v>
      </c>
      <c r="D11718" s="189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188">
        <v>44458</v>
      </c>
      <c r="C11719" s="36" t="s">
        <v>1041</v>
      </c>
      <c r="D11719" s="189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188">
        <v>44458</v>
      </c>
      <c r="C11720" s="36" t="s">
        <v>928</v>
      </c>
      <c r="D11720" s="189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188">
        <v>44458</v>
      </c>
      <c r="C11721" s="36" t="s">
        <v>1027</v>
      </c>
      <c r="D11721" s="189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188">
        <v>44458</v>
      </c>
      <c r="C11722" s="36" t="s">
        <v>929</v>
      </c>
      <c r="D11722" s="189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188">
        <v>44458</v>
      </c>
      <c r="C11723" s="36" t="s">
        <v>1000</v>
      </c>
      <c r="D11723" s="189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188">
        <v>44458</v>
      </c>
      <c r="C11724" s="36" t="s">
        <v>1046</v>
      </c>
      <c r="D11724" s="189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188">
        <v>44458</v>
      </c>
      <c r="C11725" s="36" t="s">
        <v>1113</v>
      </c>
      <c r="D11725" s="189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188">
        <v>44458</v>
      </c>
      <c r="C11726" s="36" t="s">
        <v>951</v>
      </c>
      <c r="D11726" s="189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188">
        <v>44458</v>
      </c>
      <c r="C11727" s="36" t="s">
        <v>996</v>
      </c>
      <c r="D11727" s="189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188">
        <v>44458</v>
      </c>
      <c r="C11728" s="36" t="s">
        <v>921</v>
      </c>
      <c r="D11728" s="189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188">
        <v>44458</v>
      </c>
      <c r="C11729" s="36" t="s">
        <v>992</v>
      </c>
      <c r="D11729" s="189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188">
        <v>44458</v>
      </c>
      <c r="C11730" s="36" t="s">
        <v>1013</v>
      </c>
      <c r="D11730" s="189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188">
        <v>44458</v>
      </c>
      <c r="C11731" s="36" t="s">
        <v>1070</v>
      </c>
      <c r="D11731" s="189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188">
        <v>44458</v>
      </c>
      <c r="C11732" s="36" t="s">
        <v>933</v>
      </c>
      <c r="D11732" s="189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188">
        <v>44458</v>
      </c>
      <c r="C11733" s="36" t="s">
        <v>1039</v>
      </c>
      <c r="D11733" s="189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188">
        <v>44458</v>
      </c>
      <c r="C11734" s="36" t="s">
        <v>918</v>
      </c>
      <c r="D11734" s="189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196">
        <v>44459</v>
      </c>
      <c r="C11735" s="48" t="s">
        <v>951</v>
      </c>
      <c r="D11735" s="197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196">
        <v>44459</v>
      </c>
      <c r="C11736" s="48" t="s">
        <v>1094</v>
      </c>
      <c r="D11736" s="197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196">
        <v>44459</v>
      </c>
      <c r="C11737" s="48" t="s">
        <v>1003</v>
      </c>
      <c r="D11737" s="197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196">
        <v>44459</v>
      </c>
      <c r="C11738" s="48" t="s">
        <v>955</v>
      </c>
      <c r="D11738" s="197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196">
        <v>44459</v>
      </c>
      <c r="C11739" s="48" t="s">
        <v>927</v>
      </c>
      <c r="D11739" s="197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196">
        <v>44459</v>
      </c>
      <c r="C11740" s="48" t="s">
        <v>1110</v>
      </c>
      <c r="D11740" s="197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196">
        <v>44459</v>
      </c>
      <c r="C11741" s="48" t="s">
        <v>1004</v>
      </c>
      <c r="D11741" s="197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196">
        <v>44459</v>
      </c>
      <c r="C11742" s="48" t="s">
        <v>921</v>
      </c>
      <c r="D11742" s="197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196">
        <v>44459</v>
      </c>
      <c r="C11743" s="48" t="s">
        <v>984</v>
      </c>
      <c r="D11743" s="197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196">
        <v>44459</v>
      </c>
      <c r="C11744" s="48" t="s">
        <v>948</v>
      </c>
      <c r="D11744" s="197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196">
        <v>44459</v>
      </c>
      <c r="C11745" s="48" t="s">
        <v>1035</v>
      </c>
      <c r="D11745" s="197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196">
        <v>44459</v>
      </c>
      <c r="C11746" s="48" t="s">
        <v>938</v>
      </c>
      <c r="D11746" s="197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196">
        <v>44459</v>
      </c>
      <c r="C11747" s="48" t="s">
        <v>1017</v>
      </c>
      <c r="D11747" s="197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196">
        <v>44459</v>
      </c>
      <c r="C11748" s="48" t="s">
        <v>988</v>
      </c>
      <c r="D11748" s="197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196">
        <v>44459</v>
      </c>
      <c r="C11749" s="48" t="s">
        <v>923</v>
      </c>
      <c r="D11749" s="197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196">
        <v>44459</v>
      </c>
      <c r="C11750" s="48" t="s">
        <v>1351</v>
      </c>
      <c r="D11750" s="197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196">
        <v>44459</v>
      </c>
      <c r="C11751" s="48" t="s">
        <v>1309</v>
      </c>
      <c r="D11751" s="197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196">
        <v>44459</v>
      </c>
      <c r="C11752" s="48" t="s">
        <v>996</v>
      </c>
      <c r="D11752" s="197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238">
        <v>44460</v>
      </c>
      <c r="C11753" s="160" t="s">
        <v>929</v>
      </c>
      <c r="D11753" s="239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238">
        <v>44460</v>
      </c>
      <c r="C11754" s="160" t="s">
        <v>1027</v>
      </c>
      <c r="D11754" s="239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238">
        <v>44460</v>
      </c>
      <c r="C11755" s="160" t="s">
        <v>921</v>
      </c>
      <c r="D11755" s="239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238">
        <v>44460</v>
      </c>
      <c r="C11756" s="160" t="s">
        <v>948</v>
      </c>
      <c r="D11756" s="239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238">
        <v>44460</v>
      </c>
      <c r="C11757" s="160" t="s">
        <v>988</v>
      </c>
      <c r="D11757" s="239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238">
        <v>44460</v>
      </c>
      <c r="C11758" s="160" t="s">
        <v>993</v>
      </c>
      <c r="D11758" s="239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238">
        <v>44460</v>
      </c>
      <c r="C11759" s="160" t="s">
        <v>923</v>
      </c>
      <c r="D11759" s="239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238">
        <v>44460</v>
      </c>
      <c r="C11760" s="160" t="s">
        <v>990</v>
      </c>
      <c r="D11760" s="239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238">
        <v>44460</v>
      </c>
      <c r="C11761" s="160" t="s">
        <v>992</v>
      </c>
      <c r="D11761" s="239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238">
        <v>44460</v>
      </c>
      <c r="C11762" s="160" t="s">
        <v>1041</v>
      </c>
      <c r="D11762" s="239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238">
        <v>44460</v>
      </c>
      <c r="C11763" s="160" t="s">
        <v>1004</v>
      </c>
      <c r="D11763" s="239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238">
        <v>44460</v>
      </c>
      <c r="C11764" s="160" t="s">
        <v>920</v>
      </c>
      <c r="D11764" s="239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238">
        <v>44460</v>
      </c>
      <c r="C11765" s="160" t="s">
        <v>1075</v>
      </c>
      <c r="D11765" s="239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238">
        <v>44460</v>
      </c>
      <c r="C11766" s="160" t="s">
        <v>996</v>
      </c>
      <c r="D11766" s="239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238">
        <v>44460</v>
      </c>
      <c r="C11767" s="160" t="s">
        <v>932</v>
      </c>
      <c r="D11767" s="239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238">
        <v>44460</v>
      </c>
      <c r="C11768" s="160" t="s">
        <v>1002</v>
      </c>
      <c r="D11768" s="239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238">
        <v>44460</v>
      </c>
      <c r="C11769" s="160" t="s">
        <v>938</v>
      </c>
      <c r="D11769" s="239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238">
        <v>44460</v>
      </c>
      <c r="C11770" s="160" t="s">
        <v>1017</v>
      </c>
      <c r="D11770" s="239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238">
        <v>44460</v>
      </c>
      <c r="C11771" s="160" t="s">
        <v>1046</v>
      </c>
      <c r="D11771" s="239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238">
        <v>44460</v>
      </c>
      <c r="C11772" s="160" t="s">
        <v>1352</v>
      </c>
      <c r="D11772" s="239">
        <f>VLOOKUP(Pag_Inicio_Corr_mas_casos[[#This Row],[Corregimiento]],Hoja3!$A$2:$D$676,4,0)</f>
        <v>30501</v>
      </c>
      <c r="E11772" s="160">
        <v>5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1353</v>
      </c>
      <c r="F1" s="174" t="s">
        <v>1353</v>
      </c>
      <c r="G1" t="s">
        <v>1354</v>
      </c>
      <c r="I1" t="s">
        <v>1353</v>
      </c>
      <c r="Q1" t="s">
        <v>1353</v>
      </c>
      <c r="W1" t="s">
        <v>1353</v>
      </c>
      <c r="AD1" t="s">
        <v>1353</v>
      </c>
      <c r="AI1" t="s">
        <v>1353</v>
      </c>
      <c r="AJ1" t="s">
        <v>1355</v>
      </c>
    </row>
    <row r="2" spans="1:61">
      <c r="A2" s="127" t="s">
        <v>992</v>
      </c>
      <c r="F2" t="s">
        <v>992</v>
      </c>
      <c r="G2">
        <v>8</v>
      </c>
      <c r="I2" t="s">
        <v>992</v>
      </c>
      <c r="M2" s="174" t="s">
        <v>1353</v>
      </c>
      <c r="N2" t="s">
        <v>1354</v>
      </c>
      <c r="Q2" s="170" t="s">
        <v>992</v>
      </c>
      <c r="T2" s="174" t="s">
        <v>1353</v>
      </c>
      <c r="U2" t="s">
        <v>1354</v>
      </c>
      <c r="W2" s="178" t="s">
        <v>992</v>
      </c>
      <c r="Z2" s="174" t="s">
        <v>1353</v>
      </c>
      <c r="AA2" t="s">
        <v>1354</v>
      </c>
      <c r="AD2" t="s">
        <v>992</v>
      </c>
      <c r="AF2" s="174" t="s">
        <v>1353</v>
      </c>
      <c r="AG2" t="s">
        <v>1354</v>
      </c>
      <c r="AI2" t="s">
        <v>992</v>
      </c>
      <c r="AJ2">
        <v>34</v>
      </c>
      <c r="AL2" s="174" t="s">
        <v>1353</v>
      </c>
      <c r="AM2" t="s">
        <v>1356</v>
      </c>
      <c r="AP2" t="s">
        <v>1353</v>
      </c>
      <c r="BF2" t="s">
        <v>1353</v>
      </c>
      <c r="BH2" s="174" t="s">
        <v>1353</v>
      </c>
      <c r="BI2" t="s">
        <v>1354</v>
      </c>
    </row>
    <row r="3" spans="1:61">
      <c r="A3" s="127" t="s">
        <v>1039</v>
      </c>
      <c r="F3" t="s">
        <v>920</v>
      </c>
      <c r="G3">
        <v>8</v>
      </c>
      <c r="I3" t="s">
        <v>1003</v>
      </c>
      <c r="M3" t="s">
        <v>918</v>
      </c>
      <c r="N3">
        <v>6</v>
      </c>
      <c r="Q3" s="170" t="s">
        <v>948</v>
      </c>
      <c r="T3" t="s">
        <v>920</v>
      </c>
      <c r="U3">
        <v>7</v>
      </c>
      <c r="W3" s="178" t="s">
        <v>1027</v>
      </c>
      <c r="Z3" t="s">
        <v>992</v>
      </c>
      <c r="AA3">
        <v>7</v>
      </c>
      <c r="AD3" t="s">
        <v>920</v>
      </c>
      <c r="AF3" t="s">
        <v>992</v>
      </c>
      <c r="AG3">
        <v>30</v>
      </c>
      <c r="AI3" t="s">
        <v>920</v>
      </c>
      <c r="AJ3">
        <v>33</v>
      </c>
      <c r="AL3" t="s">
        <v>753</v>
      </c>
      <c r="AM3">
        <v>21</v>
      </c>
      <c r="AP3" t="s">
        <v>1035</v>
      </c>
      <c r="AS3" s="174" t="s">
        <v>1353</v>
      </c>
      <c r="AT3" t="s">
        <v>1354</v>
      </c>
      <c r="AV3" t="s">
        <v>1353</v>
      </c>
      <c r="AX3" s="174" t="s">
        <v>1353</v>
      </c>
      <c r="AY3" t="s">
        <v>1354</v>
      </c>
      <c r="BA3" t="s">
        <v>1353</v>
      </c>
      <c r="BC3" s="174" t="s">
        <v>1353</v>
      </c>
      <c r="BD3" t="s">
        <v>1354</v>
      </c>
      <c r="BF3" t="s">
        <v>1017</v>
      </c>
      <c r="BH3" t="s">
        <v>1017</v>
      </c>
      <c r="BI3">
        <v>7</v>
      </c>
    </row>
    <row r="4" spans="1:61">
      <c r="A4" s="127" t="s">
        <v>1027</v>
      </c>
      <c r="F4" t="s">
        <v>1027</v>
      </c>
      <c r="G4">
        <v>8</v>
      </c>
      <c r="I4" t="s">
        <v>1283</v>
      </c>
      <c r="M4" t="s">
        <v>993</v>
      </c>
      <c r="N4">
        <v>6</v>
      </c>
      <c r="Q4" s="170" t="s">
        <v>921</v>
      </c>
      <c r="T4" t="s">
        <v>1027</v>
      </c>
      <c r="U4">
        <v>7</v>
      </c>
      <c r="W4" s="178" t="s">
        <v>920</v>
      </c>
      <c r="Z4" t="s">
        <v>921</v>
      </c>
      <c r="AA4">
        <v>7</v>
      </c>
      <c r="AD4" t="s">
        <v>1027</v>
      </c>
      <c r="AF4" t="s">
        <v>921</v>
      </c>
      <c r="AG4">
        <v>30</v>
      </c>
      <c r="AI4" t="s">
        <v>1027</v>
      </c>
      <c r="AJ4">
        <v>32</v>
      </c>
      <c r="AL4" t="s">
        <v>1283</v>
      </c>
      <c r="AM4">
        <v>5</v>
      </c>
      <c r="AP4" t="s">
        <v>753</v>
      </c>
      <c r="AS4" t="s">
        <v>992</v>
      </c>
      <c r="AT4">
        <v>8</v>
      </c>
      <c r="AV4" t="s">
        <v>992</v>
      </c>
      <c r="AX4" t="s">
        <v>934</v>
      </c>
      <c r="AY4">
        <v>7</v>
      </c>
      <c r="BA4" t="s">
        <v>956</v>
      </c>
      <c r="BC4" t="s">
        <v>934</v>
      </c>
      <c r="BD4">
        <v>7</v>
      </c>
      <c r="BF4" t="s">
        <v>993</v>
      </c>
      <c r="BH4" t="s">
        <v>1035</v>
      </c>
      <c r="BI4">
        <v>7</v>
      </c>
    </row>
    <row r="5" spans="1:61">
      <c r="A5" s="127" t="s">
        <v>920</v>
      </c>
      <c r="F5" t="s">
        <v>921</v>
      </c>
      <c r="G5">
        <v>8</v>
      </c>
      <c r="I5" t="s">
        <v>1295</v>
      </c>
      <c r="M5" t="s">
        <v>992</v>
      </c>
      <c r="N5">
        <v>6</v>
      </c>
      <c r="Q5" s="170" t="s">
        <v>919</v>
      </c>
      <c r="T5" t="s">
        <v>992</v>
      </c>
      <c r="U5">
        <v>7</v>
      </c>
      <c r="W5" s="178" t="s">
        <v>928</v>
      </c>
      <c r="Z5" t="s">
        <v>920</v>
      </c>
      <c r="AA5">
        <v>6</v>
      </c>
      <c r="AD5" t="s">
        <v>923</v>
      </c>
      <c r="AF5" t="s">
        <v>993</v>
      </c>
      <c r="AG5">
        <v>28</v>
      </c>
      <c r="AI5" t="s">
        <v>923</v>
      </c>
      <c r="AJ5">
        <v>27</v>
      </c>
      <c r="AL5" t="s">
        <v>935</v>
      </c>
      <c r="AM5">
        <v>2</v>
      </c>
      <c r="AP5" t="s">
        <v>1091</v>
      </c>
      <c r="AS5" t="s">
        <v>996</v>
      </c>
      <c r="AT5">
        <v>8</v>
      </c>
      <c r="AV5" t="s">
        <v>921</v>
      </c>
      <c r="AX5" t="s">
        <v>996</v>
      </c>
      <c r="AY5">
        <v>7</v>
      </c>
      <c r="BA5" t="s">
        <v>986</v>
      </c>
      <c r="BC5" t="s">
        <v>993</v>
      </c>
      <c r="BD5">
        <v>7</v>
      </c>
      <c r="BF5" t="s">
        <v>934</v>
      </c>
      <c r="BH5" t="s">
        <v>993</v>
      </c>
      <c r="BI5">
        <v>7</v>
      </c>
    </row>
    <row r="6" spans="1:61">
      <c r="A6" s="127" t="s">
        <v>1028</v>
      </c>
      <c r="F6" t="s">
        <v>1028</v>
      </c>
      <c r="G6">
        <v>8</v>
      </c>
      <c r="I6" t="s">
        <v>1296</v>
      </c>
      <c r="M6" t="s">
        <v>921</v>
      </c>
      <c r="N6">
        <v>6</v>
      </c>
      <c r="Q6" s="170" t="s">
        <v>1027</v>
      </c>
      <c r="T6" t="s">
        <v>921</v>
      </c>
      <c r="U6">
        <v>7</v>
      </c>
      <c r="W6" s="178" t="s">
        <v>993</v>
      </c>
      <c r="Z6" t="s">
        <v>1303</v>
      </c>
      <c r="AA6">
        <v>6</v>
      </c>
      <c r="AD6" t="s">
        <v>921</v>
      </c>
      <c r="AF6" t="s">
        <v>1027</v>
      </c>
      <c r="AG6">
        <v>28</v>
      </c>
      <c r="AI6" t="s">
        <v>921</v>
      </c>
      <c r="AJ6">
        <v>23</v>
      </c>
      <c r="AL6" t="s">
        <v>1000</v>
      </c>
      <c r="AM6">
        <v>14</v>
      </c>
      <c r="AP6" t="s">
        <v>1003</v>
      </c>
      <c r="AS6" t="s">
        <v>1035</v>
      </c>
      <c r="AT6">
        <v>7</v>
      </c>
      <c r="AV6" t="s">
        <v>993</v>
      </c>
      <c r="AX6" t="s">
        <v>993</v>
      </c>
      <c r="AY6">
        <v>6</v>
      </c>
      <c r="BA6" t="s">
        <v>923</v>
      </c>
      <c r="BC6" t="s">
        <v>921</v>
      </c>
      <c r="BD6">
        <v>7</v>
      </c>
      <c r="BF6" t="s">
        <v>1035</v>
      </c>
      <c r="BH6" t="s">
        <v>1049</v>
      </c>
      <c r="BI6">
        <v>7</v>
      </c>
    </row>
    <row r="7" spans="1:61">
      <c r="A7" s="127" t="s">
        <v>948</v>
      </c>
      <c r="F7" t="s">
        <v>993</v>
      </c>
      <c r="G7">
        <v>8</v>
      </c>
      <c r="I7" t="s">
        <v>923</v>
      </c>
      <c r="M7" t="s">
        <v>1296</v>
      </c>
      <c r="N7">
        <v>6</v>
      </c>
      <c r="Q7" s="170" t="s">
        <v>923</v>
      </c>
      <c r="T7" t="s">
        <v>993</v>
      </c>
      <c r="U7">
        <v>7</v>
      </c>
      <c r="W7" s="178" t="s">
        <v>986</v>
      </c>
      <c r="Z7" t="s">
        <v>753</v>
      </c>
      <c r="AA7">
        <v>6</v>
      </c>
      <c r="AD7" t="s">
        <v>984</v>
      </c>
      <c r="AF7" t="s">
        <v>920</v>
      </c>
      <c r="AG7">
        <v>27</v>
      </c>
      <c r="AI7" t="s">
        <v>984</v>
      </c>
      <c r="AJ7">
        <v>21</v>
      </c>
      <c r="AL7" t="s">
        <v>927</v>
      </c>
      <c r="AM7">
        <v>20</v>
      </c>
      <c r="AP7" t="s">
        <v>934</v>
      </c>
      <c r="AS7" t="s">
        <v>993</v>
      </c>
      <c r="AT7">
        <v>7</v>
      </c>
      <c r="AV7" t="s">
        <v>996</v>
      </c>
      <c r="AX7" t="s">
        <v>1017</v>
      </c>
      <c r="AY7">
        <v>6</v>
      </c>
      <c r="BA7" t="s">
        <v>992</v>
      </c>
      <c r="BC7" t="s">
        <v>1017</v>
      </c>
      <c r="BD7">
        <v>6</v>
      </c>
      <c r="BF7" t="s">
        <v>921</v>
      </c>
      <c r="BH7" t="s">
        <v>753</v>
      </c>
      <c r="BI7">
        <v>6</v>
      </c>
    </row>
    <row r="8" spans="1:61">
      <c r="A8" s="127" t="s">
        <v>1286</v>
      </c>
      <c r="F8" t="s">
        <v>923</v>
      </c>
      <c r="G8">
        <v>7</v>
      </c>
      <c r="I8" t="s">
        <v>948</v>
      </c>
      <c r="M8" t="s">
        <v>1002</v>
      </c>
      <c r="N8">
        <v>6</v>
      </c>
      <c r="Q8" s="170" t="s">
        <v>918</v>
      </c>
      <c r="T8" t="s">
        <v>927</v>
      </c>
      <c r="U8">
        <v>6</v>
      </c>
      <c r="W8" s="178" t="s">
        <v>1303</v>
      </c>
      <c r="Z8" t="s">
        <v>928</v>
      </c>
      <c r="AA8">
        <v>5</v>
      </c>
      <c r="AD8" t="s">
        <v>1028</v>
      </c>
      <c r="AF8" t="s">
        <v>1035</v>
      </c>
      <c r="AG8">
        <v>25</v>
      </c>
      <c r="AI8" t="s">
        <v>1028</v>
      </c>
      <c r="AJ8">
        <v>19</v>
      </c>
      <c r="AL8" t="s">
        <v>1049</v>
      </c>
      <c r="AM8">
        <v>18</v>
      </c>
      <c r="AP8" t="s">
        <v>1186</v>
      </c>
      <c r="AS8" t="s">
        <v>1027</v>
      </c>
      <c r="AT8">
        <v>6</v>
      </c>
      <c r="AV8" t="s">
        <v>1048</v>
      </c>
      <c r="AX8" t="s">
        <v>921</v>
      </c>
      <c r="AY8">
        <v>6</v>
      </c>
      <c r="BA8" t="s">
        <v>1027</v>
      </c>
      <c r="BC8" t="s">
        <v>1035</v>
      </c>
      <c r="BD8">
        <v>6</v>
      </c>
      <c r="BF8" t="s">
        <v>923</v>
      </c>
      <c r="BH8" t="s">
        <v>992</v>
      </c>
      <c r="BI8">
        <v>5</v>
      </c>
    </row>
    <row r="9" spans="1:61">
      <c r="A9" s="127" t="s">
        <v>1283</v>
      </c>
      <c r="F9" t="s">
        <v>1035</v>
      </c>
      <c r="G9">
        <v>7</v>
      </c>
      <c r="I9" t="s">
        <v>1028</v>
      </c>
      <c r="M9" t="s">
        <v>1295</v>
      </c>
      <c r="N9">
        <v>5</v>
      </c>
      <c r="Q9" s="170" t="s">
        <v>1041</v>
      </c>
      <c r="T9" t="s">
        <v>874</v>
      </c>
      <c r="U9">
        <v>6</v>
      </c>
      <c r="W9" s="178" t="s">
        <v>1304</v>
      </c>
      <c r="Z9" t="s">
        <v>1003</v>
      </c>
      <c r="AA9">
        <v>5</v>
      </c>
      <c r="AD9" t="s">
        <v>993</v>
      </c>
      <c r="AF9" t="s">
        <v>923</v>
      </c>
      <c r="AG9">
        <v>23</v>
      </c>
      <c r="AI9" t="s">
        <v>993</v>
      </c>
      <c r="AJ9">
        <v>19</v>
      </c>
      <c r="AL9" t="s">
        <v>1240</v>
      </c>
      <c r="AM9">
        <v>2</v>
      </c>
      <c r="AP9" t="s">
        <v>1027</v>
      </c>
      <c r="AS9" t="s">
        <v>940</v>
      </c>
      <c r="AT9">
        <v>6</v>
      </c>
      <c r="AV9" t="s">
        <v>1017</v>
      </c>
      <c r="AX9" t="s">
        <v>1035</v>
      </c>
      <c r="AY9">
        <v>6</v>
      </c>
      <c r="BA9" t="s">
        <v>934</v>
      </c>
      <c r="BC9" t="s">
        <v>1307</v>
      </c>
      <c r="BD9">
        <v>5</v>
      </c>
      <c r="BF9" t="s">
        <v>753</v>
      </c>
      <c r="BH9" t="s">
        <v>934</v>
      </c>
      <c r="BI9">
        <v>5</v>
      </c>
    </row>
    <row r="10" spans="1:61">
      <c r="A10" s="127" t="s">
        <v>1079</v>
      </c>
      <c r="F10" t="s">
        <v>918</v>
      </c>
      <c r="G10">
        <v>7</v>
      </c>
      <c r="I10" t="s">
        <v>921</v>
      </c>
      <c r="M10" t="s">
        <v>1003</v>
      </c>
      <c r="N10">
        <v>5</v>
      </c>
      <c r="Q10" s="170" t="s">
        <v>993</v>
      </c>
      <c r="T10" t="s">
        <v>948</v>
      </c>
      <c r="U10">
        <v>6</v>
      </c>
      <c r="W10" s="178" t="s">
        <v>948</v>
      </c>
      <c r="Z10" t="s">
        <v>923</v>
      </c>
      <c r="AA10">
        <v>5</v>
      </c>
      <c r="AD10" t="s">
        <v>1039</v>
      </c>
      <c r="AF10" t="s">
        <v>928</v>
      </c>
      <c r="AG10">
        <v>22</v>
      </c>
      <c r="AI10" t="s">
        <v>1039</v>
      </c>
      <c r="AJ10">
        <v>18</v>
      </c>
      <c r="AL10" t="s">
        <v>1055</v>
      </c>
      <c r="AM10">
        <v>6</v>
      </c>
      <c r="AP10" t="s">
        <v>922</v>
      </c>
      <c r="AS10" t="s">
        <v>934</v>
      </c>
      <c r="AT10">
        <v>6</v>
      </c>
      <c r="AV10" t="s">
        <v>1049</v>
      </c>
      <c r="AX10" t="s">
        <v>919</v>
      </c>
      <c r="AY10">
        <v>5</v>
      </c>
      <c r="BA10" t="s">
        <v>1035</v>
      </c>
      <c r="BC10" t="s">
        <v>923</v>
      </c>
      <c r="BD10">
        <v>5</v>
      </c>
      <c r="BF10" t="s">
        <v>1049</v>
      </c>
      <c r="BH10" t="s">
        <v>1027</v>
      </c>
      <c r="BI10">
        <v>5</v>
      </c>
    </row>
    <row r="11" spans="1:61">
      <c r="A11" s="127" t="s">
        <v>921</v>
      </c>
      <c r="F11" t="s">
        <v>928</v>
      </c>
      <c r="G11">
        <v>6</v>
      </c>
      <c r="I11" t="s">
        <v>993</v>
      </c>
      <c r="M11" t="s">
        <v>1035</v>
      </c>
      <c r="N11">
        <v>5</v>
      </c>
      <c r="Q11" s="170" t="s">
        <v>986</v>
      </c>
      <c r="T11" t="s">
        <v>1300</v>
      </c>
      <c r="U11">
        <v>6</v>
      </c>
      <c r="W11" s="178" t="s">
        <v>753</v>
      </c>
      <c r="Z11" t="s">
        <v>1049</v>
      </c>
      <c r="AA11">
        <v>5</v>
      </c>
      <c r="AD11" t="s">
        <v>918</v>
      </c>
      <c r="AF11" t="s">
        <v>753</v>
      </c>
      <c r="AG11">
        <v>21</v>
      </c>
      <c r="AI11" t="s">
        <v>918</v>
      </c>
      <c r="AJ11">
        <v>16</v>
      </c>
      <c r="AL11" t="s">
        <v>940</v>
      </c>
      <c r="AM11">
        <v>6</v>
      </c>
      <c r="AP11" t="s">
        <v>996</v>
      </c>
      <c r="AS11" t="s">
        <v>925</v>
      </c>
      <c r="AT11">
        <v>6</v>
      </c>
      <c r="AV11" t="s">
        <v>753</v>
      </c>
      <c r="AX11" t="s">
        <v>1049</v>
      </c>
      <c r="AY11">
        <v>5</v>
      </c>
      <c r="BA11" t="s">
        <v>927</v>
      </c>
      <c r="BC11" t="s">
        <v>1027</v>
      </c>
      <c r="BD11">
        <v>5</v>
      </c>
      <c r="BF11" t="s">
        <v>935</v>
      </c>
      <c r="BH11" t="s">
        <v>921</v>
      </c>
      <c r="BI11">
        <v>5</v>
      </c>
    </row>
    <row r="12" spans="1:61">
      <c r="A12" s="127" t="s">
        <v>1187</v>
      </c>
      <c r="F12" t="s">
        <v>922</v>
      </c>
      <c r="G12">
        <v>6</v>
      </c>
      <c r="I12" t="s">
        <v>1000</v>
      </c>
      <c r="M12" t="s">
        <v>923</v>
      </c>
      <c r="N12">
        <v>5</v>
      </c>
      <c r="Q12" s="170" t="s">
        <v>942</v>
      </c>
      <c r="T12" t="s">
        <v>986</v>
      </c>
      <c r="U12">
        <v>5</v>
      </c>
      <c r="W12" s="178" t="s">
        <v>921</v>
      </c>
      <c r="Z12" t="s">
        <v>993</v>
      </c>
      <c r="AA12">
        <v>5</v>
      </c>
      <c r="AD12" t="s">
        <v>922</v>
      </c>
      <c r="AF12" t="s">
        <v>918</v>
      </c>
      <c r="AG12">
        <v>20</v>
      </c>
      <c r="AI12" t="s">
        <v>922</v>
      </c>
      <c r="AJ12">
        <v>16</v>
      </c>
      <c r="AL12" t="s">
        <v>996</v>
      </c>
      <c r="AM12">
        <v>7</v>
      </c>
      <c r="AP12" t="s">
        <v>942</v>
      </c>
      <c r="AS12" t="s">
        <v>1049</v>
      </c>
      <c r="AT12">
        <v>6</v>
      </c>
      <c r="AV12" t="s">
        <v>986</v>
      </c>
      <c r="AX12" t="s">
        <v>986</v>
      </c>
      <c r="AY12">
        <v>5</v>
      </c>
      <c r="BA12" t="s">
        <v>948</v>
      </c>
      <c r="BC12" t="s">
        <v>1049</v>
      </c>
      <c r="BD12">
        <v>5</v>
      </c>
      <c r="BF12" t="s">
        <v>922</v>
      </c>
      <c r="BH12" t="s">
        <v>931</v>
      </c>
      <c r="BI12">
        <v>5</v>
      </c>
    </row>
    <row r="13" spans="1:61">
      <c r="A13" s="127" t="s">
        <v>1287</v>
      </c>
      <c r="F13" t="s">
        <v>973</v>
      </c>
      <c r="G13">
        <v>5</v>
      </c>
      <c r="I13" t="s">
        <v>918</v>
      </c>
      <c r="M13" t="s">
        <v>1000</v>
      </c>
      <c r="N13">
        <v>5</v>
      </c>
      <c r="Q13" s="170" t="s">
        <v>920</v>
      </c>
      <c r="T13" t="s">
        <v>1002</v>
      </c>
      <c r="U13">
        <v>5</v>
      </c>
      <c r="W13" s="178" t="s">
        <v>929</v>
      </c>
      <c r="Z13" t="s">
        <v>1027</v>
      </c>
      <c r="AA13">
        <v>5</v>
      </c>
      <c r="AD13" t="s">
        <v>1002</v>
      </c>
      <c r="AF13" t="s">
        <v>1002</v>
      </c>
      <c r="AG13">
        <v>20</v>
      </c>
      <c r="AI13" t="s">
        <v>1002</v>
      </c>
      <c r="AJ13">
        <v>11</v>
      </c>
      <c r="AL13" t="s">
        <v>926</v>
      </c>
      <c r="AM13">
        <v>1</v>
      </c>
      <c r="AP13" t="s">
        <v>935</v>
      </c>
      <c r="AS13" t="s">
        <v>921</v>
      </c>
      <c r="AT13">
        <v>6</v>
      </c>
      <c r="AV13" t="s">
        <v>1003</v>
      </c>
      <c r="AX13" t="s">
        <v>1027</v>
      </c>
      <c r="AY13">
        <v>5</v>
      </c>
      <c r="BA13" t="s">
        <v>1003</v>
      </c>
      <c r="BC13" t="s">
        <v>753</v>
      </c>
      <c r="BD13">
        <v>5</v>
      </c>
      <c r="BF13" t="s">
        <v>957</v>
      </c>
      <c r="BH13" t="s">
        <v>1003</v>
      </c>
      <c r="BI13">
        <v>5</v>
      </c>
    </row>
    <row r="14" spans="1:61">
      <c r="A14" s="127" t="s">
        <v>1288</v>
      </c>
      <c r="F14" t="s">
        <v>1002</v>
      </c>
      <c r="G14">
        <v>5</v>
      </c>
      <c r="I14" t="s">
        <v>1017</v>
      </c>
      <c r="M14" t="s">
        <v>928</v>
      </c>
      <c r="N14">
        <v>5</v>
      </c>
      <c r="Q14" s="170" t="s">
        <v>1017</v>
      </c>
      <c r="T14" t="s">
        <v>928</v>
      </c>
      <c r="U14">
        <v>5</v>
      </c>
      <c r="W14" s="178" t="s">
        <v>1000</v>
      </c>
      <c r="Z14" t="s">
        <v>986</v>
      </c>
      <c r="AA14">
        <v>5</v>
      </c>
      <c r="AD14" t="s">
        <v>973</v>
      </c>
      <c r="AF14" t="s">
        <v>927</v>
      </c>
      <c r="AG14">
        <v>20</v>
      </c>
      <c r="AI14" t="s">
        <v>973</v>
      </c>
      <c r="AJ14">
        <v>10</v>
      </c>
      <c r="AL14" t="s">
        <v>923</v>
      </c>
      <c r="AM14">
        <v>23</v>
      </c>
      <c r="AP14" t="s">
        <v>992</v>
      </c>
      <c r="AS14" t="s">
        <v>753</v>
      </c>
      <c r="AT14">
        <v>6</v>
      </c>
      <c r="AV14" t="s">
        <v>925</v>
      </c>
      <c r="AX14" t="s">
        <v>942</v>
      </c>
      <c r="AY14">
        <v>4</v>
      </c>
      <c r="BA14" t="s">
        <v>1004</v>
      </c>
      <c r="BC14" t="s">
        <v>938</v>
      </c>
      <c r="BD14">
        <v>4</v>
      </c>
      <c r="BF14" t="s">
        <v>1001</v>
      </c>
      <c r="BH14" t="s">
        <v>1186</v>
      </c>
      <c r="BI14">
        <v>4</v>
      </c>
    </row>
    <row r="15" spans="1:61">
      <c r="A15" s="127" t="s">
        <v>1017</v>
      </c>
      <c r="F15" t="s">
        <v>1000</v>
      </c>
      <c r="G15">
        <v>4</v>
      </c>
      <c r="I15" t="s">
        <v>1002</v>
      </c>
      <c r="M15" t="s">
        <v>927</v>
      </c>
      <c r="N15">
        <v>5</v>
      </c>
      <c r="Q15" s="170" t="s">
        <v>922</v>
      </c>
      <c r="T15" t="s">
        <v>753</v>
      </c>
      <c r="U15">
        <v>5</v>
      </c>
      <c r="W15" s="178" t="s">
        <v>919</v>
      </c>
      <c r="Z15" t="s">
        <v>938</v>
      </c>
      <c r="AA15">
        <v>4</v>
      </c>
      <c r="AD15" t="s">
        <v>1207</v>
      </c>
      <c r="AF15" t="s">
        <v>1003</v>
      </c>
      <c r="AG15">
        <v>19</v>
      </c>
      <c r="AI15" t="s">
        <v>1207</v>
      </c>
      <c r="AJ15">
        <v>10</v>
      </c>
      <c r="AL15" t="s">
        <v>921</v>
      </c>
      <c r="AM15">
        <v>30</v>
      </c>
      <c r="AP15" t="s">
        <v>921</v>
      </c>
      <c r="AS15" t="s">
        <v>986</v>
      </c>
      <c r="AT15">
        <v>5</v>
      </c>
      <c r="AV15" t="s">
        <v>940</v>
      </c>
      <c r="AX15" t="s">
        <v>1307</v>
      </c>
      <c r="AY15">
        <v>4</v>
      </c>
      <c r="BA15" t="s">
        <v>938</v>
      </c>
      <c r="BC15" t="s">
        <v>996</v>
      </c>
      <c r="BD15">
        <v>4</v>
      </c>
      <c r="BF15" t="s">
        <v>948</v>
      </c>
      <c r="BH15" t="s">
        <v>942</v>
      </c>
      <c r="BI15">
        <v>4</v>
      </c>
    </row>
    <row r="16" spans="1:61">
      <c r="A16" s="127" t="s">
        <v>939</v>
      </c>
      <c r="F16" t="s">
        <v>1017</v>
      </c>
      <c r="G16">
        <v>4</v>
      </c>
      <c r="I16" t="s">
        <v>1035</v>
      </c>
      <c r="M16" t="s">
        <v>973</v>
      </c>
      <c r="N16">
        <v>4</v>
      </c>
      <c r="Q16" s="170" t="s">
        <v>1049</v>
      </c>
      <c r="T16" t="s">
        <v>934</v>
      </c>
      <c r="U16">
        <v>4</v>
      </c>
      <c r="W16" s="178" t="s">
        <v>918</v>
      </c>
      <c r="Z16" t="s">
        <v>922</v>
      </c>
      <c r="AA16">
        <v>4</v>
      </c>
      <c r="AD16" t="s">
        <v>951</v>
      </c>
      <c r="AF16" t="s">
        <v>922</v>
      </c>
      <c r="AG16">
        <v>18</v>
      </c>
      <c r="AI16" t="s">
        <v>951</v>
      </c>
      <c r="AJ16">
        <v>10</v>
      </c>
      <c r="AL16" t="s">
        <v>1008</v>
      </c>
      <c r="AM16">
        <v>1</v>
      </c>
      <c r="AP16" t="s">
        <v>1304</v>
      </c>
      <c r="AS16" t="s">
        <v>938</v>
      </c>
      <c r="AT16">
        <v>5</v>
      </c>
      <c r="AV16" t="s">
        <v>928</v>
      </c>
      <c r="AX16" t="s">
        <v>938</v>
      </c>
      <c r="AY16">
        <v>4</v>
      </c>
      <c r="BA16" t="s">
        <v>921</v>
      </c>
      <c r="BC16" t="s">
        <v>1186</v>
      </c>
      <c r="BD16">
        <v>4</v>
      </c>
      <c r="BF16" t="s">
        <v>924</v>
      </c>
      <c r="BH16" t="s">
        <v>922</v>
      </c>
      <c r="BI16">
        <v>4</v>
      </c>
    </row>
    <row r="17" spans="1:61">
      <c r="A17" s="127" t="s">
        <v>918</v>
      </c>
      <c r="F17" t="s">
        <v>753</v>
      </c>
      <c r="G17">
        <v>4</v>
      </c>
      <c r="I17" t="s">
        <v>940</v>
      </c>
      <c r="M17" t="s">
        <v>922</v>
      </c>
      <c r="N17">
        <v>4</v>
      </c>
      <c r="Q17" s="170" t="s">
        <v>1013</v>
      </c>
      <c r="T17" t="s">
        <v>923</v>
      </c>
      <c r="U17">
        <v>4</v>
      </c>
      <c r="W17" s="178" t="s">
        <v>1003</v>
      </c>
      <c r="Z17" t="s">
        <v>1017</v>
      </c>
      <c r="AA17">
        <v>4</v>
      </c>
      <c r="AD17" t="s">
        <v>1075</v>
      </c>
      <c r="AF17" t="s">
        <v>1049</v>
      </c>
      <c r="AG17">
        <v>18</v>
      </c>
      <c r="AI17" t="s">
        <v>1075</v>
      </c>
      <c r="AJ17">
        <v>9</v>
      </c>
      <c r="AL17" t="s">
        <v>931</v>
      </c>
      <c r="AM17">
        <v>3</v>
      </c>
      <c r="AP17" t="s">
        <v>1024</v>
      </c>
      <c r="AS17" t="s">
        <v>1186</v>
      </c>
      <c r="AT17">
        <v>5</v>
      </c>
      <c r="AV17" t="s">
        <v>920</v>
      </c>
      <c r="AX17" t="s">
        <v>924</v>
      </c>
      <c r="AY17">
        <v>4</v>
      </c>
      <c r="BA17" t="s">
        <v>925</v>
      </c>
      <c r="BC17" t="s">
        <v>1002</v>
      </c>
      <c r="BD17">
        <v>4</v>
      </c>
      <c r="BF17" t="s">
        <v>1003</v>
      </c>
      <c r="BH17" t="s">
        <v>925</v>
      </c>
      <c r="BI17">
        <v>4</v>
      </c>
    </row>
    <row r="18" spans="1:61">
      <c r="A18" s="127" t="s">
        <v>1035</v>
      </c>
      <c r="F18" t="s">
        <v>1283</v>
      </c>
      <c r="G18">
        <v>4</v>
      </c>
      <c r="I18" t="s">
        <v>927</v>
      </c>
      <c r="M18" t="s">
        <v>753</v>
      </c>
      <c r="N18">
        <v>4</v>
      </c>
      <c r="Q18" s="170" t="s">
        <v>934</v>
      </c>
      <c r="T18" t="s">
        <v>919</v>
      </c>
      <c r="U18">
        <v>4</v>
      </c>
      <c r="W18" s="178" t="s">
        <v>927</v>
      </c>
      <c r="Z18" t="s">
        <v>927</v>
      </c>
      <c r="AA18">
        <v>4</v>
      </c>
      <c r="AD18" t="s">
        <v>1240</v>
      </c>
      <c r="AF18" t="s">
        <v>1028</v>
      </c>
      <c r="AG18">
        <v>17</v>
      </c>
      <c r="AI18" t="s">
        <v>1240</v>
      </c>
      <c r="AJ18">
        <v>9</v>
      </c>
      <c r="AL18" t="s">
        <v>937</v>
      </c>
      <c r="AM18">
        <v>1</v>
      </c>
      <c r="AP18" t="s">
        <v>927</v>
      </c>
      <c r="AS18" t="s">
        <v>918</v>
      </c>
      <c r="AT18">
        <v>4</v>
      </c>
      <c r="AV18" t="s">
        <v>934</v>
      </c>
      <c r="AX18" t="s">
        <v>1186</v>
      </c>
      <c r="AY18">
        <v>4</v>
      </c>
      <c r="BA18" t="s">
        <v>940</v>
      </c>
      <c r="BC18" t="s">
        <v>942</v>
      </c>
      <c r="BD18">
        <v>4</v>
      </c>
      <c r="BF18" t="s">
        <v>919</v>
      </c>
      <c r="BH18" t="s">
        <v>996</v>
      </c>
      <c r="BI18">
        <v>4</v>
      </c>
    </row>
    <row r="19" spans="1:61">
      <c r="A19" s="127" t="s">
        <v>1002</v>
      </c>
      <c r="F19" t="s">
        <v>1287</v>
      </c>
      <c r="G19">
        <v>3</v>
      </c>
      <c r="I19" t="s">
        <v>973</v>
      </c>
      <c r="M19" t="s">
        <v>1049</v>
      </c>
      <c r="N19">
        <v>4</v>
      </c>
      <c r="Q19" s="170" t="s">
        <v>1002</v>
      </c>
      <c r="T19" t="s">
        <v>1049</v>
      </c>
      <c r="U19">
        <v>4</v>
      </c>
      <c r="W19" s="178" t="s">
        <v>923</v>
      </c>
      <c r="Z19" t="s">
        <v>1304</v>
      </c>
      <c r="AA19">
        <v>4</v>
      </c>
      <c r="AD19" t="s">
        <v>753</v>
      </c>
      <c r="AF19" t="s">
        <v>1017</v>
      </c>
      <c r="AG19">
        <v>15</v>
      </c>
      <c r="AI19" t="s">
        <v>753</v>
      </c>
      <c r="AJ19">
        <v>8</v>
      </c>
      <c r="AL19" t="s">
        <v>1040</v>
      </c>
      <c r="AM19">
        <v>1</v>
      </c>
      <c r="AP19" t="s">
        <v>1100</v>
      </c>
      <c r="AS19" t="s">
        <v>920</v>
      </c>
      <c r="AT19">
        <v>4</v>
      </c>
      <c r="AV19" t="s">
        <v>1186</v>
      </c>
      <c r="AX19" t="s">
        <v>925</v>
      </c>
      <c r="AY19">
        <v>4</v>
      </c>
      <c r="BA19" t="s">
        <v>951</v>
      </c>
      <c r="BC19" t="s">
        <v>935</v>
      </c>
      <c r="BD19">
        <v>4</v>
      </c>
      <c r="BF19" t="s">
        <v>1042</v>
      </c>
      <c r="BH19" t="s">
        <v>919</v>
      </c>
      <c r="BI19">
        <v>3</v>
      </c>
    </row>
    <row r="20" spans="1:61">
      <c r="A20" s="127" t="s">
        <v>928</v>
      </c>
      <c r="F20" t="s">
        <v>1055</v>
      </c>
      <c r="G20">
        <v>3</v>
      </c>
      <c r="I20" t="s">
        <v>922</v>
      </c>
      <c r="M20" t="s">
        <v>1017</v>
      </c>
      <c r="N20">
        <v>3</v>
      </c>
      <c r="Q20" s="170" t="s">
        <v>929</v>
      </c>
      <c r="T20" t="s">
        <v>1041</v>
      </c>
      <c r="U20">
        <v>4</v>
      </c>
      <c r="W20" s="178" t="s">
        <v>938</v>
      </c>
      <c r="Z20" t="s">
        <v>919</v>
      </c>
      <c r="AA20">
        <v>3</v>
      </c>
      <c r="AD20" t="s">
        <v>957</v>
      </c>
      <c r="AF20" t="s">
        <v>1000</v>
      </c>
      <c r="AG20">
        <v>14</v>
      </c>
      <c r="AI20" t="s">
        <v>957</v>
      </c>
      <c r="AJ20">
        <v>8</v>
      </c>
      <c r="AL20" t="s">
        <v>1024</v>
      </c>
      <c r="AM20">
        <v>1</v>
      </c>
      <c r="AP20" t="s">
        <v>988</v>
      </c>
      <c r="AS20" t="s">
        <v>1017</v>
      </c>
      <c r="AT20">
        <v>4</v>
      </c>
      <c r="AV20" t="s">
        <v>938</v>
      </c>
      <c r="AX20" t="s">
        <v>940</v>
      </c>
      <c r="AY20">
        <v>3</v>
      </c>
      <c r="BA20" t="s">
        <v>973</v>
      </c>
      <c r="BC20" t="s">
        <v>1003</v>
      </c>
      <c r="BD20">
        <v>4</v>
      </c>
      <c r="BF20" t="s">
        <v>996</v>
      </c>
      <c r="BH20" t="s">
        <v>938</v>
      </c>
      <c r="BI20">
        <v>3</v>
      </c>
    </row>
    <row r="21" spans="1:61">
      <c r="A21" s="127" t="s">
        <v>993</v>
      </c>
      <c r="F21" t="s">
        <v>984</v>
      </c>
      <c r="G21">
        <v>3</v>
      </c>
      <c r="I21" t="s">
        <v>1013</v>
      </c>
      <c r="M21" t="s">
        <v>1013</v>
      </c>
      <c r="N21">
        <v>3</v>
      </c>
      <c r="Q21" s="170" t="s">
        <v>927</v>
      </c>
      <c r="T21" t="s">
        <v>922</v>
      </c>
      <c r="U21">
        <v>3</v>
      </c>
      <c r="W21" s="178" t="s">
        <v>1049</v>
      </c>
      <c r="Z21" t="s">
        <v>918</v>
      </c>
      <c r="AA21">
        <v>3</v>
      </c>
      <c r="AD21" t="s">
        <v>1055</v>
      </c>
      <c r="AF21" t="s">
        <v>934</v>
      </c>
      <c r="AG21">
        <v>14</v>
      </c>
      <c r="AI21" t="s">
        <v>1055</v>
      </c>
      <c r="AJ21">
        <v>8</v>
      </c>
      <c r="AL21" t="s">
        <v>1091</v>
      </c>
      <c r="AM21">
        <v>1</v>
      </c>
      <c r="AP21" t="s">
        <v>928</v>
      </c>
      <c r="AS21" t="s">
        <v>931</v>
      </c>
      <c r="AT21">
        <v>4</v>
      </c>
      <c r="AV21" t="s">
        <v>1035</v>
      </c>
      <c r="AX21" t="s">
        <v>1215</v>
      </c>
      <c r="AY21">
        <v>3</v>
      </c>
      <c r="BA21" t="s">
        <v>993</v>
      </c>
      <c r="BC21" t="s">
        <v>940</v>
      </c>
      <c r="BD21">
        <v>4</v>
      </c>
      <c r="BF21" t="s">
        <v>986</v>
      </c>
      <c r="BH21" t="s">
        <v>948</v>
      </c>
      <c r="BI21">
        <v>3</v>
      </c>
    </row>
    <row r="22" spans="1:61">
      <c r="A22" s="167" t="s">
        <v>992</v>
      </c>
      <c r="F22" t="s">
        <v>927</v>
      </c>
      <c r="G22">
        <v>3</v>
      </c>
      <c r="I22" t="s">
        <v>992</v>
      </c>
      <c r="M22" t="s">
        <v>934</v>
      </c>
      <c r="N22">
        <v>3</v>
      </c>
      <c r="Q22" s="177" t="s">
        <v>1297</v>
      </c>
      <c r="T22" t="s">
        <v>1013</v>
      </c>
      <c r="U22">
        <v>3</v>
      </c>
      <c r="W22" s="128" t="s">
        <v>920</v>
      </c>
      <c r="Z22" t="s">
        <v>1041</v>
      </c>
      <c r="AA22">
        <v>3</v>
      </c>
      <c r="AD22" t="s">
        <v>992</v>
      </c>
      <c r="AF22" t="s">
        <v>986</v>
      </c>
      <c r="AG22">
        <v>12</v>
      </c>
      <c r="AI22" t="s">
        <v>992</v>
      </c>
      <c r="AJ22">
        <v>40</v>
      </c>
      <c r="AL22" t="s">
        <v>1013</v>
      </c>
      <c r="AM22">
        <v>10</v>
      </c>
      <c r="AP22" t="s">
        <v>1017</v>
      </c>
      <c r="AS22" t="s">
        <v>927</v>
      </c>
      <c r="AT22">
        <v>3</v>
      </c>
      <c r="AV22" t="s">
        <v>942</v>
      </c>
      <c r="AX22" t="s">
        <v>1003</v>
      </c>
      <c r="AY22">
        <v>3</v>
      </c>
      <c r="BA22" t="s">
        <v>924</v>
      </c>
      <c r="BC22" t="s">
        <v>986</v>
      </c>
      <c r="BD22">
        <v>4</v>
      </c>
      <c r="BF22" t="s">
        <v>975</v>
      </c>
      <c r="BH22" t="s">
        <v>999</v>
      </c>
      <c r="BI22">
        <v>3</v>
      </c>
    </row>
    <row r="23" spans="1:61">
      <c r="A23" s="167" t="s">
        <v>920</v>
      </c>
      <c r="F23" t="s">
        <v>951</v>
      </c>
      <c r="G23">
        <v>3</v>
      </c>
      <c r="I23" t="s">
        <v>921</v>
      </c>
      <c r="M23" t="s">
        <v>932</v>
      </c>
      <c r="N23">
        <v>2</v>
      </c>
      <c r="Q23" s="177" t="s">
        <v>678</v>
      </c>
      <c r="T23" t="s">
        <v>929</v>
      </c>
      <c r="U23">
        <v>3</v>
      </c>
      <c r="W23" s="128" t="s">
        <v>1027</v>
      </c>
      <c r="Z23" t="s">
        <v>996</v>
      </c>
      <c r="AA23">
        <v>3</v>
      </c>
      <c r="AD23" t="s">
        <v>1027</v>
      </c>
      <c r="AF23" t="s">
        <v>919</v>
      </c>
      <c r="AG23">
        <v>12</v>
      </c>
      <c r="AI23" t="s">
        <v>1027</v>
      </c>
      <c r="AJ23">
        <v>26</v>
      </c>
      <c r="AL23" t="s">
        <v>1019</v>
      </c>
      <c r="AM23">
        <v>2</v>
      </c>
      <c r="AP23" t="s">
        <v>996</v>
      </c>
      <c r="AS23" t="s">
        <v>1041</v>
      </c>
      <c r="AT23">
        <v>3</v>
      </c>
      <c r="AV23" t="s">
        <v>919</v>
      </c>
      <c r="AX23" t="s">
        <v>948</v>
      </c>
      <c r="AY23">
        <v>3</v>
      </c>
      <c r="BA23" t="s">
        <v>1002</v>
      </c>
      <c r="BC23" t="s">
        <v>956</v>
      </c>
      <c r="BD23">
        <v>3</v>
      </c>
      <c r="BF23" t="s">
        <v>1027</v>
      </c>
      <c r="BH23" t="s">
        <v>937</v>
      </c>
      <c r="BI23">
        <v>2</v>
      </c>
    </row>
    <row r="24" spans="1:61">
      <c r="A24" s="167" t="s">
        <v>1027</v>
      </c>
      <c r="F24" t="s">
        <v>1039</v>
      </c>
      <c r="G24">
        <v>2</v>
      </c>
      <c r="I24" t="s">
        <v>993</v>
      </c>
      <c r="M24" t="s">
        <v>929</v>
      </c>
      <c r="N24">
        <v>2</v>
      </c>
      <c r="Q24" s="177" t="s">
        <v>681</v>
      </c>
      <c r="T24" t="s">
        <v>1017</v>
      </c>
      <c r="U24">
        <v>3</v>
      </c>
      <c r="W24" s="128" t="s">
        <v>996</v>
      </c>
      <c r="Z24" t="s">
        <v>942</v>
      </c>
      <c r="AA24">
        <v>3</v>
      </c>
      <c r="AD24" t="s">
        <v>923</v>
      </c>
      <c r="AF24" t="s">
        <v>948</v>
      </c>
      <c r="AG24">
        <v>12</v>
      </c>
      <c r="AI24" t="s">
        <v>923</v>
      </c>
      <c r="AJ24">
        <v>26</v>
      </c>
      <c r="AL24" t="s">
        <v>987</v>
      </c>
      <c r="AM24">
        <v>2</v>
      </c>
      <c r="AP24" t="s">
        <v>992</v>
      </c>
      <c r="AS24" t="s">
        <v>942</v>
      </c>
      <c r="AT24">
        <v>3</v>
      </c>
      <c r="AV24" t="s">
        <v>1035</v>
      </c>
      <c r="AX24" t="s">
        <v>923</v>
      </c>
      <c r="AY24">
        <v>3</v>
      </c>
      <c r="BA24" t="s">
        <v>925</v>
      </c>
      <c r="BC24" t="s">
        <v>948</v>
      </c>
      <c r="BD24">
        <v>3</v>
      </c>
      <c r="BF24" t="s">
        <v>1003</v>
      </c>
      <c r="BH24" t="s">
        <v>986</v>
      </c>
      <c r="BI24">
        <v>2</v>
      </c>
    </row>
    <row r="25" spans="1:61">
      <c r="A25" s="167" t="s">
        <v>923</v>
      </c>
      <c r="F25" t="s">
        <v>1240</v>
      </c>
      <c r="G25">
        <v>2</v>
      </c>
      <c r="I25" t="s">
        <v>920</v>
      </c>
      <c r="M25" t="s">
        <v>948</v>
      </c>
      <c r="N25">
        <v>2</v>
      </c>
      <c r="Q25" s="177" t="s">
        <v>685</v>
      </c>
      <c r="T25" t="s">
        <v>918</v>
      </c>
      <c r="U25">
        <v>3</v>
      </c>
      <c r="W25" s="128" t="s">
        <v>921</v>
      </c>
      <c r="Z25" t="s">
        <v>1000</v>
      </c>
      <c r="AA25">
        <v>3</v>
      </c>
      <c r="AD25" t="s">
        <v>921</v>
      </c>
      <c r="AF25" t="s">
        <v>973</v>
      </c>
      <c r="AG25">
        <v>11</v>
      </c>
      <c r="AI25" t="s">
        <v>921</v>
      </c>
      <c r="AJ25">
        <v>23</v>
      </c>
      <c r="AL25" t="s">
        <v>948</v>
      </c>
      <c r="AM25">
        <v>12</v>
      </c>
      <c r="AP25" t="s">
        <v>923</v>
      </c>
      <c r="AS25" t="s">
        <v>922</v>
      </c>
      <c r="AT25">
        <v>3</v>
      </c>
      <c r="AV25" t="s">
        <v>1049</v>
      </c>
      <c r="AX25" t="s">
        <v>753</v>
      </c>
      <c r="AY25">
        <v>3</v>
      </c>
      <c r="BA25" t="s">
        <v>1017</v>
      </c>
      <c r="BC25" t="s">
        <v>920</v>
      </c>
      <c r="BD25">
        <v>3</v>
      </c>
      <c r="BF25" t="s">
        <v>992</v>
      </c>
      <c r="BH25" t="s">
        <v>1094</v>
      </c>
      <c r="BI25">
        <v>2</v>
      </c>
    </row>
    <row r="26" spans="1:61">
      <c r="A26" s="167" t="s">
        <v>921</v>
      </c>
      <c r="F26" t="s">
        <v>948</v>
      </c>
      <c r="G26">
        <v>2</v>
      </c>
      <c r="I26" t="s">
        <v>1027</v>
      </c>
      <c r="M26" t="s">
        <v>919</v>
      </c>
      <c r="N26">
        <v>2</v>
      </c>
      <c r="Q26" s="177" t="s">
        <v>1298</v>
      </c>
      <c r="T26" t="s">
        <v>666</v>
      </c>
      <c r="U26">
        <v>3</v>
      </c>
      <c r="W26" s="128" t="s">
        <v>923</v>
      </c>
      <c r="Z26" t="s">
        <v>980</v>
      </c>
      <c r="AA26">
        <v>3</v>
      </c>
      <c r="AD26" t="s">
        <v>918</v>
      </c>
      <c r="AF26" t="s">
        <v>1013</v>
      </c>
      <c r="AG26">
        <v>10</v>
      </c>
      <c r="AI26" t="s">
        <v>918</v>
      </c>
      <c r="AJ26">
        <v>20</v>
      </c>
      <c r="AL26" t="s">
        <v>1028</v>
      </c>
      <c r="AM26">
        <v>17</v>
      </c>
      <c r="AP26" t="s">
        <v>986</v>
      </c>
      <c r="AS26" t="s">
        <v>919</v>
      </c>
      <c r="AT26">
        <v>3</v>
      </c>
      <c r="AV26" t="s">
        <v>996</v>
      </c>
      <c r="AX26" t="s">
        <v>922</v>
      </c>
      <c r="AY26">
        <v>2</v>
      </c>
      <c r="BA26" t="s">
        <v>1049</v>
      </c>
      <c r="BC26" t="s">
        <v>925</v>
      </c>
      <c r="BD26">
        <v>3</v>
      </c>
      <c r="BF26" t="s">
        <v>1035</v>
      </c>
      <c r="BH26" t="s">
        <v>935</v>
      </c>
      <c r="BI26">
        <v>2</v>
      </c>
    </row>
    <row r="27" spans="1:61">
      <c r="A27" s="167" t="s">
        <v>984</v>
      </c>
      <c r="F27" t="s">
        <v>933</v>
      </c>
      <c r="G27">
        <v>2</v>
      </c>
      <c r="I27" t="s">
        <v>923</v>
      </c>
      <c r="M27" t="s">
        <v>1283</v>
      </c>
      <c r="N27">
        <v>2</v>
      </c>
      <c r="Q27" s="177" t="s">
        <v>711</v>
      </c>
      <c r="T27" t="s">
        <v>1186</v>
      </c>
      <c r="U27">
        <v>3</v>
      </c>
      <c r="W27" s="128" t="s">
        <v>992</v>
      </c>
      <c r="Z27" t="s">
        <v>934</v>
      </c>
      <c r="AA27">
        <v>3</v>
      </c>
      <c r="AD27" t="s">
        <v>920</v>
      </c>
      <c r="AF27" t="s">
        <v>929</v>
      </c>
      <c r="AG27">
        <v>9</v>
      </c>
      <c r="AI27" t="s">
        <v>920</v>
      </c>
      <c r="AJ27">
        <v>17</v>
      </c>
      <c r="AL27" t="s">
        <v>984</v>
      </c>
      <c r="AM27">
        <v>4</v>
      </c>
      <c r="AP27" t="s">
        <v>1027</v>
      </c>
      <c r="AS27" t="s">
        <v>928</v>
      </c>
      <c r="AT27">
        <v>3</v>
      </c>
      <c r="AV27" t="s">
        <v>931</v>
      </c>
      <c r="AX27" t="s">
        <v>1002</v>
      </c>
      <c r="AY27">
        <v>2</v>
      </c>
      <c r="BA27" t="s">
        <v>921</v>
      </c>
      <c r="BC27" t="s">
        <v>922</v>
      </c>
      <c r="BD27">
        <v>3</v>
      </c>
      <c r="BF27" t="s">
        <v>925</v>
      </c>
      <c r="BH27" t="s">
        <v>920</v>
      </c>
      <c r="BI27">
        <v>2</v>
      </c>
    </row>
    <row r="28" spans="1:61">
      <c r="A28" s="167" t="s">
        <v>1028</v>
      </c>
      <c r="F28" t="s">
        <v>1289</v>
      </c>
      <c r="G28">
        <v>2</v>
      </c>
      <c r="I28" t="s">
        <v>1035</v>
      </c>
      <c r="M28" t="s">
        <v>1289</v>
      </c>
      <c r="N28">
        <v>2</v>
      </c>
      <c r="Q28" s="177" t="s">
        <v>675</v>
      </c>
      <c r="T28" t="s">
        <v>996</v>
      </c>
      <c r="U28">
        <v>2</v>
      </c>
      <c r="W28" s="128" t="s">
        <v>1003</v>
      </c>
      <c r="Z28" t="s">
        <v>940</v>
      </c>
      <c r="AA28">
        <v>2</v>
      </c>
      <c r="AD28" t="s">
        <v>922</v>
      </c>
      <c r="AF28" t="s">
        <v>996</v>
      </c>
      <c r="AG28">
        <v>7</v>
      </c>
      <c r="AI28" t="s">
        <v>922</v>
      </c>
      <c r="AJ28">
        <v>14</v>
      </c>
      <c r="AL28" t="s">
        <v>988</v>
      </c>
      <c r="AM28">
        <v>1</v>
      </c>
      <c r="AP28" t="s">
        <v>940</v>
      </c>
      <c r="AS28" t="s">
        <v>1003</v>
      </c>
      <c r="AT28">
        <v>3</v>
      </c>
      <c r="AV28" t="s">
        <v>993</v>
      </c>
      <c r="AX28" t="s">
        <v>956</v>
      </c>
      <c r="AY28">
        <v>2</v>
      </c>
      <c r="BA28" t="s">
        <v>993</v>
      </c>
      <c r="BC28" t="s">
        <v>926</v>
      </c>
      <c r="BD28">
        <v>2</v>
      </c>
      <c r="BF28" t="s">
        <v>934</v>
      </c>
      <c r="BH28" t="s">
        <v>940</v>
      </c>
      <c r="BI28">
        <v>2</v>
      </c>
    </row>
    <row r="29" spans="1:61">
      <c r="A29" s="167" t="s">
        <v>993</v>
      </c>
      <c r="F29" t="s">
        <v>1049</v>
      </c>
      <c r="G29">
        <v>2</v>
      </c>
      <c r="I29" t="s">
        <v>928</v>
      </c>
      <c r="M29" t="s">
        <v>1028</v>
      </c>
      <c r="N29">
        <v>1</v>
      </c>
      <c r="Q29" s="177" t="s">
        <v>1299</v>
      </c>
      <c r="T29" t="s">
        <v>1055</v>
      </c>
      <c r="U29">
        <v>2</v>
      </c>
      <c r="W29" s="128" t="s">
        <v>919</v>
      </c>
      <c r="Z29" t="s">
        <v>706</v>
      </c>
      <c r="AA29">
        <v>2</v>
      </c>
      <c r="AD29" t="s">
        <v>984</v>
      </c>
      <c r="AF29" t="s">
        <v>940</v>
      </c>
      <c r="AG29">
        <v>6</v>
      </c>
      <c r="AI29" t="s">
        <v>984</v>
      </c>
      <c r="AJ29">
        <v>14</v>
      </c>
      <c r="AL29" t="s">
        <v>1294</v>
      </c>
      <c r="AM29">
        <v>1</v>
      </c>
      <c r="AP29" t="s">
        <v>993</v>
      </c>
      <c r="AS29" t="s">
        <v>1215</v>
      </c>
      <c r="AT29">
        <v>3</v>
      </c>
      <c r="AV29" t="s">
        <v>919</v>
      </c>
      <c r="AX29" t="s">
        <v>1048</v>
      </c>
      <c r="AY29">
        <v>2</v>
      </c>
      <c r="BA29" t="s">
        <v>934</v>
      </c>
      <c r="BC29" t="s">
        <v>992</v>
      </c>
      <c r="BD29">
        <v>2</v>
      </c>
      <c r="BF29" t="s">
        <v>999</v>
      </c>
      <c r="BH29" t="s">
        <v>987</v>
      </c>
      <c r="BI29">
        <v>2</v>
      </c>
    </row>
    <row r="30" spans="1:61">
      <c r="A30" s="167" t="s">
        <v>1039</v>
      </c>
      <c r="F30" t="s">
        <v>957</v>
      </c>
      <c r="G30">
        <v>1</v>
      </c>
      <c r="I30" t="s">
        <v>973</v>
      </c>
      <c r="M30" t="s">
        <v>933</v>
      </c>
      <c r="N30">
        <v>1</v>
      </c>
      <c r="Q30" s="177" t="s">
        <v>754</v>
      </c>
      <c r="T30" t="s">
        <v>685</v>
      </c>
      <c r="U30">
        <v>2</v>
      </c>
      <c r="W30" s="128" t="s">
        <v>1017</v>
      </c>
      <c r="Z30" t="s">
        <v>929</v>
      </c>
      <c r="AA30">
        <v>2</v>
      </c>
      <c r="AD30" t="s">
        <v>928</v>
      </c>
      <c r="AF30" t="s">
        <v>1055</v>
      </c>
      <c r="AG30">
        <v>6</v>
      </c>
      <c r="AI30" t="s">
        <v>928</v>
      </c>
      <c r="AJ30">
        <v>13</v>
      </c>
      <c r="AL30" t="s">
        <v>928</v>
      </c>
      <c r="AM30">
        <v>22</v>
      </c>
      <c r="AP30" t="s">
        <v>922</v>
      </c>
      <c r="AS30" t="s">
        <v>935</v>
      </c>
      <c r="AT30">
        <v>3</v>
      </c>
      <c r="AV30" t="s">
        <v>1307</v>
      </c>
      <c r="AX30" t="s">
        <v>937</v>
      </c>
      <c r="AY30">
        <v>2</v>
      </c>
      <c r="BA30" t="s">
        <v>753</v>
      </c>
      <c r="BC30" t="s">
        <v>919</v>
      </c>
      <c r="BD30">
        <v>2</v>
      </c>
      <c r="BF30" t="s">
        <v>753</v>
      </c>
      <c r="BH30" t="s">
        <v>923</v>
      </c>
      <c r="BI30">
        <v>2</v>
      </c>
    </row>
    <row r="31" spans="1:61">
      <c r="A31" s="167" t="s">
        <v>918</v>
      </c>
      <c r="F31" t="s">
        <v>1207</v>
      </c>
      <c r="G31">
        <v>1</v>
      </c>
      <c r="I31" t="s">
        <v>922</v>
      </c>
      <c r="M31" t="s">
        <v>984</v>
      </c>
      <c r="N31">
        <v>1</v>
      </c>
      <c r="Q31" s="177" t="s">
        <v>1143</v>
      </c>
      <c r="T31" t="s">
        <v>1000</v>
      </c>
      <c r="U31">
        <v>2</v>
      </c>
      <c r="W31" s="128" t="s">
        <v>1186</v>
      </c>
      <c r="Z31" t="s">
        <v>1186</v>
      </c>
      <c r="AA31">
        <v>2</v>
      </c>
      <c r="AD31" t="s">
        <v>993</v>
      </c>
      <c r="AF31" t="s">
        <v>932</v>
      </c>
      <c r="AG31">
        <v>6</v>
      </c>
      <c r="AI31" t="s">
        <v>993</v>
      </c>
      <c r="AJ31">
        <v>12</v>
      </c>
      <c r="AL31" t="s">
        <v>972</v>
      </c>
      <c r="AM31">
        <v>2</v>
      </c>
      <c r="AP31" t="s">
        <v>938</v>
      </c>
      <c r="AS31" t="s">
        <v>937</v>
      </c>
      <c r="AT31">
        <v>3</v>
      </c>
      <c r="AV31" t="s">
        <v>1027</v>
      </c>
      <c r="AX31" t="s">
        <v>1041</v>
      </c>
      <c r="AY31">
        <v>2</v>
      </c>
      <c r="BA31" t="s">
        <v>938</v>
      </c>
      <c r="BC31" t="s">
        <v>1008</v>
      </c>
      <c r="BD31">
        <v>2</v>
      </c>
      <c r="BF31" t="s">
        <v>948</v>
      </c>
      <c r="BH31" t="s">
        <v>932</v>
      </c>
      <c r="BI31">
        <v>2</v>
      </c>
    </row>
    <row r="32" spans="1:61">
      <c r="A32" s="167" t="s">
        <v>922</v>
      </c>
      <c r="F32" t="s">
        <v>999</v>
      </c>
      <c r="G32">
        <v>1</v>
      </c>
      <c r="I32" t="s">
        <v>1283</v>
      </c>
      <c r="M32" t="s">
        <v>942</v>
      </c>
      <c r="N32">
        <v>1</v>
      </c>
      <c r="Q32" s="177" t="s">
        <v>672</v>
      </c>
      <c r="T32" t="s">
        <v>1019</v>
      </c>
      <c r="U32">
        <v>1</v>
      </c>
      <c r="W32" s="128" t="s">
        <v>928</v>
      </c>
      <c r="Z32" t="s">
        <v>694</v>
      </c>
      <c r="AA32">
        <v>2</v>
      </c>
      <c r="AD32" t="s">
        <v>973</v>
      </c>
      <c r="AF32" t="s">
        <v>1186</v>
      </c>
      <c r="AG32">
        <v>6</v>
      </c>
      <c r="AI32" t="s">
        <v>973</v>
      </c>
      <c r="AJ32">
        <v>12</v>
      </c>
      <c r="AL32" t="s">
        <v>1056</v>
      </c>
      <c r="AM32">
        <v>1</v>
      </c>
      <c r="AP32" t="s">
        <v>1041</v>
      </c>
      <c r="AS32" t="s">
        <v>923</v>
      </c>
      <c r="AT32">
        <v>2</v>
      </c>
      <c r="AV32" t="s">
        <v>925</v>
      </c>
      <c r="AX32" t="s">
        <v>927</v>
      </c>
      <c r="AY32">
        <v>2</v>
      </c>
      <c r="BA32" t="s">
        <v>1186</v>
      </c>
      <c r="BC32" t="s">
        <v>933</v>
      </c>
      <c r="BD32">
        <v>1</v>
      </c>
      <c r="BF32" t="s">
        <v>996</v>
      </c>
      <c r="BH32" t="s">
        <v>924</v>
      </c>
      <c r="BI32">
        <v>2</v>
      </c>
    </row>
    <row r="33" spans="1:61">
      <c r="A33" s="167" t="s">
        <v>1002</v>
      </c>
      <c r="F33" t="s">
        <v>934</v>
      </c>
      <c r="G33">
        <v>1</v>
      </c>
      <c r="I33" t="s">
        <v>918</v>
      </c>
      <c r="M33" t="s">
        <v>937</v>
      </c>
      <c r="N33">
        <v>1</v>
      </c>
      <c r="Q33" s="177" t="s">
        <v>1300</v>
      </c>
      <c r="T33" t="s">
        <v>1286</v>
      </c>
      <c r="U33">
        <v>1</v>
      </c>
      <c r="W33" s="128" t="s">
        <v>1041</v>
      </c>
      <c r="Z33" t="s">
        <v>948</v>
      </c>
      <c r="AA33">
        <v>2</v>
      </c>
      <c r="AD33" t="s">
        <v>1028</v>
      </c>
      <c r="AF33" t="s">
        <v>999</v>
      </c>
      <c r="AG33">
        <v>5</v>
      </c>
      <c r="AI33" t="s">
        <v>1028</v>
      </c>
      <c r="AJ33">
        <v>12</v>
      </c>
      <c r="AL33" t="s">
        <v>922</v>
      </c>
      <c r="AM33">
        <v>18</v>
      </c>
      <c r="AP33" t="s">
        <v>919</v>
      </c>
      <c r="AS33" t="s">
        <v>1008</v>
      </c>
      <c r="AT33">
        <v>2</v>
      </c>
      <c r="AV33" t="s">
        <v>934</v>
      </c>
      <c r="AX33" t="s">
        <v>954</v>
      </c>
      <c r="AY33">
        <v>2</v>
      </c>
      <c r="BA33" t="s">
        <v>1035</v>
      </c>
      <c r="BC33" t="s">
        <v>1048</v>
      </c>
      <c r="BD33">
        <v>1</v>
      </c>
      <c r="BF33" t="s">
        <v>993</v>
      </c>
      <c r="BH33" t="s">
        <v>1240</v>
      </c>
      <c r="BI33">
        <v>1</v>
      </c>
    </row>
    <row r="34" spans="1:61">
      <c r="A34" s="167" t="s">
        <v>973</v>
      </c>
      <c r="F34" t="s">
        <v>1192</v>
      </c>
      <c r="G34">
        <v>1</v>
      </c>
      <c r="I34" t="s">
        <v>927</v>
      </c>
      <c r="M34" t="s">
        <v>940</v>
      </c>
      <c r="N34">
        <v>1</v>
      </c>
      <c r="Q34" s="177" t="s">
        <v>668</v>
      </c>
      <c r="T34" t="s">
        <v>987</v>
      </c>
      <c r="U34">
        <v>1</v>
      </c>
      <c r="W34" s="128" t="s">
        <v>922</v>
      </c>
      <c r="Z34" t="s">
        <v>999</v>
      </c>
      <c r="AA34">
        <v>1</v>
      </c>
      <c r="AD34" t="s">
        <v>948</v>
      </c>
      <c r="AF34" t="s">
        <v>1289</v>
      </c>
      <c r="AG34">
        <v>5</v>
      </c>
      <c r="AI34" t="s">
        <v>948</v>
      </c>
      <c r="AJ34">
        <v>11</v>
      </c>
      <c r="AL34" t="s">
        <v>788</v>
      </c>
      <c r="AM34">
        <v>1</v>
      </c>
      <c r="AP34" t="s">
        <v>934</v>
      </c>
      <c r="AS34" t="s">
        <v>954</v>
      </c>
      <c r="AT34">
        <v>2</v>
      </c>
      <c r="AV34" t="s">
        <v>1017</v>
      </c>
      <c r="AX34" t="s">
        <v>1004</v>
      </c>
      <c r="AY34">
        <v>2</v>
      </c>
      <c r="BA34" t="s">
        <v>996</v>
      </c>
      <c r="BC34" t="s">
        <v>1097</v>
      </c>
      <c r="BD34">
        <v>1</v>
      </c>
      <c r="BF34" t="s">
        <v>937</v>
      </c>
      <c r="BH34" t="s">
        <v>1008</v>
      </c>
      <c r="BI34">
        <v>1</v>
      </c>
    </row>
    <row r="35" spans="1:61">
      <c r="A35" s="167" t="s">
        <v>1207</v>
      </c>
      <c r="F35" t="s">
        <v>1187</v>
      </c>
      <c r="G35">
        <v>1</v>
      </c>
      <c r="I35" t="s">
        <v>1000</v>
      </c>
      <c r="M35" t="s">
        <v>1010</v>
      </c>
      <c r="N35">
        <v>1</v>
      </c>
      <c r="Q35" s="177" t="s">
        <v>821</v>
      </c>
      <c r="T35" t="s">
        <v>972</v>
      </c>
      <c r="U35">
        <v>1</v>
      </c>
      <c r="W35" s="128" t="s">
        <v>929</v>
      </c>
      <c r="Z35" t="s">
        <v>1100</v>
      </c>
      <c r="AA35">
        <v>1</v>
      </c>
      <c r="AD35" t="s">
        <v>1000</v>
      </c>
      <c r="AF35" t="s">
        <v>938</v>
      </c>
      <c r="AG35">
        <v>5</v>
      </c>
      <c r="AI35" t="s">
        <v>1000</v>
      </c>
      <c r="AJ35">
        <v>11</v>
      </c>
      <c r="AL35" t="s">
        <v>694</v>
      </c>
      <c r="AM35">
        <v>4</v>
      </c>
      <c r="AP35" t="s">
        <v>987</v>
      </c>
      <c r="AS35" t="s">
        <v>948</v>
      </c>
      <c r="AT35">
        <v>1</v>
      </c>
      <c r="AV35" t="s">
        <v>986</v>
      </c>
      <c r="AX35" t="s">
        <v>918</v>
      </c>
      <c r="AY35">
        <v>2</v>
      </c>
      <c r="BA35" t="s">
        <v>940</v>
      </c>
      <c r="BC35" t="s">
        <v>927</v>
      </c>
      <c r="BD35">
        <v>1</v>
      </c>
      <c r="BF35" t="s">
        <v>1186</v>
      </c>
      <c r="BH35" t="s">
        <v>1051</v>
      </c>
      <c r="BI35">
        <v>1</v>
      </c>
    </row>
    <row r="36" spans="1:61">
      <c r="A36" s="167" t="s">
        <v>951</v>
      </c>
      <c r="F36" t="s">
        <v>1003</v>
      </c>
      <c r="G36">
        <v>1</v>
      </c>
      <c r="I36" t="s">
        <v>932</v>
      </c>
      <c r="M36" t="s">
        <v>1056</v>
      </c>
      <c r="N36">
        <v>1</v>
      </c>
      <c r="Q36" s="177" t="s">
        <v>874</v>
      </c>
      <c r="T36" t="s">
        <v>940</v>
      </c>
      <c r="U36">
        <v>1</v>
      </c>
      <c r="W36" s="128" t="s">
        <v>927</v>
      </c>
      <c r="Z36" t="s">
        <v>1014</v>
      </c>
      <c r="AA36">
        <v>1</v>
      </c>
      <c r="AD36" t="s">
        <v>1035</v>
      </c>
      <c r="AF36" t="s">
        <v>1283</v>
      </c>
      <c r="AG36">
        <v>5</v>
      </c>
      <c r="AI36" t="s">
        <v>1035</v>
      </c>
      <c r="AJ36">
        <v>11</v>
      </c>
      <c r="AL36" t="s">
        <v>1002</v>
      </c>
      <c r="AM36">
        <v>20</v>
      </c>
      <c r="AP36" t="s">
        <v>1305</v>
      </c>
      <c r="AS36" t="s">
        <v>1100</v>
      </c>
      <c r="AT36">
        <v>1</v>
      </c>
      <c r="AV36" t="s">
        <v>921</v>
      </c>
      <c r="AX36" t="s">
        <v>931</v>
      </c>
      <c r="AY36">
        <v>2</v>
      </c>
      <c r="BA36" t="s">
        <v>942</v>
      </c>
      <c r="BC36" t="s">
        <v>1004</v>
      </c>
      <c r="BD36">
        <v>1</v>
      </c>
      <c r="BF36" t="s">
        <v>922</v>
      </c>
      <c r="BH36" t="s">
        <v>980</v>
      </c>
      <c r="BI36">
        <v>1</v>
      </c>
    </row>
    <row r="37" spans="1:61">
      <c r="A37" s="167" t="s">
        <v>1075</v>
      </c>
      <c r="F37" t="s">
        <v>932</v>
      </c>
      <c r="G37">
        <v>1</v>
      </c>
      <c r="I37" t="s">
        <v>1002</v>
      </c>
      <c r="M37" t="s">
        <v>951</v>
      </c>
      <c r="N37">
        <v>1</v>
      </c>
      <c r="Q37" s="177" t="s">
        <v>1301</v>
      </c>
      <c r="T37" t="s">
        <v>1010</v>
      </c>
      <c r="U37">
        <v>1</v>
      </c>
      <c r="W37" s="128" t="s">
        <v>753</v>
      </c>
      <c r="Z37" t="s">
        <v>988</v>
      </c>
      <c r="AA37">
        <v>1</v>
      </c>
      <c r="AD37" t="s">
        <v>992</v>
      </c>
      <c r="AF37" t="s">
        <v>980</v>
      </c>
      <c r="AG37">
        <v>5</v>
      </c>
      <c r="AI37" t="s">
        <v>992</v>
      </c>
      <c r="AJ37">
        <v>44</v>
      </c>
      <c r="AL37" t="s">
        <v>1035</v>
      </c>
      <c r="AM37">
        <v>25</v>
      </c>
      <c r="AP37" t="s">
        <v>980</v>
      </c>
      <c r="AS37" t="s">
        <v>1000</v>
      </c>
      <c r="AT37">
        <v>1</v>
      </c>
      <c r="AV37" t="s">
        <v>942</v>
      </c>
      <c r="AX37" t="s">
        <v>932</v>
      </c>
      <c r="AY37">
        <v>2</v>
      </c>
      <c r="BA37" t="s">
        <v>919</v>
      </c>
      <c r="BC37" t="s">
        <v>1019</v>
      </c>
      <c r="BD37">
        <v>1</v>
      </c>
      <c r="BF37" t="s">
        <v>1049</v>
      </c>
      <c r="BH37" t="s">
        <v>1013</v>
      </c>
      <c r="BI37">
        <v>1</v>
      </c>
    </row>
    <row r="38" spans="1:61">
      <c r="A38" s="167" t="s">
        <v>1240</v>
      </c>
      <c r="F38" t="s">
        <v>788</v>
      </c>
      <c r="G38">
        <v>1</v>
      </c>
      <c r="I38" t="s">
        <v>1049</v>
      </c>
      <c r="M38" t="s">
        <v>935</v>
      </c>
      <c r="N38">
        <v>1</v>
      </c>
      <c r="Q38" s="177" t="s">
        <v>706</v>
      </c>
      <c r="T38" t="s">
        <v>924</v>
      </c>
      <c r="U38">
        <v>1</v>
      </c>
      <c r="W38" s="128" t="s">
        <v>934</v>
      </c>
      <c r="Z38" t="s">
        <v>1008</v>
      </c>
      <c r="AA38">
        <v>1</v>
      </c>
      <c r="AD38" t="s">
        <v>918</v>
      </c>
      <c r="AF38" t="s">
        <v>942</v>
      </c>
      <c r="AG38">
        <v>5</v>
      </c>
      <c r="AI38" t="s">
        <v>918</v>
      </c>
      <c r="AJ38">
        <v>27</v>
      </c>
      <c r="AL38" t="s">
        <v>1027</v>
      </c>
      <c r="AM38">
        <v>28</v>
      </c>
      <c r="AP38" t="s">
        <v>1035</v>
      </c>
      <c r="AS38" t="s">
        <v>1306</v>
      </c>
      <c r="AT38">
        <v>1</v>
      </c>
      <c r="AV38" t="s">
        <v>1186</v>
      </c>
      <c r="AX38" t="s">
        <v>1309</v>
      </c>
      <c r="AY38">
        <v>1</v>
      </c>
      <c r="BA38" t="s">
        <v>923</v>
      </c>
      <c r="BC38" t="s">
        <v>1051</v>
      </c>
      <c r="BD38">
        <v>1</v>
      </c>
      <c r="BF38" t="s">
        <v>1017</v>
      </c>
      <c r="BH38" t="s">
        <v>1120</v>
      </c>
      <c r="BI38">
        <v>1</v>
      </c>
    </row>
    <row r="39" spans="1:61">
      <c r="A39" s="167" t="s">
        <v>753</v>
      </c>
      <c r="F39" t="s">
        <v>1288</v>
      </c>
      <c r="G39">
        <v>1</v>
      </c>
      <c r="I39" t="s">
        <v>1017</v>
      </c>
      <c r="M39" t="s">
        <v>1055</v>
      </c>
      <c r="N39">
        <v>1</v>
      </c>
      <c r="Q39" s="177" t="s">
        <v>666</v>
      </c>
      <c r="T39" t="s">
        <v>931</v>
      </c>
      <c r="U39">
        <v>1</v>
      </c>
      <c r="W39" s="128" t="s">
        <v>940</v>
      </c>
      <c r="Z39" t="s">
        <v>933</v>
      </c>
      <c r="AA39">
        <v>1</v>
      </c>
      <c r="AD39" t="s">
        <v>1027</v>
      </c>
      <c r="AF39" t="s">
        <v>694</v>
      </c>
      <c r="AG39">
        <v>4</v>
      </c>
      <c r="AI39" t="s">
        <v>1027</v>
      </c>
      <c r="AJ39">
        <v>24</v>
      </c>
      <c r="AL39" t="s">
        <v>1039</v>
      </c>
      <c r="AM39">
        <v>1</v>
      </c>
      <c r="AP39" t="s">
        <v>921</v>
      </c>
      <c r="AS39" t="s">
        <v>1242</v>
      </c>
      <c r="AT39">
        <v>1</v>
      </c>
      <c r="AV39" t="s">
        <v>1308</v>
      </c>
      <c r="AX39" t="s">
        <v>950</v>
      </c>
      <c r="AY39">
        <v>1</v>
      </c>
      <c r="BA39" t="s">
        <v>935</v>
      </c>
      <c r="BC39" t="s">
        <v>954</v>
      </c>
      <c r="BD39">
        <v>1</v>
      </c>
      <c r="BF39" t="s">
        <v>940</v>
      </c>
      <c r="BH39" t="s">
        <v>1314</v>
      </c>
      <c r="BI39">
        <v>1</v>
      </c>
    </row>
    <row r="40" spans="1:61">
      <c r="A40" s="167" t="s">
        <v>957</v>
      </c>
      <c r="F40" t="s">
        <v>1151</v>
      </c>
      <c r="G40">
        <v>1</v>
      </c>
      <c r="I40" t="s">
        <v>951</v>
      </c>
      <c r="M40" t="s">
        <v>924</v>
      </c>
      <c r="N40">
        <v>1</v>
      </c>
      <c r="Q40" s="177" t="s">
        <v>753</v>
      </c>
      <c r="T40" t="s">
        <v>1040</v>
      </c>
      <c r="U40">
        <v>1</v>
      </c>
      <c r="W40" s="128" t="s">
        <v>1035</v>
      </c>
      <c r="Z40" t="s">
        <v>935</v>
      </c>
      <c r="AA40">
        <v>1</v>
      </c>
      <c r="AD40" t="s">
        <v>920</v>
      </c>
      <c r="AF40" t="s">
        <v>933</v>
      </c>
      <c r="AG40">
        <v>4</v>
      </c>
      <c r="AI40" t="s">
        <v>920</v>
      </c>
      <c r="AJ40">
        <v>24</v>
      </c>
      <c r="AL40" t="s">
        <v>1286</v>
      </c>
      <c r="AM40">
        <v>1</v>
      </c>
      <c r="AP40" t="s">
        <v>1049</v>
      </c>
      <c r="AS40" t="s">
        <v>980</v>
      </c>
      <c r="AT40">
        <v>1</v>
      </c>
      <c r="AV40" t="s">
        <v>938</v>
      </c>
      <c r="AX40" t="s">
        <v>1310</v>
      </c>
      <c r="AY40">
        <v>1</v>
      </c>
      <c r="BA40" t="s">
        <v>986</v>
      </c>
      <c r="BC40" t="s">
        <v>951</v>
      </c>
      <c r="BD40">
        <v>1</v>
      </c>
      <c r="BF40" t="s">
        <v>938</v>
      </c>
      <c r="BH40" t="s">
        <v>928</v>
      </c>
      <c r="BI40">
        <v>1</v>
      </c>
    </row>
    <row r="41" spans="1:61">
      <c r="A41" s="167" t="s">
        <v>1055</v>
      </c>
      <c r="F41" t="s">
        <v>1033</v>
      </c>
      <c r="G41">
        <v>1</v>
      </c>
      <c r="I41" t="s">
        <v>1289</v>
      </c>
      <c r="M41" t="s">
        <v>1357</v>
      </c>
      <c r="N41">
        <v>120</v>
      </c>
      <c r="Q41" s="177" t="s">
        <v>1302</v>
      </c>
      <c r="T41" t="s">
        <v>942</v>
      </c>
      <c r="U41">
        <v>1</v>
      </c>
      <c r="W41" s="128" t="s">
        <v>993</v>
      </c>
      <c r="Z41" t="s">
        <v>932</v>
      </c>
      <c r="AA41">
        <v>1</v>
      </c>
      <c r="AD41" t="s">
        <v>921</v>
      </c>
      <c r="AF41" t="s">
        <v>951</v>
      </c>
      <c r="AG41">
        <v>4</v>
      </c>
      <c r="AI41" t="s">
        <v>921</v>
      </c>
      <c r="AJ41">
        <v>21</v>
      </c>
      <c r="AL41" t="s">
        <v>924</v>
      </c>
      <c r="AM41">
        <v>2</v>
      </c>
      <c r="AP41" t="s">
        <v>1003</v>
      </c>
      <c r="AS41" t="s">
        <v>1019</v>
      </c>
      <c r="AT41">
        <v>1</v>
      </c>
      <c r="AV41" t="s">
        <v>948</v>
      </c>
      <c r="AX41" t="s">
        <v>1308</v>
      </c>
      <c r="AY41">
        <v>1</v>
      </c>
      <c r="BA41" t="s">
        <v>1027</v>
      </c>
      <c r="BC41" t="s">
        <v>918</v>
      </c>
      <c r="BD41">
        <v>1</v>
      </c>
      <c r="BF41" t="s">
        <v>1004</v>
      </c>
      <c r="BH41" t="s">
        <v>933</v>
      </c>
      <c r="BI41">
        <v>1</v>
      </c>
    </row>
    <row r="42" spans="1:61">
      <c r="A42" s="168" t="s">
        <v>992</v>
      </c>
      <c r="F42" t="s">
        <v>939</v>
      </c>
      <c r="G42">
        <v>1</v>
      </c>
      <c r="I42" t="s">
        <v>992</v>
      </c>
      <c r="Q42" s="178" t="s">
        <v>1286</v>
      </c>
      <c r="T42" t="s">
        <v>980</v>
      </c>
      <c r="U42">
        <v>1</v>
      </c>
      <c r="W42" s="169" t="s">
        <v>993</v>
      </c>
      <c r="Z42" t="s">
        <v>1024</v>
      </c>
      <c r="AA42">
        <v>1</v>
      </c>
      <c r="AD42" t="s">
        <v>923</v>
      </c>
      <c r="AF42" t="s">
        <v>984</v>
      </c>
      <c r="AG42">
        <v>4</v>
      </c>
      <c r="AI42" t="s">
        <v>923</v>
      </c>
      <c r="AJ42">
        <v>18</v>
      </c>
      <c r="AL42" t="s">
        <v>951</v>
      </c>
      <c r="AM42">
        <v>4</v>
      </c>
      <c r="AP42" t="s">
        <v>925</v>
      </c>
      <c r="AS42" t="s">
        <v>1091</v>
      </c>
      <c r="AT42">
        <v>1</v>
      </c>
      <c r="AV42" t="s">
        <v>924</v>
      </c>
      <c r="AX42" t="s">
        <v>689</v>
      </c>
      <c r="AY42">
        <v>1</v>
      </c>
      <c r="BA42" t="s">
        <v>1307</v>
      </c>
      <c r="BC42" t="s">
        <v>673</v>
      </c>
      <c r="BD42">
        <v>1</v>
      </c>
      <c r="BF42" t="s">
        <v>987</v>
      </c>
      <c r="BH42" t="s">
        <v>979</v>
      </c>
      <c r="BI42">
        <v>1</v>
      </c>
    </row>
    <row r="43" spans="1:61">
      <c r="A43" s="168" t="s">
        <v>1027</v>
      </c>
      <c r="F43" t="s">
        <v>1294</v>
      </c>
      <c r="G43">
        <v>1</v>
      </c>
      <c r="I43" t="s">
        <v>923</v>
      </c>
      <c r="Q43" s="178" t="s">
        <v>992</v>
      </c>
      <c r="T43" t="s">
        <v>1301</v>
      </c>
      <c r="U43">
        <v>1</v>
      </c>
      <c r="W43" s="169" t="s">
        <v>992</v>
      </c>
      <c r="Z43" t="s">
        <v>1019</v>
      </c>
      <c r="AA43">
        <v>1</v>
      </c>
      <c r="AD43" t="s">
        <v>928</v>
      </c>
      <c r="AF43" t="s">
        <v>931</v>
      </c>
      <c r="AG43">
        <v>3</v>
      </c>
      <c r="AI43" t="s">
        <v>928</v>
      </c>
      <c r="AJ43">
        <v>17</v>
      </c>
      <c r="AL43" t="s">
        <v>933</v>
      </c>
      <c r="AM43">
        <v>4</v>
      </c>
      <c r="AP43" t="s">
        <v>934</v>
      </c>
      <c r="AS43" t="s">
        <v>1024</v>
      </c>
      <c r="AT43">
        <v>1</v>
      </c>
      <c r="AV43" t="s">
        <v>940</v>
      </c>
      <c r="AX43" t="s">
        <v>1101</v>
      </c>
      <c r="AY43">
        <v>1</v>
      </c>
      <c r="BA43" t="s">
        <v>928</v>
      </c>
      <c r="BC43" t="s">
        <v>1000</v>
      </c>
      <c r="BD43">
        <v>1</v>
      </c>
      <c r="BF43" t="s">
        <v>1017</v>
      </c>
      <c r="BH43" t="s">
        <v>1024</v>
      </c>
      <c r="BI43">
        <v>1</v>
      </c>
    </row>
    <row r="44" spans="1:61">
      <c r="A44" s="168" t="s">
        <v>923</v>
      </c>
      <c r="F44" t="s">
        <v>1047</v>
      </c>
      <c r="G44">
        <v>1</v>
      </c>
      <c r="I44" t="s">
        <v>928</v>
      </c>
      <c r="Q44" s="178" t="s">
        <v>993</v>
      </c>
      <c r="T44" t="s">
        <v>1357</v>
      </c>
      <c r="U44">
        <v>140</v>
      </c>
      <c r="W44" s="169" t="s">
        <v>1035</v>
      </c>
      <c r="Z44" t="s">
        <v>1091</v>
      </c>
      <c r="AA44">
        <v>1</v>
      </c>
      <c r="AD44" t="s">
        <v>1002</v>
      </c>
      <c r="AF44" t="s">
        <v>1010</v>
      </c>
      <c r="AG44">
        <v>3</v>
      </c>
      <c r="AI44" t="s">
        <v>1002</v>
      </c>
      <c r="AJ44">
        <v>15</v>
      </c>
      <c r="AL44" t="s">
        <v>1186</v>
      </c>
      <c r="AM44">
        <v>6</v>
      </c>
      <c r="AP44" t="s">
        <v>996</v>
      </c>
      <c r="AS44" t="s">
        <v>988</v>
      </c>
      <c r="AT44">
        <v>1</v>
      </c>
      <c r="AV44" t="s">
        <v>996</v>
      </c>
      <c r="AX44" t="s">
        <v>920</v>
      </c>
      <c r="AY44">
        <v>1</v>
      </c>
      <c r="BA44" t="s">
        <v>986</v>
      </c>
      <c r="BC44" t="s">
        <v>1108</v>
      </c>
      <c r="BD44">
        <v>1</v>
      </c>
      <c r="BF44" t="s">
        <v>925</v>
      </c>
      <c r="BH44" t="s">
        <v>972</v>
      </c>
      <c r="BI44">
        <v>1</v>
      </c>
    </row>
    <row r="45" spans="1:61">
      <c r="A45" s="168" t="s">
        <v>921</v>
      </c>
      <c r="F45" t="s">
        <v>1286</v>
      </c>
      <c r="G45">
        <v>1</v>
      </c>
      <c r="I45" t="s">
        <v>920</v>
      </c>
      <c r="Q45" s="178" t="s">
        <v>986</v>
      </c>
      <c r="W45" s="169" t="s">
        <v>921</v>
      </c>
      <c r="Z45" t="s">
        <v>972</v>
      </c>
      <c r="AA45">
        <v>1</v>
      </c>
      <c r="AD45" t="s">
        <v>993</v>
      </c>
      <c r="AF45" t="s">
        <v>924</v>
      </c>
      <c r="AG45">
        <v>2</v>
      </c>
      <c r="AI45" t="s">
        <v>993</v>
      </c>
      <c r="AJ45">
        <v>14</v>
      </c>
      <c r="AL45" t="s">
        <v>980</v>
      </c>
      <c r="AM45">
        <v>5</v>
      </c>
      <c r="AP45" t="s">
        <v>993</v>
      </c>
      <c r="AS45" t="s">
        <v>991</v>
      </c>
      <c r="AT45">
        <v>1</v>
      </c>
      <c r="AV45" t="s">
        <v>1017</v>
      </c>
      <c r="AX45" t="s">
        <v>955</v>
      </c>
      <c r="AY45">
        <v>1</v>
      </c>
      <c r="BA45" t="s">
        <v>934</v>
      </c>
      <c r="BC45" t="s">
        <v>1052</v>
      </c>
      <c r="BD45">
        <v>1</v>
      </c>
      <c r="BF45" t="s">
        <v>940</v>
      </c>
      <c r="BH45" t="s">
        <v>1079</v>
      </c>
      <c r="BI45">
        <v>1</v>
      </c>
    </row>
    <row r="46" spans="1:61">
      <c r="A46" s="168" t="s">
        <v>918</v>
      </c>
      <c r="F46" t="s">
        <v>1075</v>
      </c>
      <c r="G46">
        <v>1</v>
      </c>
      <c r="I46" t="s">
        <v>927</v>
      </c>
      <c r="Q46" s="178" t="s">
        <v>1027</v>
      </c>
      <c r="W46" s="169" t="s">
        <v>920</v>
      </c>
      <c r="Z46" t="s">
        <v>1010</v>
      </c>
      <c r="AA46">
        <v>1</v>
      </c>
      <c r="AD46" t="s">
        <v>973</v>
      </c>
      <c r="AF46" t="s">
        <v>1240</v>
      </c>
      <c r="AG46">
        <v>2</v>
      </c>
      <c r="AI46" t="s">
        <v>973</v>
      </c>
      <c r="AJ46">
        <v>13</v>
      </c>
      <c r="AL46" t="s">
        <v>1014</v>
      </c>
      <c r="AM46">
        <v>1</v>
      </c>
      <c r="AP46" t="s">
        <v>986</v>
      </c>
      <c r="AS46" t="s">
        <v>1051</v>
      </c>
      <c r="AT46">
        <v>1</v>
      </c>
      <c r="AV46" t="s">
        <v>986</v>
      </c>
      <c r="AX46" t="s">
        <v>992</v>
      </c>
      <c r="AY46">
        <v>1</v>
      </c>
      <c r="BA46" t="s">
        <v>993</v>
      </c>
      <c r="BC46" t="s">
        <v>1013</v>
      </c>
      <c r="BD46">
        <v>1</v>
      </c>
      <c r="BF46" t="s">
        <v>753</v>
      </c>
      <c r="BH46" t="s">
        <v>1042</v>
      </c>
      <c r="BI46">
        <v>1</v>
      </c>
    </row>
    <row r="47" spans="1:61">
      <c r="A47" s="168" t="s">
        <v>920</v>
      </c>
      <c r="F47" t="s">
        <v>931</v>
      </c>
      <c r="G47">
        <v>1</v>
      </c>
      <c r="I47" t="s">
        <v>921</v>
      </c>
      <c r="Q47" s="178" t="s">
        <v>921</v>
      </c>
      <c r="W47" s="169" t="s">
        <v>923</v>
      </c>
      <c r="Z47" t="s">
        <v>931</v>
      </c>
      <c r="AA47">
        <v>1</v>
      </c>
      <c r="AD47" t="s">
        <v>1028</v>
      </c>
      <c r="AF47" t="s">
        <v>1287</v>
      </c>
      <c r="AG47">
        <v>2</v>
      </c>
      <c r="AI47" t="s">
        <v>1028</v>
      </c>
      <c r="AJ47">
        <v>13</v>
      </c>
      <c r="AL47" t="s">
        <v>986</v>
      </c>
      <c r="AM47">
        <v>12</v>
      </c>
      <c r="AP47" t="s">
        <v>1027</v>
      </c>
      <c r="AS47" t="s">
        <v>1305</v>
      </c>
      <c r="AT47">
        <v>1</v>
      </c>
      <c r="AV47" t="s">
        <v>1027</v>
      </c>
      <c r="AX47" t="s">
        <v>1033</v>
      </c>
      <c r="AY47">
        <v>1</v>
      </c>
      <c r="BA47" t="s">
        <v>996</v>
      </c>
      <c r="BC47" t="s">
        <v>928</v>
      </c>
      <c r="BD47">
        <v>1</v>
      </c>
      <c r="BF47" t="s">
        <v>1049</v>
      </c>
      <c r="BH47" t="s">
        <v>1004</v>
      </c>
      <c r="BI47">
        <v>1</v>
      </c>
    </row>
    <row r="48" spans="1:61">
      <c r="A48" s="168" t="s">
        <v>922</v>
      </c>
      <c r="F48" t="s">
        <v>1079</v>
      </c>
      <c r="G48">
        <v>1</v>
      </c>
      <c r="I48" t="s">
        <v>1027</v>
      </c>
      <c r="Q48" s="178" t="s">
        <v>753</v>
      </c>
      <c r="W48" s="169" t="s">
        <v>1027</v>
      </c>
      <c r="Z48" t="s">
        <v>973</v>
      </c>
      <c r="AA48">
        <v>1</v>
      </c>
      <c r="AD48" t="s">
        <v>1035</v>
      </c>
      <c r="AF48" t="s">
        <v>987</v>
      </c>
      <c r="AG48">
        <v>2</v>
      </c>
      <c r="AI48" t="s">
        <v>1035</v>
      </c>
      <c r="AJ48">
        <v>13</v>
      </c>
      <c r="AL48" t="s">
        <v>1075</v>
      </c>
      <c r="AM48">
        <v>1</v>
      </c>
      <c r="AP48" t="s">
        <v>918</v>
      </c>
      <c r="AS48" t="s">
        <v>1052</v>
      </c>
      <c r="AT48">
        <v>1</v>
      </c>
      <c r="AV48" t="s">
        <v>950</v>
      </c>
      <c r="AX48" t="s">
        <v>957</v>
      </c>
      <c r="AY48">
        <v>1</v>
      </c>
      <c r="BA48" t="s">
        <v>1186</v>
      </c>
      <c r="BC48" t="s">
        <v>1094</v>
      </c>
      <c r="BD48">
        <v>1</v>
      </c>
      <c r="BF48" t="s">
        <v>993</v>
      </c>
      <c r="BH48" t="s">
        <v>1001</v>
      </c>
      <c r="BI48">
        <v>1</v>
      </c>
    </row>
    <row r="49" spans="1:61">
      <c r="A49" s="168" t="s">
        <v>984</v>
      </c>
      <c r="F49" t="s">
        <v>919</v>
      </c>
      <c r="G49">
        <v>1</v>
      </c>
      <c r="I49" t="s">
        <v>993</v>
      </c>
      <c r="Q49" s="178" t="s">
        <v>928</v>
      </c>
      <c r="W49" s="169" t="s">
        <v>1049</v>
      </c>
      <c r="Z49" t="s">
        <v>926</v>
      </c>
      <c r="AA49">
        <v>1</v>
      </c>
      <c r="AD49" t="s">
        <v>1192</v>
      </c>
      <c r="AF49" t="s">
        <v>935</v>
      </c>
      <c r="AG49">
        <v>2</v>
      </c>
      <c r="AI49" t="s">
        <v>1192</v>
      </c>
      <c r="AJ49">
        <v>12</v>
      </c>
      <c r="AL49" t="s">
        <v>999</v>
      </c>
      <c r="AM49">
        <v>5</v>
      </c>
      <c r="AP49" t="s">
        <v>921</v>
      </c>
      <c r="AS49" t="s">
        <v>924</v>
      </c>
      <c r="AT49">
        <v>1</v>
      </c>
      <c r="AV49" t="s">
        <v>934</v>
      </c>
      <c r="AX49" t="s">
        <v>935</v>
      </c>
      <c r="AY49">
        <v>1</v>
      </c>
      <c r="BA49" t="s">
        <v>923</v>
      </c>
      <c r="BC49" t="s">
        <v>973</v>
      </c>
      <c r="BD49">
        <v>1</v>
      </c>
      <c r="BF49" t="s">
        <v>1003</v>
      </c>
      <c r="BH49" t="s">
        <v>957</v>
      </c>
      <c r="BI49">
        <v>1</v>
      </c>
    </row>
    <row r="50" spans="1:61">
      <c r="A50" s="168" t="s">
        <v>928</v>
      </c>
      <c r="F50" t="s">
        <v>929</v>
      </c>
      <c r="G50">
        <v>1</v>
      </c>
      <c r="I50" t="s">
        <v>973</v>
      </c>
      <c r="Q50" s="178" t="s">
        <v>923</v>
      </c>
      <c r="W50" s="169" t="s">
        <v>1017</v>
      </c>
      <c r="Z50" t="s">
        <v>1083</v>
      </c>
      <c r="AA50">
        <v>1</v>
      </c>
      <c r="AD50" t="s">
        <v>1003</v>
      </c>
      <c r="AF50" t="s">
        <v>1019</v>
      </c>
      <c r="AG50">
        <v>2</v>
      </c>
      <c r="AI50" t="s">
        <v>1003</v>
      </c>
      <c r="AJ50">
        <v>12</v>
      </c>
      <c r="AL50" t="s">
        <v>934</v>
      </c>
      <c r="AM50">
        <v>14</v>
      </c>
      <c r="AP50" t="s">
        <v>753</v>
      </c>
      <c r="AS50" t="s">
        <v>987</v>
      </c>
      <c r="AT50">
        <v>1</v>
      </c>
      <c r="AV50" t="s">
        <v>919</v>
      </c>
      <c r="AX50" t="s">
        <v>987</v>
      </c>
      <c r="AY50">
        <v>1</v>
      </c>
      <c r="BA50" t="s">
        <v>948</v>
      </c>
      <c r="BC50" t="s">
        <v>937</v>
      </c>
      <c r="BD50">
        <v>1</v>
      </c>
      <c r="BF50" t="s">
        <v>919</v>
      </c>
      <c r="BH50" t="s">
        <v>1032</v>
      </c>
      <c r="BI50">
        <v>1</v>
      </c>
    </row>
    <row r="51" spans="1:61">
      <c r="A51" s="168" t="s">
        <v>993</v>
      </c>
      <c r="F51" t="s">
        <v>1357</v>
      </c>
      <c r="G51">
        <v>155</v>
      </c>
      <c r="I51" t="s">
        <v>1003</v>
      </c>
      <c r="Q51" s="178" t="s">
        <v>940</v>
      </c>
      <c r="W51" s="169" t="s">
        <v>973</v>
      </c>
      <c r="Z51" t="s">
        <v>1357</v>
      </c>
      <c r="AA51">
        <v>140</v>
      </c>
      <c r="AD51" t="s">
        <v>922</v>
      </c>
      <c r="AF51" t="s">
        <v>972</v>
      </c>
      <c r="AG51">
        <v>2</v>
      </c>
      <c r="AI51" t="s">
        <v>922</v>
      </c>
      <c r="AJ51">
        <v>12</v>
      </c>
      <c r="AL51" t="s">
        <v>918</v>
      </c>
      <c r="AM51">
        <v>20</v>
      </c>
      <c r="AP51" t="s">
        <v>1017</v>
      </c>
      <c r="AS51" t="s">
        <v>1013</v>
      </c>
      <c r="AT51">
        <v>1</v>
      </c>
      <c r="AV51" t="s">
        <v>940</v>
      </c>
      <c r="AX51" t="s">
        <v>1311</v>
      </c>
      <c r="AY51">
        <v>1</v>
      </c>
      <c r="BA51" t="s">
        <v>1003</v>
      </c>
      <c r="BC51" t="s">
        <v>955</v>
      </c>
      <c r="BD51">
        <v>1</v>
      </c>
      <c r="BF51" t="s">
        <v>921</v>
      </c>
      <c r="BH51" t="s">
        <v>926</v>
      </c>
      <c r="BI51">
        <v>1</v>
      </c>
    </row>
    <row r="52" spans="1:61">
      <c r="A52" s="168" t="s">
        <v>973</v>
      </c>
      <c r="I52" t="s">
        <v>1000</v>
      </c>
      <c r="Q52" s="178" t="s">
        <v>1002</v>
      </c>
      <c r="W52" s="169" t="s">
        <v>1304</v>
      </c>
      <c r="AD52" t="s">
        <v>1000</v>
      </c>
      <c r="AF52" t="s">
        <v>957</v>
      </c>
      <c r="AG52">
        <v>1</v>
      </c>
      <c r="AI52" t="s">
        <v>1000</v>
      </c>
      <c r="AJ52">
        <v>11</v>
      </c>
      <c r="AL52" t="s">
        <v>932</v>
      </c>
      <c r="AM52">
        <v>6</v>
      </c>
      <c r="AP52" t="s">
        <v>1041</v>
      </c>
      <c r="AS52" t="s">
        <v>1012</v>
      </c>
      <c r="AT52">
        <v>1</v>
      </c>
      <c r="AV52" t="s">
        <v>948</v>
      </c>
      <c r="AX52" t="s">
        <v>928</v>
      </c>
      <c r="AY52">
        <v>1</v>
      </c>
      <c r="BA52" t="s">
        <v>1035</v>
      </c>
      <c r="BC52" t="s">
        <v>1215</v>
      </c>
      <c r="BD52">
        <v>1</v>
      </c>
      <c r="BF52" t="s">
        <v>934</v>
      </c>
      <c r="BH52" t="s">
        <v>763</v>
      </c>
      <c r="BI52">
        <v>1</v>
      </c>
    </row>
    <row r="53" spans="1:61">
      <c r="A53" s="168" t="s">
        <v>1028</v>
      </c>
      <c r="I53" t="s">
        <v>922</v>
      </c>
      <c r="Q53" s="178" t="s">
        <v>987</v>
      </c>
      <c r="W53" s="169" t="s">
        <v>928</v>
      </c>
      <c r="AD53" t="s">
        <v>919</v>
      </c>
      <c r="AF53" t="s">
        <v>1100</v>
      </c>
      <c r="AG53">
        <v>1</v>
      </c>
      <c r="AI53" t="s">
        <v>919</v>
      </c>
      <c r="AJ53">
        <v>11</v>
      </c>
      <c r="AL53" t="s">
        <v>942</v>
      </c>
      <c r="AM53">
        <v>5</v>
      </c>
      <c r="AP53" t="s">
        <v>925</v>
      </c>
      <c r="AS53" t="s">
        <v>972</v>
      </c>
      <c r="AT53">
        <v>1</v>
      </c>
      <c r="AV53" t="s">
        <v>921</v>
      </c>
      <c r="AX53" t="s">
        <v>1022</v>
      </c>
      <c r="AY53">
        <v>1</v>
      </c>
      <c r="BA53" t="s">
        <v>1049</v>
      </c>
      <c r="BC53" t="s">
        <v>924</v>
      </c>
      <c r="BD53">
        <v>1</v>
      </c>
      <c r="BF53" t="s">
        <v>1186</v>
      </c>
      <c r="BH53" t="s">
        <v>975</v>
      </c>
      <c r="BI53">
        <v>1</v>
      </c>
    </row>
    <row r="54" spans="1:61">
      <c r="A54" s="168" t="s">
        <v>948</v>
      </c>
      <c r="I54" t="s">
        <v>918</v>
      </c>
      <c r="Q54" s="178" t="s">
        <v>1035</v>
      </c>
      <c r="W54" s="169" t="s">
        <v>1000</v>
      </c>
      <c r="AD54" t="s">
        <v>1283</v>
      </c>
      <c r="AF54" t="s">
        <v>788</v>
      </c>
      <c r="AG54">
        <v>1</v>
      </c>
      <c r="AI54" t="s">
        <v>1283</v>
      </c>
      <c r="AJ54">
        <v>11</v>
      </c>
      <c r="AL54" t="s">
        <v>1083</v>
      </c>
      <c r="AM54">
        <v>1</v>
      </c>
      <c r="AP54" t="s">
        <v>940</v>
      </c>
      <c r="AS54" t="s">
        <v>951</v>
      </c>
      <c r="AT54">
        <v>1</v>
      </c>
      <c r="AV54" t="s">
        <v>1307</v>
      </c>
      <c r="AX54" t="s">
        <v>1357</v>
      </c>
      <c r="AY54">
        <v>140</v>
      </c>
      <c r="BA54" t="s">
        <v>1017</v>
      </c>
      <c r="BC54" t="s">
        <v>1357</v>
      </c>
      <c r="BD54">
        <v>139</v>
      </c>
      <c r="BF54" t="s">
        <v>992</v>
      </c>
      <c r="BH54" t="s">
        <v>950</v>
      </c>
      <c r="BI54">
        <v>1</v>
      </c>
    </row>
    <row r="55" spans="1:61">
      <c r="A55" s="168" t="s">
        <v>1000</v>
      </c>
      <c r="I55" t="s">
        <v>1049</v>
      </c>
      <c r="Q55" s="178" t="s">
        <v>927</v>
      </c>
      <c r="W55" s="169" t="s">
        <v>948</v>
      </c>
      <c r="AD55" t="s">
        <v>1047</v>
      </c>
      <c r="AF55" t="s">
        <v>1040</v>
      </c>
      <c r="AG55">
        <v>1</v>
      </c>
      <c r="AI55" t="s">
        <v>1047</v>
      </c>
      <c r="AJ55">
        <v>9</v>
      </c>
      <c r="AL55" t="s">
        <v>938</v>
      </c>
      <c r="AM55">
        <v>5</v>
      </c>
      <c r="AP55" t="s">
        <v>1049</v>
      </c>
      <c r="AS55" t="s">
        <v>1304</v>
      </c>
      <c r="AT55">
        <v>1</v>
      </c>
      <c r="AV55" t="s">
        <v>931</v>
      </c>
      <c r="BA55" t="s">
        <v>938</v>
      </c>
      <c r="BF55" t="s">
        <v>931</v>
      </c>
      <c r="BH55" t="s">
        <v>1002</v>
      </c>
      <c r="BI55">
        <v>1</v>
      </c>
    </row>
    <row r="56" spans="1:61">
      <c r="A56" s="168" t="s">
        <v>1035</v>
      </c>
      <c r="I56" t="s">
        <v>1055</v>
      </c>
      <c r="Q56" s="178" t="s">
        <v>1017</v>
      </c>
      <c r="W56" s="169" t="s">
        <v>942</v>
      </c>
      <c r="AD56" t="s">
        <v>927</v>
      </c>
      <c r="AF56" t="s">
        <v>1192</v>
      </c>
      <c r="AG56">
        <v>1</v>
      </c>
      <c r="AI56" t="s">
        <v>927</v>
      </c>
      <c r="AJ56">
        <v>9</v>
      </c>
      <c r="AL56" t="s">
        <v>973</v>
      </c>
      <c r="AM56">
        <v>11</v>
      </c>
      <c r="AP56" t="s">
        <v>1186</v>
      </c>
      <c r="AS56" t="s">
        <v>1357</v>
      </c>
      <c r="AT56">
        <v>160</v>
      </c>
      <c r="AV56" t="s">
        <v>935</v>
      </c>
      <c r="BA56" t="s">
        <v>753</v>
      </c>
      <c r="BF56" t="s">
        <v>986</v>
      </c>
      <c r="BH56" t="s">
        <v>1039</v>
      </c>
      <c r="BI56">
        <v>1</v>
      </c>
    </row>
    <row r="57" spans="1:61">
      <c r="A57" s="128" t="s">
        <v>992</v>
      </c>
      <c r="I57" t="s">
        <v>1002</v>
      </c>
      <c r="Q57" s="178" t="s">
        <v>924</v>
      </c>
      <c r="W57" s="169" t="s">
        <v>986</v>
      </c>
      <c r="AD57" t="s">
        <v>920</v>
      </c>
      <c r="AF57" t="s">
        <v>1083</v>
      </c>
      <c r="AG57">
        <v>1</v>
      </c>
      <c r="AI57" t="s">
        <v>920</v>
      </c>
      <c r="AJ57">
        <v>36</v>
      </c>
      <c r="AL57" t="s">
        <v>1033</v>
      </c>
      <c r="AM57">
        <v>1</v>
      </c>
      <c r="AP57" t="s">
        <v>992</v>
      </c>
      <c r="AV57" t="s">
        <v>1049</v>
      </c>
      <c r="BA57" t="s">
        <v>1307</v>
      </c>
      <c r="BF57" t="s">
        <v>938</v>
      </c>
      <c r="BH57" t="s">
        <v>1357</v>
      </c>
      <c r="BI57">
        <v>140</v>
      </c>
    </row>
    <row r="58" spans="1:61">
      <c r="A58" s="128" t="s">
        <v>918</v>
      </c>
      <c r="I58" t="s">
        <v>932</v>
      </c>
      <c r="Q58" s="178" t="s">
        <v>1010</v>
      </c>
      <c r="W58" s="169" t="s">
        <v>922</v>
      </c>
      <c r="AD58" t="s">
        <v>992</v>
      </c>
      <c r="AF58" t="s">
        <v>937</v>
      </c>
      <c r="AG58">
        <v>1</v>
      </c>
      <c r="AI58" t="s">
        <v>992</v>
      </c>
      <c r="AJ58">
        <v>29</v>
      </c>
      <c r="AL58" t="s">
        <v>919</v>
      </c>
      <c r="AM58">
        <v>12</v>
      </c>
      <c r="AP58" t="s">
        <v>948</v>
      </c>
      <c r="AV58" t="s">
        <v>922</v>
      </c>
      <c r="BA58" t="s">
        <v>921</v>
      </c>
      <c r="BF58" t="s">
        <v>942</v>
      </c>
    </row>
    <row r="59" spans="1:61">
      <c r="A59" s="128" t="s">
        <v>1027</v>
      </c>
      <c r="I59" t="s">
        <v>753</v>
      </c>
      <c r="Q59" s="178" t="s">
        <v>1041</v>
      </c>
      <c r="W59" s="169" t="s">
        <v>753</v>
      </c>
      <c r="AD59" t="s">
        <v>1283</v>
      </c>
      <c r="AF59" t="s">
        <v>1091</v>
      </c>
      <c r="AG59">
        <v>1</v>
      </c>
      <c r="AI59" t="s">
        <v>1283</v>
      </c>
      <c r="AJ59">
        <v>26</v>
      </c>
      <c r="AL59" t="s">
        <v>929</v>
      </c>
      <c r="AM59">
        <v>9</v>
      </c>
      <c r="AP59" t="s">
        <v>920</v>
      </c>
      <c r="AV59" t="s">
        <v>1215</v>
      </c>
      <c r="BA59" t="s">
        <v>1008</v>
      </c>
      <c r="BF59" t="s">
        <v>1013</v>
      </c>
    </row>
    <row r="60" spans="1:61">
      <c r="A60" s="128" t="s">
        <v>920</v>
      </c>
      <c r="I60" t="s">
        <v>933</v>
      </c>
      <c r="Q60" s="178" t="s">
        <v>1003</v>
      </c>
      <c r="W60" s="169" t="s">
        <v>999</v>
      </c>
      <c r="AD60" t="s">
        <v>923</v>
      </c>
      <c r="AF60" t="s">
        <v>1207</v>
      </c>
      <c r="AG60">
        <v>1</v>
      </c>
      <c r="AI60" t="s">
        <v>923</v>
      </c>
      <c r="AJ60">
        <v>25</v>
      </c>
      <c r="AL60" t="s">
        <v>1287</v>
      </c>
      <c r="AM60">
        <v>2</v>
      </c>
      <c r="AP60" t="s">
        <v>927</v>
      </c>
      <c r="AV60" t="s">
        <v>987</v>
      </c>
      <c r="BA60" t="s">
        <v>920</v>
      </c>
      <c r="BF60" t="s">
        <v>1035</v>
      </c>
    </row>
    <row r="61" spans="1:61">
      <c r="A61" s="128" t="s">
        <v>921</v>
      </c>
      <c r="I61" t="s">
        <v>919</v>
      </c>
      <c r="Q61" s="178" t="s">
        <v>920</v>
      </c>
      <c r="W61" s="169" t="s">
        <v>932</v>
      </c>
      <c r="AD61" t="s">
        <v>993</v>
      </c>
      <c r="AF61" t="s">
        <v>1047</v>
      </c>
      <c r="AG61">
        <v>1</v>
      </c>
      <c r="AI61" t="s">
        <v>993</v>
      </c>
      <c r="AJ61">
        <v>24</v>
      </c>
      <c r="AL61" t="s">
        <v>920</v>
      </c>
      <c r="AM61">
        <v>27</v>
      </c>
      <c r="AP61" t="s">
        <v>928</v>
      </c>
      <c r="AV61" t="s">
        <v>954</v>
      </c>
      <c r="BA61" t="s">
        <v>1002</v>
      </c>
      <c r="BF61" t="s">
        <v>924</v>
      </c>
    </row>
    <row r="62" spans="1:61">
      <c r="A62" s="128" t="s">
        <v>923</v>
      </c>
      <c r="I62" t="s">
        <v>1289</v>
      </c>
      <c r="Q62" s="128" t="s">
        <v>992</v>
      </c>
      <c r="W62" s="170" t="s">
        <v>672</v>
      </c>
      <c r="AD62" t="s">
        <v>1287</v>
      </c>
      <c r="AF62" t="s">
        <v>1151</v>
      </c>
      <c r="AG62">
        <v>1</v>
      </c>
      <c r="AI62" t="s">
        <v>1287</v>
      </c>
      <c r="AJ62">
        <v>23</v>
      </c>
      <c r="AL62" t="s">
        <v>1207</v>
      </c>
      <c r="AM62">
        <v>1</v>
      </c>
      <c r="AP62" t="s">
        <v>1013</v>
      </c>
      <c r="AV62" t="s">
        <v>924</v>
      </c>
      <c r="BA62" t="s">
        <v>922</v>
      </c>
      <c r="BF62" t="s">
        <v>987</v>
      </c>
    </row>
    <row r="63" spans="1:61">
      <c r="A63" s="128" t="s">
        <v>928</v>
      </c>
      <c r="I63" t="s">
        <v>992</v>
      </c>
      <c r="Q63" s="128" t="s">
        <v>921</v>
      </c>
      <c r="W63" s="170" t="s">
        <v>992</v>
      </c>
      <c r="AD63" t="s">
        <v>1027</v>
      </c>
      <c r="AF63" t="s">
        <v>1014</v>
      </c>
      <c r="AG63">
        <v>1</v>
      </c>
      <c r="AI63" t="s">
        <v>1027</v>
      </c>
      <c r="AJ63">
        <v>22</v>
      </c>
      <c r="AL63" t="s">
        <v>1100</v>
      </c>
      <c r="AM63">
        <v>1</v>
      </c>
      <c r="AP63" t="s">
        <v>1035</v>
      </c>
      <c r="AV63" t="s">
        <v>923</v>
      </c>
      <c r="BA63" t="s">
        <v>1035</v>
      </c>
      <c r="BF63" t="s">
        <v>993</v>
      </c>
    </row>
    <row r="64" spans="1:61">
      <c r="A64" s="128" t="s">
        <v>1002</v>
      </c>
      <c r="I64" t="s">
        <v>920</v>
      </c>
      <c r="Q64" s="128" t="s">
        <v>993</v>
      </c>
      <c r="W64" s="170" t="s">
        <v>1003</v>
      </c>
      <c r="AD64" t="s">
        <v>1289</v>
      </c>
      <c r="AF64" t="s">
        <v>926</v>
      </c>
      <c r="AG64">
        <v>1</v>
      </c>
      <c r="AI64" t="s">
        <v>1289</v>
      </c>
      <c r="AJ64">
        <v>21</v>
      </c>
      <c r="AL64" t="s">
        <v>1151</v>
      </c>
      <c r="AM64">
        <v>1</v>
      </c>
      <c r="AP64" t="s">
        <v>918</v>
      </c>
      <c r="AV64" t="s">
        <v>1017</v>
      </c>
      <c r="BA64" t="s">
        <v>1003</v>
      </c>
      <c r="BF64" t="s">
        <v>1017</v>
      </c>
    </row>
    <row r="65" spans="1:58">
      <c r="A65" s="128" t="s">
        <v>993</v>
      </c>
      <c r="I65" t="s">
        <v>1027</v>
      </c>
      <c r="Q65" s="128" t="s">
        <v>948</v>
      </c>
      <c r="W65" s="170" t="s">
        <v>1017</v>
      </c>
      <c r="AD65" t="s">
        <v>921</v>
      </c>
      <c r="AF65" t="s">
        <v>1075</v>
      </c>
      <c r="AG65">
        <v>1</v>
      </c>
      <c r="AI65" t="s">
        <v>921</v>
      </c>
      <c r="AJ65">
        <v>20</v>
      </c>
      <c r="AL65" t="s">
        <v>1192</v>
      </c>
      <c r="AM65">
        <v>1</v>
      </c>
      <c r="AP65" t="s">
        <v>972</v>
      </c>
      <c r="AV65" t="s">
        <v>919</v>
      </c>
      <c r="BA65" t="s">
        <v>1027</v>
      </c>
      <c r="BF65" t="s">
        <v>922</v>
      </c>
    </row>
    <row r="66" spans="1:58">
      <c r="A66" s="128" t="s">
        <v>973</v>
      </c>
      <c r="I66" t="s">
        <v>1002</v>
      </c>
      <c r="Q66" s="128" t="s">
        <v>1035</v>
      </c>
      <c r="W66" s="170" t="s">
        <v>1019</v>
      </c>
      <c r="AD66" t="s">
        <v>753</v>
      </c>
      <c r="AF66" t="s">
        <v>1305</v>
      </c>
      <c r="AG66">
        <v>1</v>
      </c>
      <c r="AI66" t="s">
        <v>753</v>
      </c>
      <c r="AJ66">
        <v>18</v>
      </c>
      <c r="AL66" t="s">
        <v>992</v>
      </c>
      <c r="AM66">
        <v>30</v>
      </c>
      <c r="AP66" t="s">
        <v>925</v>
      </c>
      <c r="AV66" t="s">
        <v>1101</v>
      </c>
      <c r="BA66" t="s">
        <v>1017</v>
      </c>
      <c r="BF66" t="s">
        <v>937</v>
      </c>
    </row>
    <row r="67" spans="1:58">
      <c r="A67" s="128" t="s">
        <v>1028</v>
      </c>
      <c r="I67" t="s">
        <v>923</v>
      </c>
      <c r="Q67" s="128" t="s">
        <v>753</v>
      </c>
      <c r="W67" s="170" t="s">
        <v>927</v>
      </c>
      <c r="AD67" t="s">
        <v>1041</v>
      </c>
      <c r="AF67" t="s">
        <v>1294</v>
      </c>
      <c r="AG67">
        <v>1</v>
      </c>
      <c r="AI67" t="s">
        <v>1041</v>
      </c>
      <c r="AJ67">
        <v>18</v>
      </c>
      <c r="AL67" t="s">
        <v>957</v>
      </c>
      <c r="AM67">
        <v>1</v>
      </c>
      <c r="AP67" t="s">
        <v>920</v>
      </c>
      <c r="AV67" t="s">
        <v>1186</v>
      </c>
      <c r="BA67" t="s">
        <v>993</v>
      </c>
      <c r="BF67" t="s">
        <v>1027</v>
      </c>
    </row>
    <row r="68" spans="1:58">
      <c r="A68" s="128" t="s">
        <v>1035</v>
      </c>
      <c r="I68" t="s">
        <v>928</v>
      </c>
      <c r="Q68" s="128" t="s">
        <v>920</v>
      </c>
      <c r="W68" s="170" t="s">
        <v>1035</v>
      </c>
      <c r="AD68" t="s">
        <v>928</v>
      </c>
      <c r="AF68" t="s">
        <v>1024</v>
      </c>
      <c r="AG68">
        <v>1</v>
      </c>
      <c r="AI68" t="s">
        <v>928</v>
      </c>
      <c r="AJ68">
        <v>18</v>
      </c>
      <c r="AL68" t="s">
        <v>1305</v>
      </c>
      <c r="AM68">
        <v>1</v>
      </c>
      <c r="AP68" t="s">
        <v>993</v>
      </c>
      <c r="AV68" t="s">
        <v>1049</v>
      </c>
      <c r="BA68" t="s">
        <v>1094</v>
      </c>
      <c r="BF68" t="s">
        <v>942</v>
      </c>
    </row>
    <row r="69" spans="1:58">
      <c r="A69" s="128" t="s">
        <v>1192</v>
      </c>
      <c r="I69" t="s">
        <v>1003</v>
      </c>
      <c r="Q69" s="128" t="s">
        <v>1027</v>
      </c>
      <c r="W69" s="170" t="s">
        <v>934</v>
      </c>
      <c r="AD69" t="s">
        <v>922</v>
      </c>
      <c r="AF69" t="s">
        <v>1056</v>
      </c>
      <c r="AG69">
        <v>1</v>
      </c>
      <c r="AI69" t="s">
        <v>922</v>
      </c>
      <c r="AJ69">
        <v>18</v>
      </c>
      <c r="AL69" t="s">
        <v>1047</v>
      </c>
      <c r="AM69">
        <v>1</v>
      </c>
      <c r="AP69" t="s">
        <v>1000</v>
      </c>
      <c r="AV69" t="s">
        <v>1035</v>
      </c>
      <c r="BA69" t="s">
        <v>1049</v>
      </c>
      <c r="BF69" t="s">
        <v>925</v>
      </c>
    </row>
    <row r="70" spans="1:58">
      <c r="A70" s="128" t="s">
        <v>1003</v>
      </c>
      <c r="I70" t="s">
        <v>1049</v>
      </c>
      <c r="Q70" s="128" t="s">
        <v>1002</v>
      </c>
      <c r="W70" s="170" t="s">
        <v>980</v>
      </c>
      <c r="AD70" t="s">
        <v>1035</v>
      </c>
      <c r="AF70" t="s">
        <v>1039</v>
      </c>
      <c r="AG70">
        <v>1</v>
      </c>
      <c r="AI70" t="s">
        <v>1035</v>
      </c>
      <c r="AJ70">
        <v>17</v>
      </c>
      <c r="AL70" t="s">
        <v>1003</v>
      </c>
      <c r="AM70">
        <v>19</v>
      </c>
      <c r="AP70" t="s">
        <v>931</v>
      </c>
      <c r="AV70" t="s">
        <v>1027</v>
      </c>
      <c r="BA70" t="s">
        <v>942</v>
      </c>
      <c r="BF70" t="s">
        <v>1035</v>
      </c>
    </row>
    <row r="71" spans="1:58">
      <c r="A71" s="128" t="s">
        <v>922</v>
      </c>
      <c r="I71" t="s">
        <v>918</v>
      </c>
      <c r="Q71" s="128" t="s">
        <v>934</v>
      </c>
      <c r="W71" s="170" t="s">
        <v>920</v>
      </c>
      <c r="AD71" t="s">
        <v>951</v>
      </c>
      <c r="AF71" t="s">
        <v>1008</v>
      </c>
      <c r="AG71">
        <v>1</v>
      </c>
      <c r="AI71" t="s">
        <v>951</v>
      </c>
      <c r="AJ71">
        <v>17</v>
      </c>
      <c r="AL71" t="s">
        <v>1010</v>
      </c>
      <c r="AM71">
        <v>3</v>
      </c>
      <c r="AP71" t="s">
        <v>940</v>
      </c>
      <c r="AV71" t="s">
        <v>925</v>
      </c>
      <c r="BA71" t="s">
        <v>925</v>
      </c>
      <c r="BF71" t="s">
        <v>996</v>
      </c>
    </row>
    <row r="72" spans="1:58">
      <c r="A72" s="128" t="s">
        <v>1000</v>
      </c>
      <c r="I72" t="s">
        <v>1035</v>
      </c>
      <c r="Q72" s="128" t="s">
        <v>1000</v>
      </c>
      <c r="W72" s="170" t="s">
        <v>1049</v>
      </c>
      <c r="AD72" t="s">
        <v>1049</v>
      </c>
      <c r="AF72" t="s">
        <v>1033</v>
      </c>
      <c r="AG72">
        <v>1</v>
      </c>
      <c r="AI72" t="s">
        <v>1049</v>
      </c>
      <c r="AJ72">
        <v>14</v>
      </c>
      <c r="AL72" t="s">
        <v>993</v>
      </c>
      <c r="AM72">
        <v>28</v>
      </c>
      <c r="AP72" t="s">
        <v>1008</v>
      </c>
      <c r="AV72" t="s">
        <v>753</v>
      </c>
      <c r="BA72" t="s">
        <v>934</v>
      </c>
      <c r="BF72" t="s">
        <v>926</v>
      </c>
    </row>
    <row r="73" spans="1:58">
      <c r="A73" s="128" t="s">
        <v>919</v>
      </c>
      <c r="I73" t="s">
        <v>753</v>
      </c>
      <c r="Q73" s="128" t="s">
        <v>928</v>
      </c>
      <c r="W73" s="170" t="s">
        <v>996</v>
      </c>
      <c r="AD73" t="s">
        <v>918</v>
      </c>
      <c r="AF73" t="s">
        <v>988</v>
      </c>
      <c r="AG73">
        <v>1</v>
      </c>
      <c r="AI73" t="s">
        <v>918</v>
      </c>
      <c r="AJ73">
        <v>14</v>
      </c>
      <c r="AL73" t="s">
        <v>1289</v>
      </c>
      <c r="AM73">
        <v>5</v>
      </c>
      <c r="AP73" t="s">
        <v>753</v>
      </c>
      <c r="AV73" t="s">
        <v>986</v>
      </c>
      <c r="BA73" t="s">
        <v>1186</v>
      </c>
      <c r="BF73" t="s">
        <v>932</v>
      </c>
    </row>
    <row r="74" spans="1:58">
      <c r="A74" s="128" t="s">
        <v>1283</v>
      </c>
      <c r="I74" t="s">
        <v>1017</v>
      </c>
      <c r="Q74" s="128" t="s">
        <v>1049</v>
      </c>
      <c r="W74" s="170" t="s">
        <v>753</v>
      </c>
      <c r="AD74" t="s">
        <v>933</v>
      </c>
      <c r="AF74" t="s">
        <v>1286</v>
      </c>
      <c r="AG74">
        <v>1</v>
      </c>
      <c r="AI74" t="s">
        <v>933</v>
      </c>
      <c r="AJ74">
        <v>14</v>
      </c>
      <c r="AL74" t="s">
        <v>1017</v>
      </c>
      <c r="AM74">
        <v>15</v>
      </c>
      <c r="AP74" t="s">
        <v>996</v>
      </c>
      <c r="AV74" t="s">
        <v>922</v>
      </c>
      <c r="BA74" t="s">
        <v>996</v>
      </c>
      <c r="BF74" t="s">
        <v>935</v>
      </c>
    </row>
    <row r="75" spans="1:58">
      <c r="A75" s="128" t="s">
        <v>1047</v>
      </c>
      <c r="I75" t="s">
        <v>1013</v>
      </c>
      <c r="Q75" s="128" t="s">
        <v>929</v>
      </c>
      <c r="W75" s="170" t="s">
        <v>918</v>
      </c>
      <c r="AD75" t="s">
        <v>1002</v>
      </c>
      <c r="AF75" t="s">
        <v>1357</v>
      </c>
      <c r="AG75">
        <v>595</v>
      </c>
      <c r="AI75" t="s">
        <v>1002</v>
      </c>
      <c r="AJ75">
        <v>13</v>
      </c>
      <c r="AL75" t="s">
        <v>1357</v>
      </c>
      <c r="AM75">
        <v>595</v>
      </c>
      <c r="AP75" t="s">
        <v>935</v>
      </c>
      <c r="AV75" t="s">
        <v>942</v>
      </c>
      <c r="BA75" t="s">
        <v>986</v>
      </c>
      <c r="BF75" t="s">
        <v>1008</v>
      </c>
    </row>
    <row r="76" spans="1:58">
      <c r="A76" s="128" t="s">
        <v>927</v>
      </c>
      <c r="I76" t="s">
        <v>921</v>
      </c>
      <c r="Q76" s="128" t="s">
        <v>919</v>
      </c>
      <c r="W76" s="170" t="s">
        <v>706</v>
      </c>
      <c r="AD76" t="s">
        <v>1017</v>
      </c>
      <c r="AI76" t="s">
        <v>1017</v>
      </c>
      <c r="AJ76">
        <v>13</v>
      </c>
      <c r="AP76" t="s">
        <v>992</v>
      </c>
      <c r="AV76" t="s">
        <v>934</v>
      </c>
      <c r="BA76" t="s">
        <v>920</v>
      </c>
      <c r="BF76" t="s">
        <v>1120</v>
      </c>
    </row>
    <row r="77" spans="1:58">
      <c r="A77" s="169" t="s">
        <v>920</v>
      </c>
      <c r="I77" t="s">
        <v>927</v>
      </c>
      <c r="Q77" s="128" t="s">
        <v>996</v>
      </c>
      <c r="W77" s="170" t="s">
        <v>921</v>
      </c>
      <c r="AD77" t="s">
        <v>700</v>
      </c>
      <c r="AI77" t="s">
        <v>700</v>
      </c>
      <c r="AJ77">
        <v>45</v>
      </c>
      <c r="AP77" t="s">
        <v>1215</v>
      </c>
      <c r="AV77" t="s">
        <v>1307</v>
      </c>
      <c r="BA77" t="s">
        <v>940</v>
      </c>
      <c r="BF77" t="s">
        <v>1186</v>
      </c>
    </row>
    <row r="78" spans="1:58">
      <c r="A78" s="169" t="s">
        <v>992</v>
      </c>
      <c r="I78" t="s">
        <v>919</v>
      </c>
      <c r="Q78" s="128" t="s">
        <v>922</v>
      </c>
      <c r="W78" s="170" t="s">
        <v>986</v>
      </c>
      <c r="AD78" t="s">
        <v>754</v>
      </c>
      <c r="AI78" t="s">
        <v>754</v>
      </c>
      <c r="AJ78">
        <v>35</v>
      </c>
      <c r="AP78" t="s">
        <v>937</v>
      </c>
      <c r="AV78" t="s">
        <v>918</v>
      </c>
      <c r="BA78" t="s">
        <v>1307</v>
      </c>
      <c r="BF78" t="s">
        <v>921</v>
      </c>
    </row>
    <row r="79" spans="1:58">
      <c r="A79" s="169" t="s">
        <v>1283</v>
      </c>
      <c r="I79" t="s">
        <v>993</v>
      </c>
      <c r="Q79" s="128" t="s">
        <v>927</v>
      </c>
      <c r="W79" s="170" t="s">
        <v>938</v>
      </c>
      <c r="AD79" t="s">
        <v>845</v>
      </c>
      <c r="AI79" t="s">
        <v>845</v>
      </c>
      <c r="AJ79">
        <v>28</v>
      </c>
      <c r="AP79" t="s">
        <v>921</v>
      </c>
      <c r="AV79" t="s">
        <v>921</v>
      </c>
      <c r="BA79" t="s">
        <v>921</v>
      </c>
      <c r="BF79" t="s">
        <v>934</v>
      </c>
    </row>
    <row r="80" spans="1:58">
      <c r="A80" s="169" t="s">
        <v>923</v>
      </c>
      <c r="I80" t="s">
        <v>929</v>
      </c>
      <c r="Q80" s="128" t="s">
        <v>1186</v>
      </c>
      <c r="W80" s="170" t="s">
        <v>694</v>
      </c>
      <c r="AD80" t="s">
        <v>1290</v>
      </c>
      <c r="AI80" t="s">
        <v>1290</v>
      </c>
      <c r="AJ80">
        <v>25</v>
      </c>
      <c r="AP80" t="s">
        <v>1186</v>
      </c>
      <c r="AV80" t="s">
        <v>996</v>
      </c>
      <c r="BA80" t="s">
        <v>922</v>
      </c>
      <c r="BF80" t="s">
        <v>931</v>
      </c>
    </row>
    <row r="81" spans="1:58">
      <c r="A81" s="169" t="s">
        <v>993</v>
      </c>
      <c r="I81" t="s">
        <v>934</v>
      </c>
      <c r="Q81" s="128" t="s">
        <v>1003</v>
      </c>
      <c r="W81" s="170" t="s">
        <v>919</v>
      </c>
      <c r="AD81" t="s">
        <v>1035</v>
      </c>
      <c r="AI81" t="s">
        <v>1035</v>
      </c>
      <c r="AJ81">
        <v>21</v>
      </c>
      <c r="AP81" t="s">
        <v>938</v>
      </c>
      <c r="AV81" t="s">
        <v>938</v>
      </c>
      <c r="BA81" t="s">
        <v>935</v>
      </c>
      <c r="BF81" t="s">
        <v>1049</v>
      </c>
    </row>
    <row r="82" spans="1:58">
      <c r="A82" s="169" t="s">
        <v>1287</v>
      </c>
      <c r="I82" t="s">
        <v>921</v>
      </c>
      <c r="Q82" s="169" t="s">
        <v>923</v>
      </c>
      <c r="W82" s="172" t="s">
        <v>992</v>
      </c>
      <c r="AD82" t="s">
        <v>993</v>
      </c>
      <c r="AI82" t="s">
        <v>993</v>
      </c>
      <c r="AJ82">
        <v>20</v>
      </c>
      <c r="AP82" t="s">
        <v>927</v>
      </c>
      <c r="AV82" t="s">
        <v>957</v>
      </c>
      <c r="BA82" t="s">
        <v>1008</v>
      </c>
      <c r="BF82" t="s">
        <v>992</v>
      </c>
    </row>
    <row r="83" spans="1:58">
      <c r="A83" s="169" t="s">
        <v>1027</v>
      </c>
      <c r="I83" t="s">
        <v>920</v>
      </c>
      <c r="Q83" s="169" t="s">
        <v>992</v>
      </c>
      <c r="W83" s="172" t="s">
        <v>921</v>
      </c>
      <c r="AD83" t="s">
        <v>934</v>
      </c>
      <c r="AI83" t="s">
        <v>934</v>
      </c>
      <c r="AJ83">
        <v>18</v>
      </c>
      <c r="AP83" t="s">
        <v>1134</v>
      </c>
      <c r="AV83" t="s">
        <v>993</v>
      </c>
      <c r="BA83" t="s">
        <v>934</v>
      </c>
      <c r="BF83" t="s">
        <v>1094</v>
      </c>
    </row>
    <row r="84" spans="1:58">
      <c r="A84" s="169" t="s">
        <v>1289</v>
      </c>
      <c r="I84" t="s">
        <v>1035</v>
      </c>
      <c r="Q84" s="169" t="s">
        <v>986</v>
      </c>
      <c r="W84" s="172" t="s">
        <v>1003</v>
      </c>
      <c r="AD84" t="s">
        <v>918</v>
      </c>
      <c r="AI84" t="s">
        <v>918</v>
      </c>
      <c r="AJ84">
        <v>18</v>
      </c>
      <c r="AP84" t="s">
        <v>694</v>
      </c>
      <c r="AV84" t="s">
        <v>1049</v>
      </c>
      <c r="BA84" t="s">
        <v>753</v>
      </c>
      <c r="BF84" t="s">
        <v>993</v>
      </c>
    </row>
    <row r="85" spans="1:58">
      <c r="A85" s="169" t="s">
        <v>921</v>
      </c>
      <c r="I85" t="s">
        <v>918</v>
      </c>
      <c r="Q85" s="169" t="s">
        <v>1027</v>
      </c>
      <c r="W85" s="172" t="s">
        <v>925</v>
      </c>
      <c r="AD85" t="s">
        <v>923</v>
      </c>
      <c r="AI85" t="s">
        <v>923</v>
      </c>
      <c r="AJ85">
        <v>18</v>
      </c>
      <c r="AP85" t="s">
        <v>993</v>
      </c>
      <c r="AV85" t="s">
        <v>948</v>
      </c>
      <c r="BA85" t="s">
        <v>921</v>
      </c>
      <c r="BF85" t="s">
        <v>931</v>
      </c>
    </row>
    <row r="86" spans="1:58">
      <c r="A86" s="169" t="s">
        <v>753</v>
      </c>
      <c r="I86" t="s">
        <v>992</v>
      </c>
      <c r="Q86" s="169" t="s">
        <v>1049</v>
      </c>
      <c r="W86" s="172" t="s">
        <v>1049</v>
      </c>
      <c r="AD86" t="s">
        <v>1028</v>
      </c>
      <c r="AI86" t="s">
        <v>1028</v>
      </c>
      <c r="AJ86">
        <v>17</v>
      </c>
      <c r="AP86" t="s">
        <v>996</v>
      </c>
      <c r="AV86" t="s">
        <v>934</v>
      </c>
      <c r="BA86" t="s">
        <v>942</v>
      </c>
      <c r="BF86" t="s">
        <v>996</v>
      </c>
    </row>
    <row r="87" spans="1:58">
      <c r="A87" s="169" t="s">
        <v>1041</v>
      </c>
      <c r="I87" t="s">
        <v>934</v>
      </c>
      <c r="Q87" s="169" t="s">
        <v>1055</v>
      </c>
      <c r="W87" s="172" t="s">
        <v>986</v>
      </c>
      <c r="AD87" t="s">
        <v>928</v>
      </c>
      <c r="AI87" t="s">
        <v>928</v>
      </c>
      <c r="AJ87">
        <v>15</v>
      </c>
      <c r="AP87" t="s">
        <v>935</v>
      </c>
      <c r="AV87" t="s">
        <v>986</v>
      </c>
      <c r="BA87" t="s">
        <v>993</v>
      </c>
      <c r="BF87" t="s">
        <v>1017</v>
      </c>
    </row>
    <row r="88" spans="1:58">
      <c r="A88" s="169" t="s">
        <v>928</v>
      </c>
      <c r="I88" t="s">
        <v>753</v>
      </c>
      <c r="Q88" s="169" t="s">
        <v>921</v>
      </c>
      <c r="W88" s="172" t="s">
        <v>972</v>
      </c>
      <c r="AD88" t="s">
        <v>1000</v>
      </c>
      <c r="AI88" t="s">
        <v>1000</v>
      </c>
      <c r="AJ88">
        <v>14</v>
      </c>
      <c r="AP88" t="s">
        <v>931</v>
      </c>
      <c r="AV88" t="s">
        <v>1017</v>
      </c>
      <c r="BA88" t="s">
        <v>1049</v>
      </c>
      <c r="BF88" t="s">
        <v>1027</v>
      </c>
    </row>
    <row r="89" spans="1:58">
      <c r="A89" s="169" t="s">
        <v>922</v>
      </c>
      <c r="I89" t="s">
        <v>1002</v>
      </c>
      <c r="Q89" s="169" t="s">
        <v>948</v>
      </c>
      <c r="W89" s="172" t="s">
        <v>940</v>
      </c>
      <c r="AD89" t="s">
        <v>931</v>
      </c>
      <c r="AI89" t="s">
        <v>931</v>
      </c>
      <c r="AJ89">
        <v>13</v>
      </c>
      <c r="AP89" t="s">
        <v>992</v>
      </c>
      <c r="AV89" t="s">
        <v>1027</v>
      </c>
      <c r="BA89" t="s">
        <v>940</v>
      </c>
      <c r="BF89" t="s">
        <v>921</v>
      </c>
    </row>
    <row r="90" spans="1:58">
      <c r="A90" s="169" t="s">
        <v>1035</v>
      </c>
      <c r="I90" t="s">
        <v>923</v>
      </c>
      <c r="Q90" s="169" t="s">
        <v>1013</v>
      </c>
      <c r="W90" s="172" t="s">
        <v>1027</v>
      </c>
      <c r="AD90" t="s">
        <v>973</v>
      </c>
      <c r="AI90" t="s">
        <v>973</v>
      </c>
      <c r="AJ90">
        <v>13</v>
      </c>
      <c r="AP90" t="s">
        <v>753</v>
      </c>
      <c r="AV90" t="s">
        <v>1035</v>
      </c>
      <c r="BA90" t="s">
        <v>1017</v>
      </c>
      <c r="BF90" t="s">
        <v>753</v>
      </c>
    </row>
    <row r="91" spans="1:58">
      <c r="A91" s="169" t="s">
        <v>951</v>
      </c>
      <c r="I91" t="s">
        <v>993</v>
      </c>
      <c r="Q91" s="169" t="s">
        <v>1002</v>
      </c>
      <c r="W91" s="172" t="s">
        <v>753</v>
      </c>
      <c r="AD91" t="s">
        <v>1055</v>
      </c>
      <c r="AI91" t="s">
        <v>1055</v>
      </c>
      <c r="AJ91">
        <v>13</v>
      </c>
      <c r="AP91" t="s">
        <v>940</v>
      </c>
      <c r="AV91" t="s">
        <v>919</v>
      </c>
      <c r="BA91" t="s">
        <v>996</v>
      </c>
      <c r="BF91" t="s">
        <v>1049</v>
      </c>
    </row>
    <row r="92" spans="1:58">
      <c r="A92" s="169" t="s">
        <v>1049</v>
      </c>
      <c r="I92" t="s">
        <v>922</v>
      </c>
      <c r="Q92" s="169" t="s">
        <v>929</v>
      </c>
      <c r="W92" s="172" t="s">
        <v>928</v>
      </c>
      <c r="AD92" t="s">
        <v>929</v>
      </c>
      <c r="AI92" t="s">
        <v>929</v>
      </c>
      <c r="AJ92">
        <v>12</v>
      </c>
      <c r="AP92" t="s">
        <v>934</v>
      </c>
      <c r="AV92" t="s">
        <v>996</v>
      </c>
      <c r="BA92" t="s">
        <v>1186</v>
      </c>
      <c r="BF92" t="s">
        <v>1186</v>
      </c>
    </row>
    <row r="93" spans="1:58">
      <c r="A93" s="169" t="s">
        <v>918</v>
      </c>
      <c r="I93" t="s">
        <v>927</v>
      </c>
      <c r="Q93" s="169" t="s">
        <v>920</v>
      </c>
      <c r="W93" s="172" t="s">
        <v>1041</v>
      </c>
      <c r="AD93" t="s">
        <v>1017</v>
      </c>
      <c r="AI93" t="s">
        <v>1017</v>
      </c>
      <c r="AJ93">
        <v>12</v>
      </c>
      <c r="AP93" t="s">
        <v>921</v>
      </c>
      <c r="AV93" t="s">
        <v>993</v>
      </c>
      <c r="BA93" t="s">
        <v>923</v>
      </c>
      <c r="BF93" t="s">
        <v>1051</v>
      </c>
    </row>
    <row r="94" spans="1:58">
      <c r="A94" s="169" t="s">
        <v>933</v>
      </c>
      <c r="I94" t="s">
        <v>1049</v>
      </c>
      <c r="Q94" s="169" t="s">
        <v>753</v>
      </c>
      <c r="W94" s="172" t="s">
        <v>922</v>
      </c>
      <c r="AD94" t="s">
        <v>927</v>
      </c>
      <c r="AI94" t="s">
        <v>927</v>
      </c>
      <c r="AJ94">
        <v>12</v>
      </c>
      <c r="AP94" t="s">
        <v>1003</v>
      </c>
      <c r="AV94" t="s">
        <v>956</v>
      </c>
      <c r="BA94" t="s">
        <v>938</v>
      </c>
      <c r="BF94" t="s">
        <v>942</v>
      </c>
    </row>
    <row r="95" spans="1:58">
      <c r="A95" s="169" t="s">
        <v>1002</v>
      </c>
      <c r="I95" t="s">
        <v>1027</v>
      </c>
      <c r="Q95" s="169" t="s">
        <v>1035</v>
      </c>
      <c r="W95" s="172" t="s">
        <v>942</v>
      </c>
      <c r="AD95" t="s">
        <v>753</v>
      </c>
      <c r="AI95" t="s">
        <v>753</v>
      </c>
      <c r="AJ95">
        <v>12</v>
      </c>
      <c r="AP95" t="s">
        <v>920</v>
      </c>
      <c r="AV95" t="s">
        <v>942</v>
      </c>
      <c r="BA95" t="s">
        <v>919</v>
      </c>
      <c r="BF95" t="s">
        <v>1035</v>
      </c>
    </row>
    <row r="96" spans="1:58">
      <c r="A96" s="169" t="s">
        <v>1017</v>
      </c>
      <c r="I96" t="s">
        <v>984</v>
      </c>
      <c r="Q96" s="169" t="s">
        <v>1000</v>
      </c>
      <c r="W96" s="172" t="s">
        <v>980</v>
      </c>
      <c r="AD96" t="s">
        <v>1291</v>
      </c>
      <c r="AI96" t="s">
        <v>1291</v>
      </c>
      <c r="AJ96">
        <v>12</v>
      </c>
      <c r="AP96" t="s">
        <v>1027</v>
      </c>
      <c r="AV96" t="s">
        <v>1307</v>
      </c>
      <c r="BA96" t="s">
        <v>920</v>
      </c>
      <c r="BF96" t="s">
        <v>980</v>
      </c>
    </row>
    <row r="97" spans="1:58">
      <c r="A97" s="170" t="s">
        <v>700</v>
      </c>
      <c r="I97" t="s">
        <v>1000</v>
      </c>
      <c r="Q97" s="169" t="s">
        <v>993</v>
      </c>
      <c r="W97" s="172" t="s">
        <v>920</v>
      </c>
      <c r="AD97" t="s">
        <v>1283</v>
      </c>
      <c r="AI97" t="s">
        <v>1283</v>
      </c>
      <c r="AJ97">
        <v>35</v>
      </c>
      <c r="AP97" t="s">
        <v>938</v>
      </c>
      <c r="AV97" t="s">
        <v>927</v>
      </c>
      <c r="BA97" t="s">
        <v>1215</v>
      </c>
      <c r="BF97" t="s">
        <v>934</v>
      </c>
    </row>
    <row r="98" spans="1:58">
      <c r="A98" s="170" t="s">
        <v>754</v>
      </c>
      <c r="I98" t="s">
        <v>1003</v>
      </c>
      <c r="Q98" s="169" t="s">
        <v>919</v>
      </c>
      <c r="W98" s="172" t="s">
        <v>1083</v>
      </c>
      <c r="AD98" t="s">
        <v>992</v>
      </c>
      <c r="AI98" t="s">
        <v>992</v>
      </c>
      <c r="AJ98">
        <v>23</v>
      </c>
      <c r="AP98" t="s">
        <v>986</v>
      </c>
      <c r="AV98" t="s">
        <v>1041</v>
      </c>
      <c r="BA98" t="s">
        <v>1003</v>
      </c>
      <c r="BF98" t="s">
        <v>1002</v>
      </c>
    </row>
    <row r="99" spans="1:58">
      <c r="A99" s="170" t="s">
        <v>845</v>
      </c>
      <c r="I99" t="s">
        <v>1013</v>
      </c>
      <c r="Q99" s="169" t="s">
        <v>1003</v>
      </c>
      <c r="W99" s="172" t="s">
        <v>923</v>
      </c>
      <c r="AD99" t="s">
        <v>920</v>
      </c>
      <c r="AI99" t="s">
        <v>920</v>
      </c>
      <c r="AJ99">
        <v>16</v>
      </c>
      <c r="AP99" t="s">
        <v>1186</v>
      </c>
      <c r="AV99" t="s">
        <v>932</v>
      </c>
      <c r="BA99" t="s">
        <v>937</v>
      </c>
      <c r="BF99" t="s">
        <v>938</v>
      </c>
    </row>
    <row r="100" spans="1:58">
      <c r="A100" s="170" t="s">
        <v>1290</v>
      </c>
      <c r="I100" t="s">
        <v>928</v>
      </c>
      <c r="Q100" s="169" t="s">
        <v>928</v>
      </c>
      <c r="W100" s="172" t="s">
        <v>933</v>
      </c>
      <c r="AD100" t="s">
        <v>921</v>
      </c>
      <c r="AI100" t="s">
        <v>921</v>
      </c>
      <c r="AJ100">
        <v>15</v>
      </c>
      <c r="AP100" t="s">
        <v>923</v>
      </c>
      <c r="AV100" t="s">
        <v>1002</v>
      </c>
      <c r="BA100" t="s">
        <v>1307</v>
      </c>
      <c r="BF100" t="s">
        <v>1003</v>
      </c>
    </row>
    <row r="101" spans="1:58">
      <c r="A101" s="170" t="s">
        <v>1035</v>
      </c>
      <c r="I101" t="s">
        <v>929</v>
      </c>
      <c r="Q101" s="169" t="s">
        <v>999</v>
      </c>
      <c r="W101" s="172" t="s">
        <v>938</v>
      </c>
      <c r="AD101" t="s">
        <v>1028</v>
      </c>
      <c r="AI101" t="s">
        <v>1028</v>
      </c>
      <c r="AJ101">
        <v>15</v>
      </c>
      <c r="AP101" t="s">
        <v>1049</v>
      </c>
      <c r="AV101" t="s">
        <v>1003</v>
      </c>
      <c r="BA101" t="s">
        <v>935</v>
      </c>
      <c r="BF101" t="s">
        <v>919</v>
      </c>
    </row>
    <row r="102" spans="1:58">
      <c r="A102" s="170" t="s">
        <v>993</v>
      </c>
      <c r="I102" t="s">
        <v>1003</v>
      </c>
      <c r="Q102" s="127" t="s">
        <v>1040</v>
      </c>
      <c r="W102" s="136" t="s">
        <v>920</v>
      </c>
      <c r="AD102" t="s">
        <v>1289</v>
      </c>
      <c r="AI102" t="s">
        <v>1289</v>
      </c>
      <c r="AJ102">
        <v>14</v>
      </c>
      <c r="AP102" t="s">
        <v>1035</v>
      </c>
      <c r="AV102" t="s">
        <v>1048</v>
      </c>
      <c r="BA102" t="s">
        <v>1027</v>
      </c>
      <c r="BF102" t="s">
        <v>950</v>
      </c>
    </row>
    <row r="103" spans="1:58">
      <c r="A103" s="170" t="s">
        <v>934</v>
      </c>
      <c r="I103" t="s">
        <v>921</v>
      </c>
      <c r="Q103" s="127" t="s">
        <v>920</v>
      </c>
      <c r="W103" s="136" t="s">
        <v>926</v>
      </c>
      <c r="AD103" t="s">
        <v>951</v>
      </c>
      <c r="AI103" t="s">
        <v>951</v>
      </c>
      <c r="AJ103">
        <v>13</v>
      </c>
      <c r="AP103" t="s">
        <v>1035</v>
      </c>
      <c r="AV103" t="s">
        <v>923</v>
      </c>
      <c r="BA103" t="s">
        <v>753</v>
      </c>
      <c r="BF103" t="s">
        <v>999</v>
      </c>
    </row>
    <row r="104" spans="1:58">
      <c r="A104" s="170" t="s">
        <v>918</v>
      </c>
      <c r="I104" t="s">
        <v>993</v>
      </c>
      <c r="Q104" s="127" t="s">
        <v>992</v>
      </c>
      <c r="W104" s="136" t="s">
        <v>1035</v>
      </c>
      <c r="AD104" t="s">
        <v>1035</v>
      </c>
      <c r="AI104" t="s">
        <v>1035</v>
      </c>
      <c r="AJ104">
        <v>13</v>
      </c>
      <c r="AP104" t="s">
        <v>1017</v>
      </c>
      <c r="AV104" t="s">
        <v>1035</v>
      </c>
      <c r="BA104" t="s">
        <v>993</v>
      </c>
      <c r="BF104" t="s">
        <v>1094</v>
      </c>
    </row>
    <row r="105" spans="1:58">
      <c r="A105" s="170" t="s">
        <v>923</v>
      </c>
      <c r="I105" t="s">
        <v>753</v>
      </c>
      <c r="Q105" s="127" t="s">
        <v>921</v>
      </c>
      <c r="W105" s="136" t="s">
        <v>918</v>
      </c>
      <c r="AD105" t="s">
        <v>1000</v>
      </c>
      <c r="AI105" t="s">
        <v>1000</v>
      </c>
      <c r="AJ105">
        <v>11</v>
      </c>
      <c r="AP105" t="s">
        <v>996</v>
      </c>
      <c r="AV105" t="s">
        <v>753</v>
      </c>
      <c r="BA105" t="s">
        <v>921</v>
      </c>
      <c r="BF105" t="s">
        <v>993</v>
      </c>
    </row>
    <row r="106" spans="1:58">
      <c r="A106" s="170" t="s">
        <v>1028</v>
      </c>
      <c r="I106" t="s">
        <v>1027</v>
      </c>
      <c r="Q106" s="127" t="s">
        <v>1027</v>
      </c>
      <c r="W106" s="136" t="s">
        <v>992</v>
      </c>
      <c r="AD106" t="s">
        <v>1017</v>
      </c>
      <c r="AI106" t="s">
        <v>1017</v>
      </c>
      <c r="AJ106">
        <v>11</v>
      </c>
      <c r="AP106" t="s">
        <v>954</v>
      </c>
      <c r="AV106" t="s">
        <v>1186</v>
      </c>
      <c r="BA106" t="s">
        <v>1307</v>
      </c>
      <c r="BF106" t="s">
        <v>931</v>
      </c>
    </row>
    <row r="107" spans="1:58">
      <c r="A107" s="170" t="s">
        <v>928</v>
      </c>
      <c r="I107" t="s">
        <v>1000</v>
      </c>
      <c r="Q107" s="127" t="s">
        <v>1186</v>
      </c>
      <c r="W107" s="136" t="s">
        <v>1041</v>
      </c>
      <c r="AD107" t="s">
        <v>923</v>
      </c>
      <c r="AI107" t="s">
        <v>923</v>
      </c>
      <c r="AJ107">
        <v>10</v>
      </c>
      <c r="AP107" t="s">
        <v>993</v>
      </c>
      <c r="AV107" t="s">
        <v>1033</v>
      </c>
      <c r="BA107" t="s">
        <v>1002</v>
      </c>
      <c r="BF107" t="s">
        <v>948</v>
      </c>
    </row>
    <row r="108" spans="1:58">
      <c r="A108" s="170" t="s">
        <v>1000</v>
      </c>
      <c r="I108" t="s">
        <v>1010</v>
      </c>
      <c r="Q108" s="127" t="s">
        <v>996</v>
      </c>
      <c r="W108" s="136" t="s">
        <v>921</v>
      </c>
      <c r="AD108" t="s">
        <v>927</v>
      </c>
      <c r="AI108" t="s">
        <v>927</v>
      </c>
      <c r="AJ108">
        <v>10</v>
      </c>
      <c r="AP108" t="s">
        <v>919</v>
      </c>
      <c r="AV108" t="s">
        <v>923</v>
      </c>
      <c r="BA108" t="s">
        <v>934</v>
      </c>
      <c r="BF108" t="s">
        <v>1024</v>
      </c>
    </row>
    <row r="109" spans="1:58">
      <c r="A109" s="170" t="s">
        <v>931</v>
      </c>
      <c r="I109" t="s">
        <v>918</v>
      </c>
      <c r="Q109" s="127" t="s">
        <v>972</v>
      </c>
      <c r="W109" s="136" t="s">
        <v>986</v>
      </c>
      <c r="AD109" t="s">
        <v>1027</v>
      </c>
      <c r="AI109" t="s">
        <v>1027</v>
      </c>
      <c r="AJ109">
        <v>10</v>
      </c>
      <c r="AP109" t="s">
        <v>1215</v>
      </c>
      <c r="AV109" t="s">
        <v>934</v>
      </c>
      <c r="BA109" t="s">
        <v>1049</v>
      </c>
      <c r="BF109" t="s">
        <v>753</v>
      </c>
    </row>
    <row r="110" spans="1:58">
      <c r="A110" s="170" t="s">
        <v>973</v>
      </c>
      <c r="I110" t="s">
        <v>1035</v>
      </c>
      <c r="Q110" s="127" t="s">
        <v>753</v>
      </c>
      <c r="W110" s="136" t="s">
        <v>931</v>
      </c>
      <c r="AD110" t="s">
        <v>993</v>
      </c>
      <c r="AI110" t="s">
        <v>993</v>
      </c>
      <c r="AJ110">
        <v>10</v>
      </c>
      <c r="AP110" t="s">
        <v>986</v>
      </c>
      <c r="AV110" t="s">
        <v>1027</v>
      </c>
      <c r="BA110" t="s">
        <v>1013</v>
      </c>
      <c r="BF110" t="s">
        <v>1049</v>
      </c>
    </row>
    <row r="111" spans="1:58">
      <c r="A111" s="170" t="s">
        <v>1055</v>
      </c>
      <c r="I111" t="s">
        <v>924</v>
      </c>
      <c r="Q111" s="127" t="s">
        <v>928</v>
      </c>
      <c r="W111" s="136" t="s">
        <v>1008</v>
      </c>
      <c r="AD111" t="s">
        <v>753</v>
      </c>
      <c r="AI111" t="s">
        <v>753</v>
      </c>
      <c r="AJ111">
        <v>8</v>
      </c>
      <c r="AP111" t="s">
        <v>1049</v>
      </c>
      <c r="AV111" t="s">
        <v>993</v>
      </c>
      <c r="BA111" t="s">
        <v>1027</v>
      </c>
      <c r="BF111" t="s">
        <v>1035</v>
      </c>
    </row>
    <row r="112" spans="1:58">
      <c r="A112" s="170" t="s">
        <v>929</v>
      </c>
      <c r="I112" t="s">
        <v>992</v>
      </c>
      <c r="Q112" s="127" t="s">
        <v>922</v>
      </c>
      <c r="W112" s="136" t="s">
        <v>1304</v>
      </c>
      <c r="AD112" t="s">
        <v>1049</v>
      </c>
      <c r="AI112" t="s">
        <v>1049</v>
      </c>
      <c r="AJ112">
        <v>8</v>
      </c>
      <c r="AP112" t="s">
        <v>921</v>
      </c>
      <c r="AV112" t="s">
        <v>955</v>
      </c>
      <c r="BA112" t="s">
        <v>954</v>
      </c>
      <c r="BF112" t="s">
        <v>1017</v>
      </c>
    </row>
    <row r="113" spans="1:58">
      <c r="A113" s="170" t="s">
        <v>1017</v>
      </c>
      <c r="I113" t="s">
        <v>973</v>
      </c>
      <c r="Q113" s="127" t="s">
        <v>927</v>
      </c>
      <c r="W113" s="136" t="s">
        <v>993</v>
      </c>
      <c r="AD113" t="s">
        <v>999</v>
      </c>
      <c r="AI113" t="s">
        <v>999</v>
      </c>
      <c r="AJ113">
        <v>8</v>
      </c>
      <c r="AP113" t="s">
        <v>1027</v>
      </c>
      <c r="AV113" t="s">
        <v>1215</v>
      </c>
      <c r="BA113" t="s">
        <v>1097</v>
      </c>
      <c r="BF113" t="s">
        <v>925</v>
      </c>
    </row>
    <row r="114" spans="1:58">
      <c r="A114" s="170" t="s">
        <v>927</v>
      </c>
      <c r="I114" t="s">
        <v>937</v>
      </c>
      <c r="Q114" s="127" t="s">
        <v>993</v>
      </c>
      <c r="W114" s="136" t="s">
        <v>1000</v>
      </c>
      <c r="AD114" t="s">
        <v>984</v>
      </c>
      <c r="AI114" t="s">
        <v>984</v>
      </c>
      <c r="AJ114">
        <v>8</v>
      </c>
      <c r="AP114" t="s">
        <v>925</v>
      </c>
      <c r="AV114" t="s">
        <v>1004</v>
      </c>
      <c r="BA114" t="s">
        <v>926</v>
      </c>
      <c r="BF114" t="s">
        <v>932</v>
      </c>
    </row>
    <row r="115" spans="1:58">
      <c r="A115" s="170" t="s">
        <v>753</v>
      </c>
      <c r="I115" t="s">
        <v>1056</v>
      </c>
      <c r="Q115" s="127" t="s">
        <v>1003</v>
      </c>
      <c r="W115" s="136" t="s">
        <v>1049</v>
      </c>
      <c r="AD115" t="s">
        <v>922</v>
      </c>
      <c r="AI115" t="s">
        <v>922</v>
      </c>
      <c r="AJ115">
        <v>8</v>
      </c>
      <c r="AP115" t="s">
        <v>1052</v>
      </c>
      <c r="AV115" t="s">
        <v>689</v>
      </c>
      <c r="BA115" t="s">
        <v>1019</v>
      </c>
      <c r="BF115" t="s">
        <v>923</v>
      </c>
    </row>
    <row r="116" spans="1:58">
      <c r="A116" s="170" t="s">
        <v>1291</v>
      </c>
      <c r="I116" t="s">
        <v>934</v>
      </c>
      <c r="Q116" s="127" t="s">
        <v>919</v>
      </c>
      <c r="W116" s="136" t="s">
        <v>1014</v>
      </c>
      <c r="AD116" t="s">
        <v>973</v>
      </c>
      <c r="AI116" t="s">
        <v>973</v>
      </c>
      <c r="AJ116">
        <v>7</v>
      </c>
      <c r="AP116" t="s">
        <v>992</v>
      </c>
      <c r="AV116" t="s">
        <v>932</v>
      </c>
      <c r="BA116" t="s">
        <v>956</v>
      </c>
      <c r="BF116" t="s">
        <v>1027</v>
      </c>
    </row>
    <row r="117" spans="1:58">
      <c r="A117" s="171" t="s">
        <v>1283</v>
      </c>
      <c r="I117" t="s">
        <v>935</v>
      </c>
      <c r="Q117" s="127" t="s">
        <v>980</v>
      </c>
      <c r="W117" s="136" t="s">
        <v>1010</v>
      </c>
      <c r="AD117" t="s">
        <v>1292</v>
      </c>
      <c r="AI117" t="s">
        <v>1292</v>
      </c>
      <c r="AJ117">
        <v>14</v>
      </c>
      <c r="AP117" t="s">
        <v>931</v>
      </c>
      <c r="AV117" t="s">
        <v>925</v>
      </c>
      <c r="BA117" t="s">
        <v>922</v>
      </c>
      <c r="BF117" t="s">
        <v>1079</v>
      </c>
    </row>
    <row r="118" spans="1:58">
      <c r="A118" s="171" t="s">
        <v>992</v>
      </c>
      <c r="I118" t="s">
        <v>1002</v>
      </c>
      <c r="Q118" s="127" t="s">
        <v>1041</v>
      </c>
      <c r="W118" s="136" t="s">
        <v>1013</v>
      </c>
      <c r="AD118" t="s">
        <v>1293</v>
      </c>
      <c r="AI118" t="s">
        <v>1293</v>
      </c>
      <c r="AJ118">
        <v>13</v>
      </c>
      <c r="AP118" t="s">
        <v>938</v>
      </c>
      <c r="AV118" t="s">
        <v>937</v>
      </c>
      <c r="BA118" t="s">
        <v>1035</v>
      </c>
      <c r="BF118" t="s">
        <v>992</v>
      </c>
    </row>
    <row r="119" spans="1:58">
      <c r="A119" s="171" t="s">
        <v>920</v>
      </c>
      <c r="I119" t="s">
        <v>942</v>
      </c>
      <c r="Q119" s="127" t="s">
        <v>1035</v>
      </c>
      <c r="W119" s="136" t="s">
        <v>938</v>
      </c>
      <c r="AD119" t="s">
        <v>922</v>
      </c>
      <c r="AI119" t="s">
        <v>922</v>
      </c>
      <c r="AJ119">
        <v>12</v>
      </c>
      <c r="AP119" t="s">
        <v>940</v>
      </c>
      <c r="AV119" t="s">
        <v>921</v>
      </c>
      <c r="BA119" t="s">
        <v>933</v>
      </c>
      <c r="BF119" t="s">
        <v>920</v>
      </c>
    </row>
    <row r="120" spans="1:58">
      <c r="A120" s="171" t="s">
        <v>921</v>
      </c>
      <c r="I120" t="s">
        <v>928</v>
      </c>
      <c r="Q120" s="127" t="s">
        <v>986</v>
      </c>
      <c r="W120" s="136" t="s">
        <v>980</v>
      </c>
      <c r="AD120" t="s">
        <v>1027</v>
      </c>
      <c r="AI120" t="s">
        <v>1027</v>
      </c>
      <c r="AJ120">
        <v>11</v>
      </c>
      <c r="AP120" t="s">
        <v>1019</v>
      </c>
      <c r="AV120" t="s">
        <v>996</v>
      </c>
      <c r="BA120" t="s">
        <v>918</v>
      </c>
      <c r="BF120" t="s">
        <v>928</v>
      </c>
    </row>
    <row r="121" spans="1:58">
      <c r="A121" s="171" t="s">
        <v>1028</v>
      </c>
      <c r="I121" t="s">
        <v>948</v>
      </c>
      <c r="Q121" s="127" t="s">
        <v>948</v>
      </c>
      <c r="W121" s="136" t="s">
        <v>923</v>
      </c>
      <c r="AD121" t="s">
        <v>921</v>
      </c>
      <c r="AI121" t="s">
        <v>921</v>
      </c>
      <c r="AJ121">
        <v>10</v>
      </c>
      <c r="AP121" t="s">
        <v>918</v>
      </c>
      <c r="AV121" t="s">
        <v>1041</v>
      </c>
      <c r="BA121" t="s">
        <v>1017</v>
      </c>
      <c r="BF121" t="s">
        <v>972</v>
      </c>
    </row>
    <row r="122" spans="1:58">
      <c r="A122" s="171" t="s">
        <v>1289</v>
      </c>
      <c r="Q122" s="137" t="s">
        <v>993</v>
      </c>
      <c r="W122" s="128" t="s">
        <v>1035</v>
      </c>
      <c r="AD122" t="s">
        <v>1055</v>
      </c>
      <c r="AI122" t="s">
        <v>1055</v>
      </c>
      <c r="AJ122">
        <v>10</v>
      </c>
      <c r="AP122" t="s">
        <v>934</v>
      </c>
      <c r="AV122" t="s">
        <v>1002</v>
      </c>
      <c r="BA122" t="s">
        <v>955</v>
      </c>
      <c r="BF122" t="s">
        <v>979</v>
      </c>
    </row>
    <row r="123" spans="1:58">
      <c r="A123" s="171" t="s">
        <v>951</v>
      </c>
      <c r="Q123" s="137" t="s">
        <v>920</v>
      </c>
      <c r="W123" s="128" t="s">
        <v>753</v>
      </c>
      <c r="AD123" t="s">
        <v>918</v>
      </c>
      <c r="AI123" t="s">
        <v>918</v>
      </c>
      <c r="AJ123">
        <v>9</v>
      </c>
      <c r="AP123" t="s">
        <v>1035</v>
      </c>
      <c r="AV123" t="s">
        <v>924</v>
      </c>
      <c r="BA123" t="s">
        <v>673</v>
      </c>
      <c r="BF123" t="s">
        <v>1141</v>
      </c>
    </row>
    <row r="124" spans="1:58">
      <c r="A124" s="171" t="s">
        <v>1035</v>
      </c>
      <c r="Q124" s="137" t="s">
        <v>1186</v>
      </c>
      <c r="W124" s="128" t="s">
        <v>1091</v>
      </c>
      <c r="AD124" t="s">
        <v>788</v>
      </c>
      <c r="AI124" t="s">
        <v>788</v>
      </c>
      <c r="AJ124">
        <v>9</v>
      </c>
      <c r="AP124" t="s">
        <v>1049</v>
      </c>
      <c r="AV124" t="s">
        <v>1035</v>
      </c>
      <c r="BA124" t="s">
        <v>993</v>
      </c>
      <c r="BF124" t="s">
        <v>1297</v>
      </c>
    </row>
    <row r="125" spans="1:58">
      <c r="A125" s="171" t="s">
        <v>1000</v>
      </c>
      <c r="Q125" s="137" t="s">
        <v>992</v>
      </c>
      <c r="W125" s="128" t="s">
        <v>1003</v>
      </c>
      <c r="AD125" t="s">
        <v>1294</v>
      </c>
      <c r="AI125" t="s">
        <v>1294</v>
      </c>
      <c r="AJ125">
        <v>8</v>
      </c>
      <c r="AP125" t="s">
        <v>938</v>
      </c>
      <c r="AV125" t="s">
        <v>954</v>
      </c>
      <c r="BA125" t="s">
        <v>1051</v>
      </c>
      <c r="BF125" t="s">
        <v>678</v>
      </c>
    </row>
    <row r="126" spans="1:58">
      <c r="A126" s="171" t="s">
        <v>1017</v>
      </c>
      <c r="Q126" s="137" t="s">
        <v>932</v>
      </c>
      <c r="W126" s="128" t="s">
        <v>934</v>
      </c>
      <c r="AD126" t="s">
        <v>933</v>
      </c>
      <c r="AI126" t="s">
        <v>933</v>
      </c>
      <c r="AJ126">
        <v>8</v>
      </c>
      <c r="AP126" t="s">
        <v>992</v>
      </c>
      <c r="AV126" t="s">
        <v>934</v>
      </c>
      <c r="BA126" t="s">
        <v>1017</v>
      </c>
      <c r="BF126" t="s">
        <v>763</v>
      </c>
    </row>
    <row r="127" spans="1:58">
      <c r="A127" s="171" t="s">
        <v>923</v>
      </c>
      <c r="Q127" s="137" t="s">
        <v>1027</v>
      </c>
      <c r="W127" s="128" t="s">
        <v>1186</v>
      </c>
      <c r="AD127" t="s">
        <v>1240</v>
      </c>
      <c r="AI127" t="s">
        <v>1240</v>
      </c>
      <c r="AJ127">
        <v>8</v>
      </c>
      <c r="AP127" t="s">
        <v>993</v>
      </c>
      <c r="AV127" t="s">
        <v>956</v>
      </c>
      <c r="BA127" t="s">
        <v>1035</v>
      </c>
      <c r="BF127" t="s">
        <v>1077</v>
      </c>
    </row>
    <row r="128" spans="1:58">
      <c r="A128" s="171" t="s">
        <v>927</v>
      </c>
      <c r="Q128" s="137" t="s">
        <v>934</v>
      </c>
      <c r="W128" s="128" t="s">
        <v>1027</v>
      </c>
      <c r="AD128" t="s">
        <v>1028</v>
      </c>
      <c r="AI128" t="s">
        <v>1028</v>
      </c>
      <c r="AJ128">
        <v>7</v>
      </c>
      <c r="AP128" t="s">
        <v>1027</v>
      </c>
      <c r="AV128" t="s">
        <v>1309</v>
      </c>
      <c r="BA128" t="s">
        <v>753</v>
      </c>
      <c r="BF128" t="s">
        <v>1116</v>
      </c>
    </row>
    <row r="129" spans="1:58">
      <c r="A129" s="171" t="s">
        <v>1027</v>
      </c>
      <c r="Q129" s="137" t="s">
        <v>1035</v>
      </c>
      <c r="W129" s="128" t="s">
        <v>922</v>
      </c>
      <c r="AD129" t="s">
        <v>1035</v>
      </c>
      <c r="AI129" t="s">
        <v>1035</v>
      </c>
      <c r="AJ129">
        <v>7</v>
      </c>
      <c r="AP129" t="s">
        <v>996</v>
      </c>
      <c r="AV129" t="s">
        <v>993</v>
      </c>
      <c r="BA129" t="s">
        <v>1108</v>
      </c>
      <c r="BF129" t="s">
        <v>1312</v>
      </c>
    </row>
    <row r="130" spans="1:58">
      <c r="A130" s="171" t="s">
        <v>993</v>
      </c>
      <c r="Q130" s="137" t="s">
        <v>921</v>
      </c>
      <c r="W130" s="128" t="s">
        <v>996</v>
      </c>
      <c r="AD130" t="s">
        <v>928</v>
      </c>
      <c r="AI130" t="s">
        <v>928</v>
      </c>
      <c r="AJ130">
        <v>7</v>
      </c>
      <c r="AP130" t="s">
        <v>918</v>
      </c>
      <c r="AV130" t="s">
        <v>1310</v>
      </c>
      <c r="BA130" t="s">
        <v>1002</v>
      </c>
      <c r="BF130" t="s">
        <v>1313</v>
      </c>
    </row>
    <row r="131" spans="1:58">
      <c r="A131" s="171" t="s">
        <v>753</v>
      </c>
      <c r="Q131" s="137" t="s">
        <v>948</v>
      </c>
      <c r="W131" s="128" t="s">
        <v>942</v>
      </c>
      <c r="AD131" t="s">
        <v>993</v>
      </c>
      <c r="AI131" t="s">
        <v>993</v>
      </c>
      <c r="AJ131">
        <v>7</v>
      </c>
      <c r="AP131" t="s">
        <v>922</v>
      </c>
      <c r="AV131" t="s">
        <v>921</v>
      </c>
      <c r="BA131" t="s">
        <v>926</v>
      </c>
      <c r="BF131" t="s">
        <v>993</v>
      </c>
    </row>
    <row r="132" spans="1:58">
      <c r="A132" s="171" t="s">
        <v>1049</v>
      </c>
      <c r="Q132" s="137" t="s">
        <v>999</v>
      </c>
      <c r="W132" s="128" t="s">
        <v>935</v>
      </c>
      <c r="AD132" t="s">
        <v>1151</v>
      </c>
      <c r="AI132" t="s">
        <v>1151</v>
      </c>
      <c r="AJ132">
        <v>6</v>
      </c>
      <c r="AP132" t="s">
        <v>934</v>
      </c>
      <c r="AV132" t="s">
        <v>1017</v>
      </c>
      <c r="BA132" t="s">
        <v>948</v>
      </c>
      <c r="BF132" t="s">
        <v>931</v>
      </c>
    </row>
    <row r="133" spans="1:58">
      <c r="A133" s="171" t="s">
        <v>999</v>
      </c>
      <c r="Q133" s="137" t="s">
        <v>1055</v>
      </c>
      <c r="W133" s="128" t="s">
        <v>992</v>
      </c>
      <c r="AD133" t="s">
        <v>923</v>
      </c>
      <c r="AI133" t="s">
        <v>923</v>
      </c>
      <c r="AJ133">
        <v>6</v>
      </c>
      <c r="AP133" t="s">
        <v>1215</v>
      </c>
      <c r="AV133" t="s">
        <v>927</v>
      </c>
      <c r="BA133" t="s">
        <v>935</v>
      </c>
      <c r="BF133" t="s">
        <v>920</v>
      </c>
    </row>
    <row r="134" spans="1:58">
      <c r="A134" s="171" t="s">
        <v>984</v>
      </c>
      <c r="Q134" s="137" t="s">
        <v>1049</v>
      </c>
      <c r="W134" s="128" t="s">
        <v>921</v>
      </c>
      <c r="AD134" t="s">
        <v>932</v>
      </c>
      <c r="AI134" t="s">
        <v>932</v>
      </c>
      <c r="AJ134">
        <v>5</v>
      </c>
      <c r="AP134" t="s">
        <v>925</v>
      </c>
      <c r="AV134" t="s">
        <v>1022</v>
      </c>
      <c r="BA134" t="s">
        <v>1000</v>
      </c>
      <c r="BF134" t="s">
        <v>1003</v>
      </c>
    </row>
    <row r="135" spans="1:58">
      <c r="A135" s="171" t="s">
        <v>922</v>
      </c>
      <c r="Q135" s="137" t="s">
        <v>931</v>
      </c>
      <c r="W135" s="128" t="s">
        <v>1304</v>
      </c>
      <c r="AD135" t="s">
        <v>1033</v>
      </c>
      <c r="AI135" t="s">
        <v>1033</v>
      </c>
      <c r="AJ135">
        <v>5</v>
      </c>
      <c r="AP135" t="s">
        <v>928</v>
      </c>
      <c r="AV135" t="s">
        <v>996</v>
      </c>
      <c r="BA135" t="s">
        <v>923</v>
      </c>
      <c r="BF135" t="s">
        <v>1314</v>
      </c>
    </row>
    <row r="136" spans="1:58">
      <c r="A136" s="172" t="s">
        <v>973</v>
      </c>
      <c r="Q136" s="137" t="s">
        <v>1017</v>
      </c>
      <c r="W136" s="128" t="s">
        <v>1024</v>
      </c>
      <c r="AD136" t="s">
        <v>1287</v>
      </c>
      <c r="AI136" t="s">
        <v>1287</v>
      </c>
      <c r="AJ136">
        <v>5</v>
      </c>
      <c r="AP136" t="s">
        <v>920</v>
      </c>
      <c r="AV136" t="s">
        <v>938</v>
      </c>
      <c r="BA136" t="s">
        <v>921</v>
      </c>
      <c r="BF136" t="s">
        <v>1032</v>
      </c>
    </row>
    <row r="137" spans="1:58">
      <c r="A137" s="173" t="s">
        <v>1292</v>
      </c>
      <c r="Q137" s="137" t="s">
        <v>918</v>
      </c>
      <c r="W137" s="128" t="s">
        <v>927</v>
      </c>
      <c r="AD137" t="s">
        <v>992</v>
      </c>
      <c r="AI137" t="s">
        <v>992</v>
      </c>
      <c r="AJ137">
        <v>46</v>
      </c>
      <c r="AP137" t="s">
        <v>919</v>
      </c>
      <c r="AV137" t="s">
        <v>937</v>
      </c>
      <c r="BA137" t="s">
        <v>956</v>
      </c>
      <c r="BF137" t="s">
        <v>933</v>
      </c>
    </row>
    <row r="138" spans="1:58">
      <c r="A138" s="173" t="s">
        <v>1293</v>
      </c>
      <c r="Q138" s="137" t="s">
        <v>927</v>
      </c>
      <c r="W138" s="128" t="s">
        <v>1100</v>
      </c>
      <c r="AD138" t="s">
        <v>1003</v>
      </c>
      <c r="AI138" t="s">
        <v>1003</v>
      </c>
      <c r="AJ138">
        <v>29</v>
      </c>
      <c r="AP138" t="s">
        <v>753</v>
      </c>
      <c r="AV138" t="s">
        <v>1003</v>
      </c>
      <c r="BA138" t="s">
        <v>942</v>
      </c>
      <c r="BF138" t="s">
        <v>753</v>
      </c>
    </row>
    <row r="139" spans="1:58">
      <c r="A139" s="173" t="s">
        <v>922</v>
      </c>
      <c r="Q139" s="137" t="s">
        <v>1003</v>
      </c>
      <c r="W139" s="128" t="s">
        <v>988</v>
      </c>
      <c r="AD139" t="s">
        <v>1283</v>
      </c>
      <c r="AI139" t="s">
        <v>1283</v>
      </c>
      <c r="AJ139">
        <v>27</v>
      </c>
      <c r="AP139" t="s">
        <v>986</v>
      </c>
      <c r="AV139" t="s">
        <v>1215</v>
      </c>
      <c r="BA139" t="s">
        <v>934</v>
      </c>
      <c r="BF139" t="s">
        <v>1240</v>
      </c>
    </row>
    <row r="140" spans="1:58">
      <c r="A140" s="173" t="s">
        <v>1027</v>
      </c>
      <c r="Q140" s="137" t="s">
        <v>1019</v>
      </c>
      <c r="W140" s="128" t="s">
        <v>928</v>
      </c>
      <c r="AD140" t="s">
        <v>1295</v>
      </c>
      <c r="AI140" t="s">
        <v>1295</v>
      </c>
      <c r="AJ140">
        <v>23</v>
      </c>
      <c r="AP140" t="s">
        <v>991</v>
      </c>
      <c r="AV140" t="s">
        <v>918</v>
      </c>
      <c r="BA140" t="s">
        <v>1052</v>
      </c>
      <c r="BF140" t="s">
        <v>942</v>
      </c>
    </row>
    <row r="141" spans="1:58">
      <c r="A141" s="173" t="s">
        <v>921</v>
      </c>
      <c r="Q141" s="137" t="s">
        <v>928</v>
      </c>
      <c r="W141" s="128" t="s">
        <v>1017</v>
      </c>
      <c r="AD141" t="s">
        <v>1296</v>
      </c>
      <c r="AI141" t="s">
        <v>1296</v>
      </c>
      <c r="AJ141">
        <v>22</v>
      </c>
      <c r="AP141" t="s">
        <v>1186</v>
      </c>
      <c r="AV141" t="s">
        <v>924</v>
      </c>
      <c r="BA141" t="s">
        <v>1048</v>
      </c>
      <c r="BF141" t="s">
        <v>1027</v>
      </c>
    </row>
    <row r="142" spans="1:58">
      <c r="A142" s="173" t="s">
        <v>1055</v>
      </c>
      <c r="AD142" t="s">
        <v>923</v>
      </c>
      <c r="AI142" t="s">
        <v>923</v>
      </c>
      <c r="AJ142">
        <v>21</v>
      </c>
      <c r="AP142" t="s">
        <v>1242</v>
      </c>
      <c r="AV142" t="s">
        <v>1004</v>
      </c>
      <c r="BA142" t="s">
        <v>992</v>
      </c>
      <c r="BF142" t="s">
        <v>1039</v>
      </c>
    </row>
    <row r="143" spans="1:58">
      <c r="A143" s="173" t="s">
        <v>918</v>
      </c>
      <c r="AD143" t="s">
        <v>948</v>
      </c>
      <c r="AI143" t="s">
        <v>948</v>
      </c>
      <c r="AJ143">
        <v>21</v>
      </c>
      <c r="AP143" t="s">
        <v>942</v>
      </c>
      <c r="AV143" t="s">
        <v>1311</v>
      </c>
    </row>
    <row r="144" spans="1:58">
      <c r="A144" s="173" t="s">
        <v>788</v>
      </c>
      <c r="AD144" t="s">
        <v>1028</v>
      </c>
      <c r="AI144" t="s">
        <v>1028</v>
      </c>
      <c r="AJ144">
        <v>21</v>
      </c>
      <c r="AP144" t="s">
        <v>1035</v>
      </c>
    </row>
    <row r="145" spans="1:42">
      <c r="A145" s="173" t="s">
        <v>1294</v>
      </c>
      <c r="AD145" t="s">
        <v>921</v>
      </c>
      <c r="AI145" t="s">
        <v>921</v>
      </c>
      <c r="AJ145">
        <v>17</v>
      </c>
      <c r="AP145" t="s">
        <v>954</v>
      </c>
    </row>
    <row r="146" spans="1:42">
      <c r="A146" s="173" t="s">
        <v>933</v>
      </c>
      <c r="AD146" t="s">
        <v>993</v>
      </c>
      <c r="AI146" t="s">
        <v>993</v>
      </c>
      <c r="AJ146">
        <v>17</v>
      </c>
      <c r="AP146" t="s">
        <v>992</v>
      </c>
    </row>
    <row r="147" spans="1:42">
      <c r="A147" s="173" t="s">
        <v>1240</v>
      </c>
      <c r="AD147" t="s">
        <v>1000</v>
      </c>
      <c r="AI147" t="s">
        <v>1000</v>
      </c>
      <c r="AJ147">
        <v>16</v>
      </c>
      <c r="AP147" t="s">
        <v>1306</v>
      </c>
    </row>
    <row r="148" spans="1:42">
      <c r="A148" s="173" t="s">
        <v>1028</v>
      </c>
      <c r="AD148" t="s">
        <v>918</v>
      </c>
      <c r="AI148" t="s">
        <v>918</v>
      </c>
      <c r="AJ148">
        <v>15</v>
      </c>
      <c r="AP148" t="s">
        <v>996</v>
      </c>
    </row>
    <row r="149" spans="1:42">
      <c r="A149" s="173" t="s">
        <v>1035</v>
      </c>
      <c r="AD149" t="s">
        <v>1017</v>
      </c>
      <c r="AI149" t="s">
        <v>1017</v>
      </c>
      <c r="AJ149">
        <v>14</v>
      </c>
      <c r="AP149" t="s">
        <v>1051</v>
      </c>
    </row>
    <row r="150" spans="1:42">
      <c r="A150" s="173" t="s">
        <v>928</v>
      </c>
      <c r="AD150" t="s">
        <v>1002</v>
      </c>
      <c r="AI150" t="s">
        <v>1002</v>
      </c>
      <c r="AJ150">
        <v>14</v>
      </c>
      <c r="AP150" t="s">
        <v>1041</v>
      </c>
    </row>
    <row r="151" spans="1:42">
      <c r="A151" s="173" t="s">
        <v>993</v>
      </c>
      <c r="AD151" t="s">
        <v>1035</v>
      </c>
      <c r="AI151" t="s">
        <v>1035</v>
      </c>
      <c r="AJ151">
        <v>14</v>
      </c>
      <c r="AP151" t="s">
        <v>1008</v>
      </c>
    </row>
    <row r="152" spans="1:42">
      <c r="A152" s="173" t="s">
        <v>1151</v>
      </c>
      <c r="AD152" t="s">
        <v>940</v>
      </c>
      <c r="AI152" t="s">
        <v>940</v>
      </c>
      <c r="AJ152">
        <v>14</v>
      </c>
      <c r="AP152" t="s">
        <v>1012</v>
      </c>
    </row>
    <row r="153" spans="1:42">
      <c r="A153" s="173" t="s">
        <v>923</v>
      </c>
      <c r="AD153" t="s">
        <v>927</v>
      </c>
      <c r="AI153" t="s">
        <v>927</v>
      </c>
      <c r="AJ153">
        <v>13</v>
      </c>
      <c r="AP153" t="s">
        <v>940</v>
      </c>
    </row>
    <row r="154" spans="1:42">
      <c r="A154" s="173" t="s">
        <v>932</v>
      </c>
      <c r="AD154" t="s">
        <v>973</v>
      </c>
      <c r="AI154" t="s">
        <v>973</v>
      </c>
      <c r="AJ154">
        <v>13</v>
      </c>
      <c r="AP154" t="s">
        <v>924</v>
      </c>
    </row>
    <row r="155" spans="1:42">
      <c r="A155" s="173" t="s">
        <v>1033</v>
      </c>
      <c r="AD155" t="s">
        <v>922</v>
      </c>
      <c r="AI155" t="s">
        <v>922</v>
      </c>
      <c r="AJ155">
        <v>13</v>
      </c>
      <c r="AP155" t="s">
        <v>1017</v>
      </c>
    </row>
    <row r="156" spans="1:42">
      <c r="A156" s="173" t="s">
        <v>1287</v>
      </c>
      <c r="AD156" t="s">
        <v>1013</v>
      </c>
      <c r="AI156" t="s">
        <v>1013</v>
      </c>
      <c r="AJ156">
        <v>12</v>
      </c>
      <c r="AP156" t="s">
        <v>753</v>
      </c>
    </row>
    <row r="157" spans="1:42">
      <c r="AD157" t="s">
        <v>992</v>
      </c>
      <c r="AI157" t="s">
        <v>992</v>
      </c>
      <c r="AJ157">
        <v>28</v>
      </c>
      <c r="AP157" t="s">
        <v>951</v>
      </c>
    </row>
    <row r="158" spans="1:42">
      <c r="AD158" t="s">
        <v>921</v>
      </c>
      <c r="AI158" t="s">
        <v>921</v>
      </c>
      <c r="AJ158">
        <v>27</v>
      </c>
      <c r="AP158" t="s">
        <v>937</v>
      </c>
    </row>
    <row r="159" spans="1:42">
      <c r="AD159" t="s">
        <v>993</v>
      </c>
      <c r="AI159" t="s">
        <v>993</v>
      </c>
      <c r="AJ159">
        <v>27</v>
      </c>
      <c r="AP159" t="s">
        <v>993</v>
      </c>
    </row>
    <row r="160" spans="1:42">
      <c r="AD160" t="s">
        <v>920</v>
      </c>
      <c r="AI160" t="s">
        <v>920</v>
      </c>
      <c r="AJ160">
        <v>26</v>
      </c>
      <c r="AP160" t="s">
        <v>937</v>
      </c>
    </row>
    <row r="161" spans="30:42">
      <c r="AD161" t="s">
        <v>1027</v>
      </c>
      <c r="AI161" t="s">
        <v>1027</v>
      </c>
      <c r="AJ161">
        <v>25</v>
      </c>
      <c r="AP161" t="s">
        <v>1049</v>
      </c>
    </row>
    <row r="162" spans="30:42">
      <c r="AD162" t="s">
        <v>923</v>
      </c>
      <c r="AI162" t="s">
        <v>923</v>
      </c>
      <c r="AJ162">
        <v>22</v>
      </c>
      <c r="AP162" t="s">
        <v>931</v>
      </c>
    </row>
    <row r="163" spans="30:42">
      <c r="AD163" t="s">
        <v>1035</v>
      </c>
      <c r="AI163" t="s">
        <v>1035</v>
      </c>
      <c r="AJ163">
        <v>21</v>
      </c>
    </row>
    <row r="164" spans="30:42">
      <c r="AD164" t="s">
        <v>928</v>
      </c>
      <c r="AI164" t="s">
        <v>928</v>
      </c>
      <c r="AJ164">
        <v>17</v>
      </c>
    </row>
    <row r="165" spans="30:42">
      <c r="AD165" t="s">
        <v>973</v>
      </c>
      <c r="AI165" t="s">
        <v>973</v>
      </c>
      <c r="AJ165">
        <v>17</v>
      </c>
    </row>
    <row r="166" spans="30:42">
      <c r="AD166" t="s">
        <v>922</v>
      </c>
      <c r="AI166" t="s">
        <v>922</v>
      </c>
      <c r="AJ166">
        <v>17</v>
      </c>
    </row>
    <row r="167" spans="30:42">
      <c r="AD167" t="s">
        <v>1283</v>
      </c>
      <c r="AI167" t="s">
        <v>1283</v>
      </c>
      <c r="AJ167">
        <v>16</v>
      </c>
    </row>
    <row r="168" spans="30:42">
      <c r="AD168" t="s">
        <v>918</v>
      </c>
      <c r="AI168" t="s">
        <v>918</v>
      </c>
      <c r="AJ168">
        <v>15</v>
      </c>
    </row>
    <row r="169" spans="30:42">
      <c r="AD169" t="s">
        <v>927</v>
      </c>
      <c r="AI169" t="s">
        <v>927</v>
      </c>
      <c r="AJ169">
        <v>15</v>
      </c>
    </row>
    <row r="170" spans="30:42">
      <c r="AD170" t="s">
        <v>1000</v>
      </c>
      <c r="AI170" t="s">
        <v>1000</v>
      </c>
      <c r="AJ170">
        <v>15</v>
      </c>
    </row>
    <row r="171" spans="30:42">
      <c r="AD171" t="s">
        <v>932</v>
      </c>
      <c r="AI171" t="s">
        <v>932</v>
      </c>
      <c r="AJ171">
        <v>15</v>
      </c>
    </row>
    <row r="172" spans="30:42">
      <c r="AD172" t="s">
        <v>1002</v>
      </c>
      <c r="AI172" t="s">
        <v>1002</v>
      </c>
      <c r="AJ172">
        <v>14</v>
      </c>
    </row>
    <row r="173" spans="30:42">
      <c r="AD173" t="s">
        <v>1049</v>
      </c>
      <c r="AI173" t="s">
        <v>1049</v>
      </c>
      <c r="AJ173">
        <v>14</v>
      </c>
    </row>
    <row r="174" spans="30:42">
      <c r="AD174" t="s">
        <v>1017</v>
      </c>
      <c r="AI174" t="s">
        <v>1017</v>
      </c>
      <c r="AJ174">
        <v>14</v>
      </c>
    </row>
    <row r="175" spans="30:42">
      <c r="AD175" t="s">
        <v>951</v>
      </c>
      <c r="AI175" t="s">
        <v>951</v>
      </c>
      <c r="AJ175">
        <v>12</v>
      </c>
    </row>
    <row r="176" spans="30:42">
      <c r="AD176" t="s">
        <v>1289</v>
      </c>
      <c r="AI176" t="s">
        <v>1289</v>
      </c>
      <c r="AJ176">
        <v>11</v>
      </c>
    </row>
    <row r="177" spans="30:36">
      <c r="AD177" t="s">
        <v>992</v>
      </c>
      <c r="AI177" t="s">
        <v>992</v>
      </c>
      <c r="AJ177">
        <v>41</v>
      </c>
    </row>
    <row r="178" spans="30:36">
      <c r="AD178" t="s">
        <v>923</v>
      </c>
      <c r="AI178" t="s">
        <v>923</v>
      </c>
      <c r="AJ178">
        <v>30</v>
      </c>
    </row>
    <row r="179" spans="30:36">
      <c r="AD179" t="s">
        <v>928</v>
      </c>
      <c r="AI179" t="s">
        <v>928</v>
      </c>
      <c r="AJ179">
        <v>27</v>
      </c>
    </row>
    <row r="180" spans="30:36">
      <c r="AD180" t="s">
        <v>920</v>
      </c>
      <c r="AI180" t="s">
        <v>920</v>
      </c>
      <c r="AJ180">
        <v>24</v>
      </c>
    </row>
    <row r="181" spans="30:36">
      <c r="AD181" t="s">
        <v>927</v>
      </c>
      <c r="AI181" t="s">
        <v>927</v>
      </c>
      <c r="AJ181">
        <v>20</v>
      </c>
    </row>
    <row r="182" spans="30:36">
      <c r="AD182" t="s">
        <v>921</v>
      </c>
      <c r="AI182" t="s">
        <v>921</v>
      </c>
      <c r="AJ182">
        <v>20</v>
      </c>
    </row>
    <row r="183" spans="30:36">
      <c r="AD183" t="s">
        <v>1027</v>
      </c>
      <c r="AI183" t="s">
        <v>1027</v>
      </c>
      <c r="AJ183">
        <v>19</v>
      </c>
    </row>
    <row r="184" spans="30:36">
      <c r="AD184" t="s">
        <v>993</v>
      </c>
      <c r="AI184" t="s">
        <v>993</v>
      </c>
      <c r="AJ184">
        <v>18</v>
      </c>
    </row>
    <row r="185" spans="30:36">
      <c r="AD185" t="s">
        <v>973</v>
      </c>
      <c r="AI185" t="s">
        <v>973</v>
      </c>
      <c r="AJ185">
        <v>17</v>
      </c>
    </row>
    <row r="186" spans="30:36">
      <c r="AD186" t="s">
        <v>1003</v>
      </c>
      <c r="AI186" t="s">
        <v>1003</v>
      </c>
      <c r="AJ186">
        <v>17</v>
      </c>
    </row>
    <row r="187" spans="30:36">
      <c r="AD187" t="s">
        <v>1000</v>
      </c>
      <c r="AI187" t="s">
        <v>1000</v>
      </c>
      <c r="AJ187">
        <v>17</v>
      </c>
    </row>
    <row r="188" spans="30:36">
      <c r="AD188" t="s">
        <v>922</v>
      </c>
      <c r="AI188" t="s">
        <v>922</v>
      </c>
      <c r="AJ188">
        <v>16</v>
      </c>
    </row>
    <row r="189" spans="30:36">
      <c r="AD189" t="s">
        <v>918</v>
      </c>
      <c r="AI189" t="s">
        <v>918</v>
      </c>
      <c r="AJ189">
        <v>16</v>
      </c>
    </row>
    <row r="190" spans="30:36">
      <c r="AD190" t="s">
        <v>1049</v>
      </c>
      <c r="AI190" t="s">
        <v>1049</v>
      </c>
      <c r="AJ190">
        <v>14</v>
      </c>
    </row>
    <row r="191" spans="30:36">
      <c r="AD191" t="s">
        <v>1055</v>
      </c>
      <c r="AI191" t="s">
        <v>1055</v>
      </c>
      <c r="AJ191">
        <v>14</v>
      </c>
    </row>
    <row r="192" spans="30:36">
      <c r="AD192" t="s">
        <v>1002</v>
      </c>
      <c r="AI192" t="s">
        <v>1002</v>
      </c>
      <c r="AJ192">
        <v>14</v>
      </c>
    </row>
    <row r="193" spans="30:36">
      <c r="AD193" t="s">
        <v>932</v>
      </c>
      <c r="AI193" t="s">
        <v>932</v>
      </c>
      <c r="AJ193">
        <v>13</v>
      </c>
    </row>
    <row r="194" spans="30:36">
      <c r="AD194" t="s">
        <v>753</v>
      </c>
      <c r="AI194" t="s">
        <v>753</v>
      </c>
      <c r="AJ194">
        <v>13</v>
      </c>
    </row>
    <row r="195" spans="30:36">
      <c r="AD195" t="s">
        <v>933</v>
      </c>
      <c r="AI195" t="s">
        <v>933</v>
      </c>
      <c r="AJ195">
        <v>13</v>
      </c>
    </row>
    <row r="196" spans="30:36">
      <c r="AD196" t="s">
        <v>919</v>
      </c>
      <c r="AI196" t="s">
        <v>919</v>
      </c>
      <c r="AJ196">
        <v>12</v>
      </c>
    </row>
    <row r="197" spans="30:36">
      <c r="AD197" t="s">
        <v>1289</v>
      </c>
      <c r="AI197" t="s">
        <v>1289</v>
      </c>
      <c r="AJ197">
        <v>50</v>
      </c>
    </row>
    <row r="198" spans="30:36">
      <c r="AD198" t="s">
        <v>992</v>
      </c>
      <c r="AI198" t="s">
        <v>992</v>
      </c>
      <c r="AJ198">
        <v>36</v>
      </c>
    </row>
    <row r="199" spans="30:36">
      <c r="AD199" t="s">
        <v>920</v>
      </c>
      <c r="AI199" t="s">
        <v>920</v>
      </c>
      <c r="AJ199">
        <v>30</v>
      </c>
    </row>
    <row r="200" spans="30:36">
      <c r="AD200" t="s">
        <v>1027</v>
      </c>
      <c r="AI200" t="s">
        <v>1027</v>
      </c>
      <c r="AJ200">
        <v>24</v>
      </c>
    </row>
    <row r="201" spans="30:36">
      <c r="AD201" t="s">
        <v>1002</v>
      </c>
      <c r="AI201" t="s">
        <v>1002</v>
      </c>
      <c r="AJ201">
        <v>22</v>
      </c>
    </row>
    <row r="202" spans="30:36">
      <c r="AD202" t="s">
        <v>923</v>
      </c>
      <c r="AI202" t="s">
        <v>923</v>
      </c>
      <c r="AJ202">
        <v>20</v>
      </c>
    </row>
    <row r="203" spans="30:36">
      <c r="AD203" t="s">
        <v>928</v>
      </c>
      <c r="AI203" t="s">
        <v>928</v>
      </c>
      <c r="AJ203">
        <v>19</v>
      </c>
    </row>
    <row r="204" spans="30:36">
      <c r="AD204" t="s">
        <v>1003</v>
      </c>
      <c r="AI204" t="s">
        <v>1003</v>
      </c>
      <c r="AJ204">
        <v>18</v>
      </c>
    </row>
    <row r="205" spans="30:36">
      <c r="AD205" t="s">
        <v>1049</v>
      </c>
      <c r="AI205" t="s">
        <v>1049</v>
      </c>
      <c r="AJ205">
        <v>17</v>
      </c>
    </row>
    <row r="206" spans="30:36">
      <c r="AD206" t="s">
        <v>918</v>
      </c>
      <c r="AI206" t="s">
        <v>918</v>
      </c>
      <c r="AJ206">
        <v>17</v>
      </c>
    </row>
    <row r="207" spans="30:36">
      <c r="AD207" t="s">
        <v>1035</v>
      </c>
      <c r="AI207" t="s">
        <v>1035</v>
      </c>
      <c r="AJ207">
        <v>17</v>
      </c>
    </row>
    <row r="208" spans="30:36">
      <c r="AD208" t="s">
        <v>753</v>
      </c>
      <c r="AI208" t="s">
        <v>753</v>
      </c>
      <c r="AJ208">
        <v>17</v>
      </c>
    </row>
    <row r="209" spans="30:36">
      <c r="AD209" t="s">
        <v>1017</v>
      </c>
      <c r="AI209" t="s">
        <v>1017</v>
      </c>
      <c r="AJ209">
        <v>16</v>
      </c>
    </row>
    <row r="210" spans="30:36">
      <c r="AD210" t="s">
        <v>1013</v>
      </c>
      <c r="AI210" t="s">
        <v>1013</v>
      </c>
      <c r="AJ210">
        <v>16</v>
      </c>
    </row>
    <row r="211" spans="30:36">
      <c r="AD211" t="s">
        <v>921</v>
      </c>
      <c r="AI211" t="s">
        <v>921</v>
      </c>
      <c r="AJ211">
        <v>15</v>
      </c>
    </row>
    <row r="212" spans="30:36">
      <c r="AD212" t="s">
        <v>927</v>
      </c>
      <c r="AI212" t="s">
        <v>927</v>
      </c>
      <c r="AJ212">
        <v>14</v>
      </c>
    </row>
    <row r="213" spans="30:36">
      <c r="AD213" t="s">
        <v>919</v>
      </c>
      <c r="AI213" t="s">
        <v>919</v>
      </c>
      <c r="AJ213">
        <v>14</v>
      </c>
    </row>
    <row r="214" spans="30:36">
      <c r="AD214" t="s">
        <v>993</v>
      </c>
      <c r="AI214" t="s">
        <v>993</v>
      </c>
      <c r="AJ214">
        <v>14</v>
      </c>
    </row>
    <row r="215" spans="30:36">
      <c r="AD215" t="s">
        <v>929</v>
      </c>
      <c r="AI215" t="s">
        <v>929</v>
      </c>
      <c r="AJ215">
        <v>13</v>
      </c>
    </row>
    <row r="216" spans="30:36">
      <c r="AD216" t="s">
        <v>934</v>
      </c>
      <c r="AI216" t="s">
        <v>934</v>
      </c>
      <c r="AJ216">
        <v>12</v>
      </c>
    </row>
    <row r="217" spans="30:36">
      <c r="AD217" t="s">
        <v>1289</v>
      </c>
      <c r="AI217" t="s">
        <v>1289</v>
      </c>
      <c r="AJ217">
        <v>50</v>
      </c>
    </row>
    <row r="218" spans="30:36">
      <c r="AD218" t="s">
        <v>992</v>
      </c>
      <c r="AI218" t="s">
        <v>992</v>
      </c>
      <c r="AJ218">
        <v>36</v>
      </c>
    </row>
    <row r="219" spans="30:36">
      <c r="AD219" t="s">
        <v>920</v>
      </c>
      <c r="AI219" t="s">
        <v>920</v>
      </c>
      <c r="AJ219">
        <v>30</v>
      </c>
    </row>
    <row r="220" spans="30:36">
      <c r="AD220" t="s">
        <v>1027</v>
      </c>
      <c r="AI220" t="s">
        <v>1027</v>
      </c>
      <c r="AJ220">
        <v>24</v>
      </c>
    </row>
    <row r="221" spans="30:36">
      <c r="AD221" t="s">
        <v>1002</v>
      </c>
      <c r="AI221" t="s">
        <v>1002</v>
      </c>
      <c r="AJ221">
        <v>22</v>
      </c>
    </row>
    <row r="222" spans="30:36">
      <c r="AD222" t="s">
        <v>923</v>
      </c>
      <c r="AI222" t="s">
        <v>923</v>
      </c>
      <c r="AJ222">
        <v>20</v>
      </c>
    </row>
    <row r="223" spans="30:36">
      <c r="AD223" t="s">
        <v>928</v>
      </c>
      <c r="AI223" t="s">
        <v>928</v>
      </c>
      <c r="AJ223">
        <v>19</v>
      </c>
    </row>
    <row r="224" spans="30:36">
      <c r="AD224" t="s">
        <v>1003</v>
      </c>
      <c r="AI224" t="s">
        <v>1003</v>
      </c>
      <c r="AJ224">
        <v>18</v>
      </c>
    </row>
    <row r="225" spans="30:36">
      <c r="AD225" t="s">
        <v>1049</v>
      </c>
      <c r="AI225" t="s">
        <v>1049</v>
      </c>
      <c r="AJ225">
        <v>17</v>
      </c>
    </row>
    <row r="226" spans="30:36">
      <c r="AD226" t="s">
        <v>918</v>
      </c>
      <c r="AI226" t="s">
        <v>918</v>
      </c>
      <c r="AJ226">
        <v>17</v>
      </c>
    </row>
    <row r="227" spans="30:36">
      <c r="AD227" t="s">
        <v>1035</v>
      </c>
      <c r="AI227" t="s">
        <v>1035</v>
      </c>
      <c r="AJ227">
        <v>17</v>
      </c>
    </row>
    <row r="228" spans="30:36">
      <c r="AD228" t="s">
        <v>753</v>
      </c>
      <c r="AI228" t="s">
        <v>753</v>
      </c>
      <c r="AJ228">
        <v>17</v>
      </c>
    </row>
    <row r="229" spans="30:36">
      <c r="AD229" t="s">
        <v>1017</v>
      </c>
      <c r="AI229" t="s">
        <v>1017</v>
      </c>
      <c r="AJ229">
        <v>16</v>
      </c>
    </row>
    <row r="230" spans="30:36">
      <c r="AD230" t="s">
        <v>1013</v>
      </c>
      <c r="AI230" t="s">
        <v>1013</v>
      </c>
      <c r="AJ230">
        <v>16</v>
      </c>
    </row>
    <row r="231" spans="30:36">
      <c r="AD231" t="s">
        <v>921</v>
      </c>
      <c r="AI231" t="s">
        <v>921</v>
      </c>
      <c r="AJ231">
        <v>15</v>
      </c>
    </row>
    <row r="232" spans="30:36">
      <c r="AD232" t="s">
        <v>927</v>
      </c>
      <c r="AI232" t="s">
        <v>927</v>
      </c>
      <c r="AJ232">
        <v>14</v>
      </c>
    </row>
    <row r="233" spans="30:36">
      <c r="AD233" t="s">
        <v>919</v>
      </c>
      <c r="AI233" t="s">
        <v>919</v>
      </c>
      <c r="AJ233">
        <v>14</v>
      </c>
    </row>
    <row r="234" spans="30:36">
      <c r="AD234" t="s">
        <v>993</v>
      </c>
      <c r="AI234" t="s">
        <v>993</v>
      </c>
      <c r="AJ234">
        <v>14</v>
      </c>
    </row>
    <row r="235" spans="30:36">
      <c r="AD235" t="s">
        <v>929</v>
      </c>
      <c r="AI235" t="s">
        <v>929</v>
      </c>
      <c r="AJ235">
        <v>13</v>
      </c>
    </row>
    <row r="236" spans="30:36">
      <c r="AD236" t="s">
        <v>934</v>
      </c>
      <c r="AI236" t="s">
        <v>934</v>
      </c>
      <c r="AJ236">
        <v>12</v>
      </c>
    </row>
    <row r="237" spans="30:36">
      <c r="AD237" t="s">
        <v>921</v>
      </c>
      <c r="AI237" t="s">
        <v>921</v>
      </c>
      <c r="AJ237">
        <v>26</v>
      </c>
    </row>
    <row r="238" spans="30:36">
      <c r="AD238" t="s">
        <v>920</v>
      </c>
      <c r="AI238" t="s">
        <v>920</v>
      </c>
      <c r="AJ238">
        <v>25</v>
      </c>
    </row>
    <row r="239" spans="30:36">
      <c r="AD239" t="s">
        <v>1035</v>
      </c>
      <c r="AI239" t="s">
        <v>1035</v>
      </c>
      <c r="AJ239">
        <v>23</v>
      </c>
    </row>
    <row r="240" spans="30:36">
      <c r="AD240" t="s">
        <v>918</v>
      </c>
      <c r="AI240" t="s">
        <v>918</v>
      </c>
      <c r="AJ240">
        <v>21</v>
      </c>
    </row>
    <row r="241" spans="30:36">
      <c r="AD241" t="s">
        <v>992</v>
      </c>
      <c r="AI241" t="s">
        <v>992</v>
      </c>
      <c r="AJ241">
        <v>18</v>
      </c>
    </row>
    <row r="242" spans="30:36">
      <c r="AD242" t="s">
        <v>934</v>
      </c>
      <c r="AI242" t="s">
        <v>934</v>
      </c>
      <c r="AJ242">
        <v>18</v>
      </c>
    </row>
    <row r="243" spans="30:36">
      <c r="AD243" t="s">
        <v>753</v>
      </c>
      <c r="AI243" t="s">
        <v>753</v>
      </c>
      <c r="AJ243">
        <v>18</v>
      </c>
    </row>
    <row r="244" spans="30:36">
      <c r="AD244" t="s">
        <v>1002</v>
      </c>
      <c r="AI244" t="s">
        <v>1002</v>
      </c>
      <c r="AJ244">
        <v>17</v>
      </c>
    </row>
    <row r="245" spans="30:36">
      <c r="AD245" t="s">
        <v>923</v>
      </c>
      <c r="AI245" t="s">
        <v>923</v>
      </c>
      <c r="AJ245">
        <v>17</v>
      </c>
    </row>
    <row r="246" spans="30:36">
      <c r="AD246" t="s">
        <v>993</v>
      </c>
      <c r="AI246" t="s">
        <v>993</v>
      </c>
      <c r="AJ246">
        <v>16</v>
      </c>
    </row>
    <row r="247" spans="30:36">
      <c r="AD247" t="s">
        <v>922</v>
      </c>
      <c r="AI247" t="s">
        <v>922</v>
      </c>
      <c r="AJ247">
        <v>15</v>
      </c>
    </row>
    <row r="248" spans="30:36">
      <c r="AD248" t="s">
        <v>927</v>
      </c>
      <c r="AI248" t="s">
        <v>927</v>
      </c>
      <c r="AJ248">
        <v>15</v>
      </c>
    </row>
    <row r="249" spans="30:36">
      <c r="AD249" t="s">
        <v>1049</v>
      </c>
      <c r="AI249" t="s">
        <v>1049</v>
      </c>
      <c r="AJ249">
        <v>14</v>
      </c>
    </row>
    <row r="250" spans="30:36">
      <c r="AD250" t="s">
        <v>1027</v>
      </c>
      <c r="AI250" t="s">
        <v>1027</v>
      </c>
      <c r="AJ250">
        <v>13</v>
      </c>
    </row>
    <row r="251" spans="30:36">
      <c r="AD251" t="s">
        <v>984</v>
      </c>
      <c r="AI251" t="s">
        <v>984</v>
      </c>
      <c r="AJ251">
        <v>12</v>
      </c>
    </row>
    <row r="252" spans="30:36">
      <c r="AD252" t="s">
        <v>1000</v>
      </c>
      <c r="AI252" t="s">
        <v>1000</v>
      </c>
      <c r="AJ252">
        <v>12</v>
      </c>
    </row>
    <row r="253" spans="30:36">
      <c r="AD253" t="s">
        <v>1003</v>
      </c>
      <c r="AI253" t="s">
        <v>1003</v>
      </c>
      <c r="AJ253">
        <v>11</v>
      </c>
    </row>
    <row r="254" spans="30:36">
      <c r="AD254" t="s">
        <v>1013</v>
      </c>
      <c r="AI254" t="s">
        <v>1013</v>
      </c>
      <c r="AJ254">
        <v>11</v>
      </c>
    </row>
    <row r="255" spans="30:36">
      <c r="AD255" t="s">
        <v>928</v>
      </c>
      <c r="AI255" t="s">
        <v>928</v>
      </c>
      <c r="AJ255">
        <v>10</v>
      </c>
    </row>
    <row r="256" spans="30:36">
      <c r="AD256" t="s">
        <v>929</v>
      </c>
      <c r="AI256" t="s">
        <v>929</v>
      </c>
      <c r="AJ256">
        <v>9</v>
      </c>
    </row>
    <row r="257" spans="30:36">
      <c r="AD257" t="s">
        <v>1003</v>
      </c>
      <c r="AI257" t="s">
        <v>1003</v>
      </c>
      <c r="AJ257">
        <v>17</v>
      </c>
    </row>
    <row r="258" spans="30:36">
      <c r="AD258" t="s">
        <v>921</v>
      </c>
      <c r="AI258" t="s">
        <v>921</v>
      </c>
      <c r="AJ258">
        <v>17</v>
      </c>
    </row>
    <row r="259" spans="30:36">
      <c r="AD259" t="s">
        <v>993</v>
      </c>
      <c r="AI259" t="s">
        <v>993</v>
      </c>
      <c r="AJ259">
        <v>14</v>
      </c>
    </row>
    <row r="260" spans="30:36">
      <c r="AD260" t="s">
        <v>753</v>
      </c>
      <c r="AI260" t="s">
        <v>753</v>
      </c>
      <c r="AJ260">
        <v>13</v>
      </c>
    </row>
    <row r="261" spans="30:36">
      <c r="AD261" t="s">
        <v>1027</v>
      </c>
      <c r="AI261" t="s">
        <v>1027</v>
      </c>
      <c r="AJ261">
        <v>12</v>
      </c>
    </row>
    <row r="262" spans="30:36">
      <c r="AD262" t="s">
        <v>1000</v>
      </c>
      <c r="AI262" t="s">
        <v>1000</v>
      </c>
      <c r="AJ262">
        <v>11</v>
      </c>
    </row>
    <row r="263" spans="30:36">
      <c r="AD263" t="s">
        <v>1010</v>
      </c>
      <c r="AI263" t="s">
        <v>1010</v>
      </c>
      <c r="AJ263">
        <v>10</v>
      </c>
    </row>
    <row r="264" spans="30:36">
      <c r="AD264" t="s">
        <v>918</v>
      </c>
      <c r="AI264" t="s">
        <v>918</v>
      </c>
      <c r="AJ264">
        <v>10</v>
      </c>
    </row>
    <row r="265" spans="30:36">
      <c r="AD265" t="s">
        <v>1035</v>
      </c>
      <c r="AI265" t="s">
        <v>1035</v>
      </c>
      <c r="AJ265">
        <v>10</v>
      </c>
    </row>
    <row r="266" spans="30:36">
      <c r="AD266" t="s">
        <v>924</v>
      </c>
      <c r="AI266" t="s">
        <v>924</v>
      </c>
      <c r="AJ266">
        <v>10</v>
      </c>
    </row>
    <row r="267" spans="30:36">
      <c r="AD267" t="s">
        <v>992</v>
      </c>
      <c r="AI267" t="s">
        <v>992</v>
      </c>
      <c r="AJ267">
        <v>9</v>
      </c>
    </row>
    <row r="268" spans="30:36">
      <c r="AD268" t="s">
        <v>973</v>
      </c>
      <c r="AI268" t="s">
        <v>973</v>
      </c>
      <c r="AJ268">
        <v>9</v>
      </c>
    </row>
    <row r="269" spans="30:36">
      <c r="AD269" t="s">
        <v>937</v>
      </c>
      <c r="AI269" t="s">
        <v>937</v>
      </c>
      <c r="AJ269">
        <v>8</v>
      </c>
    </row>
    <row r="270" spans="30:36">
      <c r="AD270" t="s">
        <v>1056</v>
      </c>
      <c r="AI270" t="s">
        <v>1056</v>
      </c>
      <c r="AJ270">
        <v>8</v>
      </c>
    </row>
    <row r="271" spans="30:36">
      <c r="AD271" t="s">
        <v>934</v>
      </c>
      <c r="AI271" t="s">
        <v>934</v>
      </c>
      <c r="AJ271">
        <v>8</v>
      </c>
    </row>
    <row r="272" spans="30:36">
      <c r="AD272" t="s">
        <v>935</v>
      </c>
      <c r="AI272" t="s">
        <v>935</v>
      </c>
      <c r="AJ272">
        <v>7</v>
      </c>
    </row>
    <row r="273" spans="30:36">
      <c r="AD273" t="s">
        <v>1002</v>
      </c>
      <c r="AI273" t="s">
        <v>1002</v>
      </c>
      <c r="AJ273">
        <v>7</v>
      </c>
    </row>
    <row r="274" spans="30:36">
      <c r="AD274" t="s">
        <v>942</v>
      </c>
      <c r="AI274" t="s">
        <v>942</v>
      </c>
      <c r="AJ274">
        <v>6</v>
      </c>
    </row>
    <row r="275" spans="30:36">
      <c r="AD275" t="s">
        <v>928</v>
      </c>
      <c r="AI275" t="s">
        <v>928</v>
      </c>
      <c r="AJ275">
        <v>6</v>
      </c>
    </row>
    <row r="276" spans="30:36">
      <c r="AD276" t="s">
        <v>948</v>
      </c>
      <c r="AI276" t="s">
        <v>948</v>
      </c>
      <c r="AJ276">
        <v>6</v>
      </c>
    </row>
    <row r="277" spans="30:36">
      <c r="AD277" t="s">
        <v>992</v>
      </c>
      <c r="AI277" t="s">
        <v>992</v>
      </c>
      <c r="AJ277">
        <v>37</v>
      </c>
    </row>
    <row r="278" spans="30:36">
      <c r="AD278" t="s">
        <v>948</v>
      </c>
      <c r="AI278" t="s">
        <v>948</v>
      </c>
      <c r="AJ278">
        <v>26</v>
      </c>
    </row>
    <row r="279" spans="30:36">
      <c r="AD279" t="s">
        <v>921</v>
      </c>
      <c r="AI279" t="s">
        <v>921</v>
      </c>
      <c r="AJ279">
        <v>21</v>
      </c>
    </row>
    <row r="280" spans="30:36">
      <c r="AD280" t="s">
        <v>919</v>
      </c>
      <c r="AI280" t="s">
        <v>919</v>
      </c>
      <c r="AJ280">
        <v>20</v>
      </c>
    </row>
    <row r="281" spans="30:36">
      <c r="AD281" t="s">
        <v>1027</v>
      </c>
      <c r="AI281" t="s">
        <v>1027</v>
      </c>
      <c r="AJ281">
        <v>18</v>
      </c>
    </row>
    <row r="282" spans="30:36">
      <c r="AD282" t="s">
        <v>923</v>
      </c>
      <c r="AI282" t="s">
        <v>923</v>
      </c>
      <c r="AJ282">
        <v>17</v>
      </c>
    </row>
    <row r="283" spans="30:36">
      <c r="AD283" t="s">
        <v>918</v>
      </c>
      <c r="AI283" t="s">
        <v>918</v>
      </c>
      <c r="AJ283">
        <v>17</v>
      </c>
    </row>
    <row r="284" spans="30:36">
      <c r="AD284" t="s">
        <v>1041</v>
      </c>
      <c r="AI284" t="s">
        <v>1041</v>
      </c>
      <c r="AJ284">
        <v>16</v>
      </c>
    </row>
    <row r="285" spans="30:36">
      <c r="AD285" t="s">
        <v>993</v>
      </c>
      <c r="AI285" t="s">
        <v>993</v>
      </c>
      <c r="AJ285">
        <v>16</v>
      </c>
    </row>
    <row r="286" spans="30:36">
      <c r="AD286" t="s">
        <v>986</v>
      </c>
      <c r="AI286" t="s">
        <v>986</v>
      </c>
      <c r="AJ286">
        <v>15</v>
      </c>
    </row>
    <row r="287" spans="30:36">
      <c r="AD287" t="s">
        <v>942</v>
      </c>
      <c r="AI287" t="s">
        <v>942</v>
      </c>
      <c r="AJ287">
        <v>14</v>
      </c>
    </row>
    <row r="288" spans="30:36">
      <c r="AD288" t="s">
        <v>920</v>
      </c>
      <c r="AI288" t="s">
        <v>920</v>
      </c>
      <c r="AJ288">
        <v>14</v>
      </c>
    </row>
    <row r="289" spans="30:36">
      <c r="AD289" t="s">
        <v>1017</v>
      </c>
      <c r="AI289" t="s">
        <v>1017</v>
      </c>
      <c r="AJ289">
        <v>13</v>
      </c>
    </row>
    <row r="290" spans="30:36">
      <c r="AD290" t="s">
        <v>922</v>
      </c>
      <c r="AI290" t="s">
        <v>922</v>
      </c>
      <c r="AJ290">
        <v>13</v>
      </c>
    </row>
    <row r="291" spans="30:36">
      <c r="AD291" t="s">
        <v>1049</v>
      </c>
      <c r="AI291" t="s">
        <v>1049</v>
      </c>
      <c r="AJ291">
        <v>12</v>
      </c>
    </row>
    <row r="292" spans="30:36">
      <c r="AD292" t="s">
        <v>1013</v>
      </c>
      <c r="AI292" t="s">
        <v>1013</v>
      </c>
      <c r="AJ292">
        <v>12</v>
      </c>
    </row>
    <row r="293" spans="30:36">
      <c r="AD293" t="s">
        <v>934</v>
      </c>
      <c r="AI293" t="s">
        <v>934</v>
      </c>
      <c r="AJ293">
        <v>12</v>
      </c>
    </row>
    <row r="294" spans="30:36">
      <c r="AD294" t="s">
        <v>1002</v>
      </c>
      <c r="AI294" t="s">
        <v>1002</v>
      </c>
      <c r="AJ294">
        <v>12</v>
      </c>
    </row>
    <row r="295" spans="30:36">
      <c r="AD295" t="s">
        <v>929</v>
      </c>
      <c r="AI295" t="s">
        <v>929</v>
      </c>
      <c r="AJ295">
        <v>11</v>
      </c>
    </row>
    <row r="296" spans="30:36">
      <c r="AD296" t="s">
        <v>927</v>
      </c>
      <c r="AI296" t="s">
        <v>927</v>
      </c>
      <c r="AJ296">
        <v>11</v>
      </c>
    </row>
    <row r="297" spans="30:36">
      <c r="AD297" t="s">
        <v>1297</v>
      </c>
      <c r="AI297" t="s">
        <v>1297</v>
      </c>
      <c r="AJ297">
        <v>38</v>
      </c>
    </row>
    <row r="298" spans="30:36">
      <c r="AD298" t="s">
        <v>678</v>
      </c>
      <c r="AI298" t="s">
        <v>678</v>
      </c>
      <c r="AJ298">
        <v>32</v>
      </c>
    </row>
    <row r="299" spans="30:36">
      <c r="AD299" t="s">
        <v>681</v>
      </c>
      <c r="AI299" t="s">
        <v>681</v>
      </c>
      <c r="AJ299">
        <v>31</v>
      </c>
    </row>
    <row r="300" spans="30:36">
      <c r="AD300" t="s">
        <v>685</v>
      </c>
      <c r="AI300" t="s">
        <v>685</v>
      </c>
      <c r="AJ300">
        <v>27</v>
      </c>
    </row>
    <row r="301" spans="30:36">
      <c r="AD301" t="s">
        <v>1298</v>
      </c>
      <c r="AI301" t="s">
        <v>1298</v>
      </c>
      <c r="AJ301">
        <v>27</v>
      </c>
    </row>
    <row r="302" spans="30:36">
      <c r="AD302" t="s">
        <v>711</v>
      </c>
      <c r="AI302" t="s">
        <v>711</v>
      </c>
      <c r="AJ302">
        <v>25</v>
      </c>
    </row>
    <row r="303" spans="30:36">
      <c r="AD303" t="s">
        <v>675</v>
      </c>
      <c r="AI303" t="s">
        <v>675</v>
      </c>
      <c r="AJ303">
        <v>23</v>
      </c>
    </row>
    <row r="304" spans="30:36">
      <c r="AD304" t="s">
        <v>1299</v>
      </c>
      <c r="AI304" t="s">
        <v>1299</v>
      </c>
      <c r="AJ304">
        <v>23</v>
      </c>
    </row>
    <row r="305" spans="30:36">
      <c r="AD305" t="s">
        <v>754</v>
      </c>
      <c r="AI305" t="s">
        <v>754</v>
      </c>
      <c r="AJ305">
        <v>22</v>
      </c>
    </row>
    <row r="306" spans="30:36">
      <c r="AD306" t="s">
        <v>1143</v>
      </c>
      <c r="AI306" t="s">
        <v>1143</v>
      </c>
      <c r="AJ306">
        <v>21</v>
      </c>
    </row>
    <row r="307" spans="30:36">
      <c r="AD307" t="s">
        <v>672</v>
      </c>
      <c r="AI307" t="s">
        <v>672</v>
      </c>
      <c r="AJ307">
        <v>19</v>
      </c>
    </row>
    <row r="308" spans="30:36">
      <c r="AD308" t="s">
        <v>1300</v>
      </c>
      <c r="AI308" t="s">
        <v>1300</v>
      </c>
      <c r="AJ308">
        <v>19</v>
      </c>
    </row>
    <row r="309" spans="30:36">
      <c r="AD309" t="s">
        <v>668</v>
      </c>
      <c r="AI309" t="s">
        <v>668</v>
      </c>
      <c r="AJ309">
        <v>18</v>
      </c>
    </row>
    <row r="310" spans="30:36">
      <c r="AD310" t="s">
        <v>821</v>
      </c>
      <c r="AI310" t="s">
        <v>821</v>
      </c>
      <c r="AJ310">
        <v>17</v>
      </c>
    </row>
    <row r="311" spans="30:36">
      <c r="AD311" t="s">
        <v>874</v>
      </c>
      <c r="AI311" t="s">
        <v>874</v>
      </c>
      <c r="AJ311">
        <v>17</v>
      </c>
    </row>
    <row r="312" spans="30:36">
      <c r="AD312" t="s">
        <v>1301</v>
      </c>
      <c r="AI312" t="s">
        <v>1301</v>
      </c>
      <c r="AJ312">
        <v>17</v>
      </c>
    </row>
    <row r="313" spans="30:36">
      <c r="AD313" t="s">
        <v>706</v>
      </c>
      <c r="AI313" t="s">
        <v>706</v>
      </c>
      <c r="AJ313">
        <v>16</v>
      </c>
    </row>
    <row r="314" spans="30:36">
      <c r="AD314" t="s">
        <v>666</v>
      </c>
      <c r="AI314" t="s">
        <v>666</v>
      </c>
      <c r="AJ314">
        <v>16</v>
      </c>
    </row>
    <row r="315" spans="30:36">
      <c r="AD315" t="s">
        <v>753</v>
      </c>
      <c r="AI315" t="s">
        <v>753</v>
      </c>
      <c r="AJ315">
        <v>16</v>
      </c>
    </row>
    <row r="316" spans="30:36">
      <c r="AD316" t="s">
        <v>1302</v>
      </c>
      <c r="AI316" t="s">
        <v>1302</v>
      </c>
      <c r="AJ316">
        <v>14</v>
      </c>
    </row>
    <row r="317" spans="30:36">
      <c r="AD317" t="s">
        <v>1286</v>
      </c>
      <c r="AI317" t="s">
        <v>1286</v>
      </c>
      <c r="AJ317">
        <v>36</v>
      </c>
    </row>
    <row r="318" spans="30:36">
      <c r="AD318" t="s">
        <v>992</v>
      </c>
      <c r="AI318" t="s">
        <v>992</v>
      </c>
      <c r="AJ318">
        <v>33</v>
      </c>
    </row>
    <row r="319" spans="30:36">
      <c r="AD319" t="s">
        <v>993</v>
      </c>
      <c r="AI319" t="s">
        <v>993</v>
      </c>
      <c r="AJ319">
        <v>31</v>
      </c>
    </row>
    <row r="320" spans="30:36">
      <c r="AD320" t="s">
        <v>986</v>
      </c>
      <c r="AI320" t="s">
        <v>986</v>
      </c>
      <c r="AJ320">
        <v>30</v>
      </c>
    </row>
    <row r="321" spans="30:36">
      <c r="AD321" t="s">
        <v>1027</v>
      </c>
      <c r="AI321" t="s">
        <v>1027</v>
      </c>
      <c r="AJ321">
        <v>27</v>
      </c>
    </row>
    <row r="322" spans="30:36">
      <c r="AD322" t="s">
        <v>921</v>
      </c>
      <c r="AI322" t="s">
        <v>921</v>
      </c>
      <c r="AJ322">
        <v>25</v>
      </c>
    </row>
    <row r="323" spans="30:36">
      <c r="AD323" t="s">
        <v>753</v>
      </c>
      <c r="AI323" t="s">
        <v>753</v>
      </c>
      <c r="AJ323">
        <v>25</v>
      </c>
    </row>
    <row r="324" spans="30:36">
      <c r="AD324" t="s">
        <v>928</v>
      </c>
      <c r="AI324" t="s">
        <v>928</v>
      </c>
      <c r="AJ324">
        <v>22</v>
      </c>
    </row>
    <row r="325" spans="30:36">
      <c r="AD325" t="s">
        <v>923</v>
      </c>
      <c r="AI325" t="s">
        <v>923</v>
      </c>
      <c r="AJ325">
        <v>20</v>
      </c>
    </row>
    <row r="326" spans="30:36">
      <c r="AD326" t="s">
        <v>940</v>
      </c>
      <c r="AI326" t="s">
        <v>940</v>
      </c>
      <c r="AJ326">
        <v>18</v>
      </c>
    </row>
    <row r="327" spans="30:36">
      <c r="AD327" t="s">
        <v>1002</v>
      </c>
      <c r="AI327" t="s">
        <v>1002</v>
      </c>
      <c r="AJ327">
        <v>18</v>
      </c>
    </row>
    <row r="328" spans="30:36">
      <c r="AD328" t="s">
        <v>987</v>
      </c>
      <c r="AI328" t="s">
        <v>987</v>
      </c>
      <c r="AJ328">
        <v>15</v>
      </c>
    </row>
    <row r="329" spans="30:36">
      <c r="AD329" t="s">
        <v>1035</v>
      </c>
      <c r="AI329" t="s">
        <v>1035</v>
      </c>
      <c r="AJ329">
        <v>15</v>
      </c>
    </row>
    <row r="330" spans="30:36">
      <c r="AD330" t="s">
        <v>927</v>
      </c>
      <c r="AI330" t="s">
        <v>927</v>
      </c>
      <c r="AJ330">
        <v>15</v>
      </c>
    </row>
    <row r="331" spans="30:36">
      <c r="AD331" t="s">
        <v>1017</v>
      </c>
      <c r="AI331" t="s">
        <v>1017</v>
      </c>
      <c r="AJ331">
        <v>15</v>
      </c>
    </row>
    <row r="332" spans="30:36">
      <c r="AD332" t="s">
        <v>924</v>
      </c>
      <c r="AI332" t="s">
        <v>924</v>
      </c>
      <c r="AJ332">
        <v>14</v>
      </c>
    </row>
    <row r="333" spans="30:36">
      <c r="AD333" t="s">
        <v>1010</v>
      </c>
      <c r="AI333" t="s">
        <v>1010</v>
      </c>
      <c r="AJ333">
        <v>14</v>
      </c>
    </row>
    <row r="334" spans="30:36">
      <c r="AD334" t="s">
        <v>1041</v>
      </c>
      <c r="AI334" t="s">
        <v>1041</v>
      </c>
      <c r="AJ334">
        <v>13</v>
      </c>
    </row>
    <row r="335" spans="30:36">
      <c r="AD335" t="s">
        <v>1003</v>
      </c>
      <c r="AI335" t="s">
        <v>1003</v>
      </c>
      <c r="AJ335">
        <v>13</v>
      </c>
    </row>
    <row r="336" spans="30:36">
      <c r="AD336" t="s">
        <v>920</v>
      </c>
      <c r="AI336" t="s">
        <v>920</v>
      </c>
      <c r="AJ336">
        <v>13</v>
      </c>
    </row>
    <row r="337" spans="30:36">
      <c r="AD337" t="s">
        <v>992</v>
      </c>
      <c r="AI337" t="s">
        <v>992</v>
      </c>
      <c r="AJ337">
        <v>45</v>
      </c>
    </row>
    <row r="338" spans="30:36">
      <c r="AD338" t="s">
        <v>921</v>
      </c>
      <c r="AI338" t="s">
        <v>921</v>
      </c>
      <c r="AJ338">
        <v>41</v>
      </c>
    </row>
    <row r="339" spans="30:36">
      <c r="AD339" t="s">
        <v>993</v>
      </c>
      <c r="AI339" t="s">
        <v>993</v>
      </c>
      <c r="AJ339">
        <v>30</v>
      </c>
    </row>
    <row r="340" spans="30:36">
      <c r="AD340" t="s">
        <v>948</v>
      </c>
      <c r="AI340" t="s">
        <v>948</v>
      </c>
      <c r="AJ340">
        <v>27</v>
      </c>
    </row>
    <row r="341" spans="30:36">
      <c r="AD341" t="s">
        <v>1035</v>
      </c>
      <c r="AI341" t="s">
        <v>1035</v>
      </c>
      <c r="AJ341">
        <v>26</v>
      </c>
    </row>
    <row r="342" spans="30:36">
      <c r="AD342" t="s">
        <v>753</v>
      </c>
      <c r="AI342" t="s">
        <v>753</v>
      </c>
      <c r="AJ342">
        <v>24</v>
      </c>
    </row>
    <row r="343" spans="30:36">
      <c r="AD343" t="s">
        <v>920</v>
      </c>
      <c r="AI343" t="s">
        <v>920</v>
      </c>
      <c r="AJ343">
        <v>24</v>
      </c>
    </row>
    <row r="344" spans="30:36">
      <c r="AD344" t="s">
        <v>1027</v>
      </c>
      <c r="AI344" t="s">
        <v>1027</v>
      </c>
      <c r="AJ344">
        <v>24</v>
      </c>
    </row>
    <row r="345" spans="30:36">
      <c r="AD345" t="s">
        <v>1002</v>
      </c>
      <c r="AI345" t="s">
        <v>1002</v>
      </c>
      <c r="AJ345">
        <v>23</v>
      </c>
    </row>
    <row r="346" spans="30:36">
      <c r="AD346" t="s">
        <v>934</v>
      </c>
      <c r="AI346" t="s">
        <v>934</v>
      </c>
      <c r="AJ346">
        <v>22</v>
      </c>
    </row>
    <row r="347" spans="30:36">
      <c r="AD347" t="s">
        <v>1000</v>
      </c>
      <c r="AI347" t="s">
        <v>1000</v>
      </c>
      <c r="AJ347">
        <v>20</v>
      </c>
    </row>
    <row r="348" spans="30:36">
      <c r="AD348" t="s">
        <v>928</v>
      </c>
      <c r="AI348" t="s">
        <v>928</v>
      </c>
      <c r="AJ348">
        <v>16</v>
      </c>
    </row>
    <row r="349" spans="30:36">
      <c r="AD349" t="s">
        <v>1049</v>
      </c>
      <c r="AI349" t="s">
        <v>1049</v>
      </c>
      <c r="AJ349">
        <v>15</v>
      </c>
    </row>
    <row r="350" spans="30:36">
      <c r="AD350" t="s">
        <v>929</v>
      </c>
      <c r="AI350" t="s">
        <v>929</v>
      </c>
      <c r="AJ350">
        <v>14</v>
      </c>
    </row>
    <row r="351" spans="30:36">
      <c r="AD351" t="s">
        <v>919</v>
      </c>
      <c r="AI351" t="s">
        <v>919</v>
      </c>
      <c r="AJ351">
        <v>14</v>
      </c>
    </row>
    <row r="352" spans="30:36">
      <c r="AD352" t="s">
        <v>996</v>
      </c>
      <c r="AI352" t="s">
        <v>996</v>
      </c>
      <c r="AJ352">
        <v>14</v>
      </c>
    </row>
    <row r="353" spans="30:36">
      <c r="AD353" t="s">
        <v>922</v>
      </c>
      <c r="AI353" t="s">
        <v>922</v>
      </c>
      <c r="AJ353">
        <v>13</v>
      </c>
    </row>
    <row r="354" spans="30:36">
      <c r="AD354" t="s">
        <v>927</v>
      </c>
      <c r="AI354" t="s">
        <v>927</v>
      </c>
      <c r="AJ354">
        <v>12</v>
      </c>
    </row>
    <row r="355" spans="30:36">
      <c r="AD355" t="s">
        <v>1186</v>
      </c>
      <c r="AI355" t="s">
        <v>1186</v>
      </c>
      <c r="AJ355">
        <v>12</v>
      </c>
    </row>
    <row r="356" spans="30:36">
      <c r="AD356" t="s">
        <v>1003</v>
      </c>
      <c r="AI356" t="s">
        <v>1003</v>
      </c>
      <c r="AJ356">
        <v>11</v>
      </c>
    </row>
    <row r="357" spans="30:36">
      <c r="AD357" t="s">
        <v>923</v>
      </c>
      <c r="AI357" t="s">
        <v>923</v>
      </c>
      <c r="AJ357">
        <v>24</v>
      </c>
    </row>
    <row r="358" spans="30:36">
      <c r="AD358" t="s">
        <v>992</v>
      </c>
      <c r="AI358" t="s">
        <v>992</v>
      </c>
      <c r="AJ358">
        <v>24</v>
      </c>
    </row>
    <row r="359" spans="30:36">
      <c r="AD359" t="s">
        <v>986</v>
      </c>
      <c r="AI359" t="s">
        <v>986</v>
      </c>
      <c r="AJ359">
        <v>22</v>
      </c>
    </row>
    <row r="360" spans="30:36">
      <c r="AD360" t="s">
        <v>1027</v>
      </c>
      <c r="AI360" t="s">
        <v>1027</v>
      </c>
      <c r="AJ360">
        <v>21</v>
      </c>
    </row>
    <row r="361" spans="30:36">
      <c r="AD361" t="s">
        <v>1049</v>
      </c>
      <c r="AI361" t="s">
        <v>1049</v>
      </c>
      <c r="AJ361">
        <v>20</v>
      </c>
    </row>
    <row r="362" spans="30:36">
      <c r="AD362" t="s">
        <v>1055</v>
      </c>
      <c r="AI362" t="s">
        <v>1055</v>
      </c>
      <c r="AJ362">
        <v>19</v>
      </c>
    </row>
    <row r="363" spans="30:36">
      <c r="AD363" t="s">
        <v>921</v>
      </c>
      <c r="AI363" t="s">
        <v>921</v>
      </c>
      <c r="AJ363">
        <v>19</v>
      </c>
    </row>
    <row r="364" spans="30:36">
      <c r="AD364" t="s">
        <v>948</v>
      </c>
      <c r="AI364" t="s">
        <v>948</v>
      </c>
      <c r="AJ364">
        <v>18</v>
      </c>
    </row>
    <row r="365" spans="30:36">
      <c r="AD365" t="s">
        <v>1013</v>
      </c>
      <c r="AI365" t="s">
        <v>1013</v>
      </c>
      <c r="AJ365">
        <v>17</v>
      </c>
    </row>
    <row r="366" spans="30:36">
      <c r="AD366" t="s">
        <v>1002</v>
      </c>
      <c r="AI366" t="s">
        <v>1002</v>
      </c>
      <c r="AJ366">
        <v>17</v>
      </c>
    </row>
    <row r="367" spans="30:36">
      <c r="AD367" t="s">
        <v>929</v>
      </c>
      <c r="AI367" t="s">
        <v>929</v>
      </c>
      <c r="AJ367">
        <v>16</v>
      </c>
    </row>
    <row r="368" spans="30:36">
      <c r="AD368" t="s">
        <v>920</v>
      </c>
      <c r="AI368" t="s">
        <v>920</v>
      </c>
      <c r="AJ368">
        <v>16</v>
      </c>
    </row>
    <row r="369" spans="30:36">
      <c r="AD369" t="s">
        <v>753</v>
      </c>
      <c r="AI369" t="s">
        <v>753</v>
      </c>
      <c r="AJ369">
        <v>15</v>
      </c>
    </row>
    <row r="370" spans="30:36">
      <c r="AD370" t="s">
        <v>1035</v>
      </c>
      <c r="AI370" t="s">
        <v>1035</v>
      </c>
      <c r="AJ370">
        <v>14</v>
      </c>
    </row>
    <row r="371" spans="30:36">
      <c r="AD371" t="s">
        <v>1000</v>
      </c>
      <c r="AI371" t="s">
        <v>1000</v>
      </c>
      <c r="AJ371">
        <v>14</v>
      </c>
    </row>
    <row r="372" spans="30:36">
      <c r="AD372" t="s">
        <v>993</v>
      </c>
      <c r="AI372" t="s">
        <v>993</v>
      </c>
      <c r="AJ372">
        <v>14</v>
      </c>
    </row>
    <row r="373" spans="30:36">
      <c r="AD373" t="s">
        <v>919</v>
      </c>
      <c r="AI373" t="s">
        <v>919</v>
      </c>
      <c r="AJ373">
        <v>13</v>
      </c>
    </row>
    <row r="374" spans="30:36">
      <c r="AD374" t="s">
        <v>1003</v>
      </c>
      <c r="AI374" t="s">
        <v>1003</v>
      </c>
      <c r="AJ374">
        <v>13</v>
      </c>
    </row>
    <row r="375" spans="30:36">
      <c r="AD375" t="s">
        <v>928</v>
      </c>
      <c r="AI375" t="s">
        <v>928</v>
      </c>
      <c r="AJ375">
        <v>13</v>
      </c>
    </row>
    <row r="376" spans="30:36">
      <c r="AD376" t="s">
        <v>999</v>
      </c>
      <c r="AI376" t="s">
        <v>999</v>
      </c>
      <c r="AJ376">
        <v>13</v>
      </c>
    </row>
    <row r="377" spans="30:36">
      <c r="AD377" t="s">
        <v>1040</v>
      </c>
      <c r="AI377" t="s">
        <v>1040</v>
      </c>
      <c r="AJ377">
        <v>23</v>
      </c>
    </row>
    <row r="378" spans="30:36">
      <c r="AD378" t="s">
        <v>920</v>
      </c>
      <c r="AI378" t="s">
        <v>920</v>
      </c>
      <c r="AJ378">
        <v>21</v>
      </c>
    </row>
    <row r="379" spans="30:36">
      <c r="AD379" t="s">
        <v>992</v>
      </c>
      <c r="AI379" t="s">
        <v>992</v>
      </c>
      <c r="AJ379">
        <v>21</v>
      </c>
    </row>
    <row r="380" spans="30:36">
      <c r="AD380" t="s">
        <v>921</v>
      </c>
      <c r="AI380" t="s">
        <v>921</v>
      </c>
      <c r="AJ380">
        <v>17</v>
      </c>
    </row>
    <row r="381" spans="30:36">
      <c r="AD381" t="s">
        <v>1027</v>
      </c>
      <c r="AI381" t="s">
        <v>1027</v>
      </c>
      <c r="AJ381">
        <v>15</v>
      </c>
    </row>
    <row r="382" spans="30:36">
      <c r="AD382" t="s">
        <v>1186</v>
      </c>
      <c r="AI382" t="s">
        <v>1186</v>
      </c>
      <c r="AJ382">
        <v>13</v>
      </c>
    </row>
    <row r="383" spans="30:36">
      <c r="AD383" t="s">
        <v>996</v>
      </c>
      <c r="AI383" t="s">
        <v>996</v>
      </c>
      <c r="AJ383">
        <v>13</v>
      </c>
    </row>
    <row r="384" spans="30:36">
      <c r="AD384" t="s">
        <v>972</v>
      </c>
      <c r="AI384" t="s">
        <v>972</v>
      </c>
      <c r="AJ384">
        <v>13</v>
      </c>
    </row>
    <row r="385" spans="30:36">
      <c r="AD385" t="s">
        <v>753</v>
      </c>
      <c r="AI385" t="s">
        <v>753</v>
      </c>
      <c r="AJ385">
        <v>13</v>
      </c>
    </row>
    <row r="386" spans="30:36">
      <c r="AD386" t="s">
        <v>928</v>
      </c>
      <c r="AI386" t="s">
        <v>928</v>
      </c>
      <c r="AJ386">
        <v>12</v>
      </c>
    </row>
    <row r="387" spans="30:36">
      <c r="AD387" t="s">
        <v>922</v>
      </c>
      <c r="AI387" t="s">
        <v>922</v>
      </c>
      <c r="AJ387">
        <v>11</v>
      </c>
    </row>
    <row r="388" spans="30:36">
      <c r="AD388" t="s">
        <v>927</v>
      </c>
      <c r="AI388" t="s">
        <v>927</v>
      </c>
      <c r="AJ388">
        <v>11</v>
      </c>
    </row>
    <row r="389" spans="30:36">
      <c r="AD389" t="s">
        <v>993</v>
      </c>
      <c r="AI389" t="s">
        <v>993</v>
      </c>
      <c r="AJ389">
        <v>11</v>
      </c>
    </row>
    <row r="390" spans="30:36">
      <c r="AD390" t="s">
        <v>1003</v>
      </c>
      <c r="AI390" t="s">
        <v>1003</v>
      </c>
      <c r="AJ390">
        <v>10</v>
      </c>
    </row>
    <row r="391" spans="30:36">
      <c r="AD391" t="s">
        <v>919</v>
      </c>
      <c r="AI391" t="s">
        <v>919</v>
      </c>
      <c r="AJ391">
        <v>8</v>
      </c>
    </row>
    <row r="392" spans="30:36">
      <c r="AD392" t="s">
        <v>980</v>
      </c>
      <c r="AI392" t="s">
        <v>980</v>
      </c>
      <c r="AJ392">
        <v>8</v>
      </c>
    </row>
    <row r="393" spans="30:36">
      <c r="AD393" t="s">
        <v>1041</v>
      </c>
      <c r="AI393" t="s">
        <v>1041</v>
      </c>
      <c r="AJ393">
        <v>8</v>
      </c>
    </row>
    <row r="394" spans="30:36">
      <c r="AD394" t="s">
        <v>1035</v>
      </c>
      <c r="AI394" t="s">
        <v>1035</v>
      </c>
      <c r="AJ394">
        <v>8</v>
      </c>
    </row>
    <row r="395" spans="30:36">
      <c r="AD395" t="s">
        <v>986</v>
      </c>
      <c r="AI395" t="s">
        <v>986</v>
      </c>
      <c r="AJ395">
        <v>7</v>
      </c>
    </row>
    <row r="396" spans="30:36">
      <c r="AD396" t="s">
        <v>948</v>
      </c>
      <c r="AI396" t="s">
        <v>948</v>
      </c>
      <c r="AJ396">
        <v>7</v>
      </c>
    </row>
    <row r="397" spans="30:36">
      <c r="AD397" t="s">
        <v>993</v>
      </c>
      <c r="AI397" t="s">
        <v>993</v>
      </c>
      <c r="AJ397">
        <v>26</v>
      </c>
    </row>
    <row r="398" spans="30:36">
      <c r="AD398" t="s">
        <v>920</v>
      </c>
      <c r="AI398" t="s">
        <v>920</v>
      </c>
      <c r="AJ398">
        <v>20</v>
      </c>
    </row>
    <row r="399" spans="30:36">
      <c r="AD399" t="s">
        <v>1186</v>
      </c>
      <c r="AI399" t="s">
        <v>1186</v>
      </c>
      <c r="AJ399">
        <v>19</v>
      </c>
    </row>
    <row r="400" spans="30:36">
      <c r="AD400" t="s">
        <v>992</v>
      </c>
      <c r="AI400" t="s">
        <v>992</v>
      </c>
      <c r="AJ400">
        <v>12</v>
      </c>
    </row>
    <row r="401" spans="30:36">
      <c r="AD401" t="s">
        <v>932</v>
      </c>
      <c r="AI401" t="s">
        <v>932</v>
      </c>
      <c r="AJ401">
        <v>11</v>
      </c>
    </row>
    <row r="402" spans="30:36">
      <c r="AD402" t="s">
        <v>1027</v>
      </c>
      <c r="AI402" t="s">
        <v>1027</v>
      </c>
      <c r="AJ402">
        <v>11</v>
      </c>
    </row>
    <row r="403" spans="30:36">
      <c r="AD403" t="s">
        <v>934</v>
      </c>
      <c r="AI403" t="s">
        <v>934</v>
      </c>
      <c r="AJ403">
        <v>10</v>
      </c>
    </row>
    <row r="404" spans="30:36">
      <c r="AD404" t="s">
        <v>1035</v>
      </c>
      <c r="AI404" t="s">
        <v>1035</v>
      </c>
      <c r="AJ404">
        <v>10</v>
      </c>
    </row>
    <row r="405" spans="30:36">
      <c r="AD405" t="s">
        <v>921</v>
      </c>
      <c r="AI405" t="s">
        <v>921</v>
      </c>
      <c r="AJ405">
        <v>10</v>
      </c>
    </row>
    <row r="406" spans="30:36">
      <c r="AD406" t="s">
        <v>948</v>
      </c>
      <c r="AI406" t="s">
        <v>948</v>
      </c>
      <c r="AJ406">
        <v>10</v>
      </c>
    </row>
    <row r="407" spans="30:36">
      <c r="AD407" t="s">
        <v>999</v>
      </c>
      <c r="AI407" t="s">
        <v>999</v>
      </c>
      <c r="AJ407">
        <v>10</v>
      </c>
    </row>
    <row r="408" spans="30:36">
      <c r="AD408" t="s">
        <v>1055</v>
      </c>
      <c r="AI408" t="s">
        <v>1055</v>
      </c>
      <c r="AJ408">
        <v>9</v>
      </c>
    </row>
    <row r="409" spans="30:36">
      <c r="AD409" t="s">
        <v>1049</v>
      </c>
      <c r="AI409" t="s">
        <v>1049</v>
      </c>
      <c r="AJ409">
        <v>9</v>
      </c>
    </row>
    <row r="410" spans="30:36">
      <c r="AD410" t="s">
        <v>931</v>
      </c>
      <c r="AI410" t="s">
        <v>931</v>
      </c>
      <c r="AJ410">
        <v>9</v>
      </c>
    </row>
    <row r="411" spans="30:36">
      <c r="AD411" t="s">
        <v>1017</v>
      </c>
      <c r="AI411" t="s">
        <v>1017</v>
      </c>
      <c r="AJ411">
        <v>9</v>
      </c>
    </row>
    <row r="412" spans="30:36">
      <c r="AD412" t="s">
        <v>918</v>
      </c>
      <c r="AI412" t="s">
        <v>918</v>
      </c>
      <c r="AJ412">
        <v>9</v>
      </c>
    </row>
    <row r="413" spans="30:36">
      <c r="AD413" t="s">
        <v>927</v>
      </c>
      <c r="AI413" t="s">
        <v>927</v>
      </c>
      <c r="AJ413">
        <v>8</v>
      </c>
    </row>
    <row r="414" spans="30:36">
      <c r="AD414" t="s">
        <v>1003</v>
      </c>
      <c r="AI414" t="s">
        <v>1003</v>
      </c>
      <c r="AJ414">
        <v>8</v>
      </c>
    </row>
    <row r="415" spans="30:36">
      <c r="AD415" t="s">
        <v>1019</v>
      </c>
      <c r="AI415" t="s">
        <v>1019</v>
      </c>
      <c r="AJ415">
        <v>8</v>
      </c>
    </row>
    <row r="416" spans="30:36">
      <c r="AD416" t="s">
        <v>928</v>
      </c>
      <c r="AI416" t="s">
        <v>928</v>
      </c>
      <c r="AJ416">
        <v>7</v>
      </c>
    </row>
    <row r="417" spans="30:36">
      <c r="AD417" t="s">
        <v>992</v>
      </c>
      <c r="AI417" t="s">
        <v>992</v>
      </c>
      <c r="AJ417">
        <v>43</v>
      </c>
    </row>
    <row r="418" spans="30:36">
      <c r="AD418" t="s">
        <v>1027</v>
      </c>
      <c r="AI418" t="s">
        <v>1027</v>
      </c>
      <c r="AJ418">
        <v>37</v>
      </c>
    </row>
    <row r="419" spans="30:36">
      <c r="AD419" t="s">
        <v>920</v>
      </c>
      <c r="AI419" t="s">
        <v>920</v>
      </c>
      <c r="AJ419">
        <v>36</v>
      </c>
    </row>
    <row r="420" spans="30:36">
      <c r="AD420" t="s">
        <v>928</v>
      </c>
      <c r="AI420" t="s">
        <v>928</v>
      </c>
      <c r="AJ420">
        <v>30</v>
      </c>
    </row>
    <row r="421" spans="30:36">
      <c r="AD421" t="s">
        <v>993</v>
      </c>
      <c r="AI421" t="s">
        <v>993</v>
      </c>
      <c r="AJ421">
        <v>28</v>
      </c>
    </row>
    <row r="422" spans="30:36">
      <c r="AD422" t="s">
        <v>986</v>
      </c>
      <c r="AI422" t="s">
        <v>986</v>
      </c>
      <c r="AJ422">
        <v>28</v>
      </c>
    </row>
    <row r="423" spans="30:36">
      <c r="AD423" t="s">
        <v>1303</v>
      </c>
      <c r="AI423" t="s">
        <v>1303</v>
      </c>
      <c r="AJ423">
        <v>27</v>
      </c>
    </row>
    <row r="424" spans="30:36">
      <c r="AD424" t="s">
        <v>1304</v>
      </c>
      <c r="AI424" t="s">
        <v>1304</v>
      </c>
      <c r="AJ424">
        <v>26</v>
      </c>
    </row>
    <row r="425" spans="30:36">
      <c r="AD425" t="s">
        <v>948</v>
      </c>
      <c r="AI425" t="s">
        <v>948</v>
      </c>
      <c r="AJ425">
        <v>25</v>
      </c>
    </row>
    <row r="426" spans="30:36">
      <c r="AD426" t="s">
        <v>753</v>
      </c>
      <c r="AI426" t="s">
        <v>753</v>
      </c>
      <c r="AJ426">
        <v>24</v>
      </c>
    </row>
    <row r="427" spans="30:36">
      <c r="AD427" t="s">
        <v>921</v>
      </c>
      <c r="AI427" t="s">
        <v>921</v>
      </c>
      <c r="AJ427">
        <v>22</v>
      </c>
    </row>
    <row r="428" spans="30:36">
      <c r="AD428" t="s">
        <v>929</v>
      </c>
      <c r="AI428" t="s">
        <v>929</v>
      </c>
      <c r="AJ428">
        <v>18</v>
      </c>
    </row>
    <row r="429" spans="30:36">
      <c r="AD429" t="s">
        <v>1000</v>
      </c>
      <c r="AI429" t="s">
        <v>1000</v>
      </c>
      <c r="AJ429">
        <v>18</v>
      </c>
    </row>
    <row r="430" spans="30:36">
      <c r="AD430" t="s">
        <v>919</v>
      </c>
      <c r="AI430" t="s">
        <v>919</v>
      </c>
      <c r="AJ430">
        <v>17</v>
      </c>
    </row>
    <row r="431" spans="30:36">
      <c r="AD431" t="s">
        <v>918</v>
      </c>
      <c r="AI431" t="s">
        <v>918</v>
      </c>
      <c r="AJ431">
        <v>17</v>
      </c>
    </row>
    <row r="432" spans="30:36">
      <c r="AD432" t="s">
        <v>1003</v>
      </c>
      <c r="AI432" t="s">
        <v>1003</v>
      </c>
      <c r="AJ432">
        <v>17</v>
      </c>
    </row>
    <row r="433" spans="30:36">
      <c r="AD433" t="s">
        <v>927</v>
      </c>
      <c r="AI433" t="s">
        <v>927</v>
      </c>
      <c r="AJ433">
        <v>17</v>
      </c>
    </row>
    <row r="434" spans="30:36">
      <c r="AD434" t="s">
        <v>923</v>
      </c>
      <c r="AI434" t="s">
        <v>923</v>
      </c>
      <c r="AJ434">
        <v>16</v>
      </c>
    </row>
    <row r="435" spans="30:36">
      <c r="AD435" t="s">
        <v>938</v>
      </c>
      <c r="AI435" t="s">
        <v>938</v>
      </c>
      <c r="AJ435">
        <v>15</v>
      </c>
    </row>
    <row r="436" spans="30:36">
      <c r="AD436" t="s">
        <v>1049</v>
      </c>
      <c r="AI436" t="s">
        <v>1049</v>
      </c>
      <c r="AJ436">
        <v>15</v>
      </c>
    </row>
    <row r="437" spans="30:36">
      <c r="AD437" t="s">
        <v>920</v>
      </c>
      <c r="AI437" t="s">
        <v>920</v>
      </c>
      <c r="AJ437">
        <v>48</v>
      </c>
    </row>
    <row r="438" spans="30:36">
      <c r="AD438" t="s">
        <v>1027</v>
      </c>
      <c r="AI438" t="s">
        <v>1027</v>
      </c>
      <c r="AJ438">
        <v>35</v>
      </c>
    </row>
    <row r="439" spans="30:36">
      <c r="AD439" t="s">
        <v>996</v>
      </c>
      <c r="AI439" t="s">
        <v>996</v>
      </c>
      <c r="AJ439">
        <v>30</v>
      </c>
    </row>
    <row r="440" spans="30:36">
      <c r="AD440" t="s">
        <v>921</v>
      </c>
      <c r="AI440" t="s">
        <v>921</v>
      </c>
      <c r="AJ440">
        <v>29</v>
      </c>
    </row>
    <row r="441" spans="30:36">
      <c r="AD441" t="s">
        <v>923</v>
      </c>
      <c r="AI441" t="s">
        <v>923</v>
      </c>
      <c r="AJ441">
        <v>27</v>
      </c>
    </row>
    <row r="442" spans="30:36">
      <c r="AD442" t="s">
        <v>992</v>
      </c>
      <c r="AI442" t="s">
        <v>992</v>
      </c>
      <c r="AJ442">
        <v>26</v>
      </c>
    </row>
    <row r="443" spans="30:36">
      <c r="AD443" t="s">
        <v>1003</v>
      </c>
      <c r="AI443" t="s">
        <v>1003</v>
      </c>
      <c r="AJ443">
        <v>25</v>
      </c>
    </row>
    <row r="444" spans="30:36">
      <c r="AD444" t="s">
        <v>919</v>
      </c>
      <c r="AI444" t="s">
        <v>919</v>
      </c>
      <c r="AJ444">
        <v>23</v>
      </c>
    </row>
    <row r="445" spans="30:36">
      <c r="AD445" t="s">
        <v>1017</v>
      </c>
      <c r="AI445" t="s">
        <v>1017</v>
      </c>
      <c r="AJ445">
        <v>22</v>
      </c>
    </row>
    <row r="446" spans="30:36">
      <c r="AD446" t="s">
        <v>1186</v>
      </c>
      <c r="AI446" t="s">
        <v>1186</v>
      </c>
      <c r="AJ446">
        <v>22</v>
      </c>
    </row>
    <row r="447" spans="30:36">
      <c r="AD447" t="s">
        <v>928</v>
      </c>
      <c r="AI447" t="s">
        <v>928</v>
      </c>
      <c r="AJ447">
        <v>22</v>
      </c>
    </row>
    <row r="448" spans="30:36">
      <c r="AD448" t="s">
        <v>1041</v>
      </c>
      <c r="AI448" t="s">
        <v>1041</v>
      </c>
      <c r="AJ448">
        <v>20</v>
      </c>
    </row>
    <row r="449" spans="30:36">
      <c r="AD449" t="s">
        <v>922</v>
      </c>
      <c r="AI449" t="s">
        <v>922</v>
      </c>
      <c r="AJ449">
        <v>20</v>
      </c>
    </row>
    <row r="450" spans="30:36">
      <c r="AD450" t="s">
        <v>929</v>
      </c>
      <c r="AI450" t="s">
        <v>929</v>
      </c>
      <c r="AJ450">
        <v>18</v>
      </c>
    </row>
    <row r="451" spans="30:36">
      <c r="AD451" t="s">
        <v>927</v>
      </c>
      <c r="AI451" t="s">
        <v>927</v>
      </c>
      <c r="AJ451">
        <v>16</v>
      </c>
    </row>
    <row r="452" spans="30:36">
      <c r="AD452" t="s">
        <v>753</v>
      </c>
      <c r="AI452" t="s">
        <v>753</v>
      </c>
      <c r="AJ452">
        <v>16</v>
      </c>
    </row>
    <row r="453" spans="30:36">
      <c r="AD453" t="s">
        <v>934</v>
      </c>
      <c r="AI453" t="s">
        <v>934</v>
      </c>
      <c r="AJ453">
        <v>15</v>
      </c>
    </row>
    <row r="454" spans="30:36">
      <c r="AD454" t="s">
        <v>940</v>
      </c>
      <c r="AI454" t="s">
        <v>940</v>
      </c>
      <c r="AJ454">
        <v>15</v>
      </c>
    </row>
    <row r="455" spans="30:36">
      <c r="AD455" t="s">
        <v>1035</v>
      </c>
      <c r="AI455" t="s">
        <v>1035</v>
      </c>
      <c r="AJ455">
        <v>15</v>
      </c>
    </row>
    <row r="456" spans="30:36">
      <c r="AD456" t="s">
        <v>993</v>
      </c>
      <c r="AI456" t="s">
        <v>993</v>
      </c>
      <c r="AJ456">
        <v>15</v>
      </c>
    </row>
    <row r="457" spans="30:36">
      <c r="AD457" t="s">
        <v>993</v>
      </c>
      <c r="AI457" t="s">
        <v>993</v>
      </c>
      <c r="AJ457">
        <v>43</v>
      </c>
    </row>
    <row r="458" spans="30:36">
      <c r="AD458" t="s">
        <v>992</v>
      </c>
      <c r="AI458" t="s">
        <v>992</v>
      </c>
      <c r="AJ458">
        <v>37</v>
      </c>
    </row>
    <row r="459" spans="30:36">
      <c r="AD459" t="s">
        <v>1035</v>
      </c>
      <c r="AI459" t="s">
        <v>1035</v>
      </c>
      <c r="AJ459">
        <v>34</v>
      </c>
    </row>
    <row r="460" spans="30:36">
      <c r="AD460" t="s">
        <v>921</v>
      </c>
      <c r="AI460" t="s">
        <v>921</v>
      </c>
      <c r="AJ460">
        <v>34</v>
      </c>
    </row>
    <row r="461" spans="30:36">
      <c r="AD461" t="s">
        <v>920</v>
      </c>
      <c r="AI461" t="s">
        <v>920</v>
      </c>
      <c r="AJ461">
        <v>26</v>
      </c>
    </row>
    <row r="462" spans="30:36">
      <c r="AD462" t="s">
        <v>923</v>
      </c>
      <c r="AI462" t="s">
        <v>923</v>
      </c>
      <c r="AJ462">
        <v>26</v>
      </c>
    </row>
    <row r="463" spans="30:36">
      <c r="AD463" t="s">
        <v>1027</v>
      </c>
      <c r="AI463" t="s">
        <v>1027</v>
      </c>
      <c r="AJ463">
        <v>22</v>
      </c>
    </row>
    <row r="464" spans="30:36">
      <c r="AD464" t="s">
        <v>1049</v>
      </c>
      <c r="AI464" t="s">
        <v>1049</v>
      </c>
      <c r="AJ464">
        <v>22</v>
      </c>
    </row>
    <row r="465" spans="30:36">
      <c r="AD465" t="s">
        <v>1017</v>
      </c>
      <c r="AI465" t="s">
        <v>1017</v>
      </c>
      <c r="AJ465">
        <v>21</v>
      </c>
    </row>
    <row r="466" spans="30:36">
      <c r="AD466" t="s">
        <v>973</v>
      </c>
      <c r="AI466" t="s">
        <v>973</v>
      </c>
      <c r="AJ466">
        <v>20</v>
      </c>
    </row>
    <row r="467" spans="30:36">
      <c r="AD467" t="s">
        <v>1304</v>
      </c>
      <c r="AI467" t="s">
        <v>1304</v>
      </c>
      <c r="AJ467">
        <v>20</v>
      </c>
    </row>
    <row r="468" spans="30:36">
      <c r="AD468" t="s">
        <v>928</v>
      </c>
      <c r="AI468" t="s">
        <v>928</v>
      </c>
      <c r="AJ468">
        <v>19</v>
      </c>
    </row>
    <row r="469" spans="30:36">
      <c r="AD469" t="s">
        <v>1000</v>
      </c>
      <c r="AI469" t="s">
        <v>1000</v>
      </c>
      <c r="AJ469">
        <v>18</v>
      </c>
    </row>
    <row r="470" spans="30:36">
      <c r="AD470" t="s">
        <v>948</v>
      </c>
      <c r="AI470" t="s">
        <v>948</v>
      </c>
      <c r="AJ470">
        <v>18</v>
      </c>
    </row>
    <row r="471" spans="30:36">
      <c r="AD471" t="s">
        <v>942</v>
      </c>
      <c r="AI471" t="s">
        <v>942</v>
      </c>
      <c r="AJ471">
        <v>18</v>
      </c>
    </row>
    <row r="472" spans="30:36">
      <c r="AD472" t="s">
        <v>986</v>
      </c>
      <c r="AI472" t="s">
        <v>986</v>
      </c>
      <c r="AJ472">
        <v>18</v>
      </c>
    </row>
    <row r="473" spans="30:36">
      <c r="AD473" t="s">
        <v>922</v>
      </c>
      <c r="AI473" t="s">
        <v>922</v>
      </c>
      <c r="AJ473">
        <v>18</v>
      </c>
    </row>
    <row r="474" spans="30:36">
      <c r="AD474" t="s">
        <v>753</v>
      </c>
      <c r="AI474" t="s">
        <v>753</v>
      </c>
      <c r="AJ474">
        <v>16</v>
      </c>
    </row>
    <row r="475" spans="30:36">
      <c r="AD475" t="s">
        <v>999</v>
      </c>
      <c r="AI475" t="s">
        <v>999</v>
      </c>
      <c r="AJ475">
        <v>15</v>
      </c>
    </row>
    <row r="476" spans="30:36">
      <c r="AD476" t="s">
        <v>932</v>
      </c>
      <c r="AI476" t="s">
        <v>932</v>
      </c>
      <c r="AJ476">
        <v>14</v>
      </c>
    </row>
    <row r="477" spans="30:36">
      <c r="AD477" t="s">
        <v>672</v>
      </c>
      <c r="AI477" t="s">
        <v>672</v>
      </c>
      <c r="AJ477">
        <v>32</v>
      </c>
    </row>
    <row r="478" spans="30:36">
      <c r="AD478" t="s">
        <v>992</v>
      </c>
      <c r="AI478" t="s">
        <v>992</v>
      </c>
      <c r="AJ478">
        <v>32</v>
      </c>
    </row>
    <row r="479" spans="30:36">
      <c r="AD479" t="s">
        <v>1003</v>
      </c>
      <c r="AI479" t="s">
        <v>1003</v>
      </c>
      <c r="AJ479">
        <v>27</v>
      </c>
    </row>
    <row r="480" spans="30:36">
      <c r="AD480" t="s">
        <v>1017</v>
      </c>
      <c r="AI480" t="s">
        <v>1017</v>
      </c>
      <c r="AJ480">
        <v>26</v>
      </c>
    </row>
    <row r="481" spans="30:36">
      <c r="AD481" t="s">
        <v>1019</v>
      </c>
      <c r="AI481" t="s">
        <v>1019</v>
      </c>
      <c r="AJ481">
        <v>26</v>
      </c>
    </row>
    <row r="482" spans="30:36">
      <c r="AD482" t="s">
        <v>927</v>
      </c>
      <c r="AI482" t="s">
        <v>927</v>
      </c>
      <c r="AJ482">
        <v>23</v>
      </c>
    </row>
    <row r="483" spans="30:36">
      <c r="AD483" t="s">
        <v>1035</v>
      </c>
      <c r="AI483" t="s">
        <v>1035</v>
      </c>
      <c r="AJ483">
        <v>23</v>
      </c>
    </row>
    <row r="484" spans="30:36">
      <c r="AD484" t="s">
        <v>934</v>
      </c>
      <c r="AI484" t="s">
        <v>934</v>
      </c>
      <c r="AJ484">
        <v>22</v>
      </c>
    </row>
    <row r="485" spans="30:36">
      <c r="AD485" t="s">
        <v>980</v>
      </c>
      <c r="AI485" t="s">
        <v>980</v>
      </c>
      <c r="AJ485">
        <v>22</v>
      </c>
    </row>
    <row r="486" spans="30:36">
      <c r="AD486" t="s">
        <v>920</v>
      </c>
      <c r="AI486" t="s">
        <v>920</v>
      </c>
      <c r="AJ486">
        <v>20</v>
      </c>
    </row>
    <row r="487" spans="30:36">
      <c r="AD487" t="s">
        <v>1049</v>
      </c>
      <c r="AI487" t="s">
        <v>1049</v>
      </c>
      <c r="AJ487">
        <v>19</v>
      </c>
    </row>
    <row r="488" spans="30:36">
      <c r="AD488" t="s">
        <v>996</v>
      </c>
      <c r="AI488" t="s">
        <v>996</v>
      </c>
      <c r="AJ488">
        <v>19</v>
      </c>
    </row>
    <row r="489" spans="30:36">
      <c r="AD489" t="s">
        <v>753</v>
      </c>
      <c r="AI489" t="s">
        <v>753</v>
      </c>
      <c r="AJ489">
        <v>17</v>
      </c>
    </row>
    <row r="490" spans="30:36">
      <c r="AD490" t="s">
        <v>918</v>
      </c>
      <c r="AI490" t="s">
        <v>918</v>
      </c>
      <c r="AJ490">
        <v>17</v>
      </c>
    </row>
    <row r="491" spans="30:36">
      <c r="AD491" t="s">
        <v>706</v>
      </c>
      <c r="AI491" t="s">
        <v>706</v>
      </c>
      <c r="AJ491">
        <v>17</v>
      </c>
    </row>
    <row r="492" spans="30:36">
      <c r="AD492" t="s">
        <v>921</v>
      </c>
      <c r="AI492" t="s">
        <v>921</v>
      </c>
      <c r="AJ492">
        <v>17</v>
      </c>
    </row>
    <row r="493" spans="30:36">
      <c r="AD493" t="s">
        <v>986</v>
      </c>
      <c r="AI493" t="s">
        <v>986</v>
      </c>
      <c r="AJ493">
        <v>17</v>
      </c>
    </row>
    <row r="494" spans="30:36">
      <c r="AD494" t="s">
        <v>938</v>
      </c>
      <c r="AI494" t="s">
        <v>938</v>
      </c>
      <c r="AJ494">
        <v>16</v>
      </c>
    </row>
    <row r="495" spans="30:36">
      <c r="AD495" t="s">
        <v>694</v>
      </c>
      <c r="AI495" t="s">
        <v>694</v>
      </c>
      <c r="AJ495">
        <v>16</v>
      </c>
    </row>
    <row r="496" spans="30:36">
      <c r="AD496" t="s">
        <v>919</v>
      </c>
      <c r="AI496" t="s">
        <v>919</v>
      </c>
      <c r="AJ496">
        <v>15</v>
      </c>
    </row>
    <row r="497" spans="30:36">
      <c r="AD497" t="s">
        <v>992</v>
      </c>
      <c r="AI497" t="s">
        <v>992</v>
      </c>
      <c r="AJ497">
        <v>32</v>
      </c>
    </row>
    <row r="498" spans="30:36">
      <c r="AD498" t="s">
        <v>921</v>
      </c>
      <c r="AI498" t="s">
        <v>921</v>
      </c>
      <c r="AJ498">
        <v>27</v>
      </c>
    </row>
    <row r="499" spans="30:36">
      <c r="AD499" t="s">
        <v>1003</v>
      </c>
      <c r="AI499" t="s">
        <v>1003</v>
      </c>
      <c r="AJ499">
        <v>26</v>
      </c>
    </row>
    <row r="500" spans="30:36">
      <c r="AD500" t="s">
        <v>925</v>
      </c>
      <c r="AI500" t="s">
        <v>925</v>
      </c>
      <c r="AJ500">
        <v>24</v>
      </c>
    </row>
    <row r="501" spans="30:36">
      <c r="AD501" t="s">
        <v>1049</v>
      </c>
      <c r="AI501" t="s">
        <v>1049</v>
      </c>
      <c r="AJ501">
        <v>21</v>
      </c>
    </row>
    <row r="502" spans="30:36">
      <c r="AD502" t="s">
        <v>986</v>
      </c>
      <c r="AI502" t="s">
        <v>986</v>
      </c>
      <c r="AJ502">
        <v>20</v>
      </c>
    </row>
    <row r="503" spans="30:36">
      <c r="AD503" t="s">
        <v>972</v>
      </c>
      <c r="AI503" t="s">
        <v>972</v>
      </c>
      <c r="AJ503">
        <v>18</v>
      </c>
    </row>
    <row r="504" spans="30:36">
      <c r="AD504" t="s">
        <v>940</v>
      </c>
      <c r="AI504" t="s">
        <v>940</v>
      </c>
      <c r="AJ504">
        <v>17</v>
      </c>
    </row>
    <row r="505" spans="30:36">
      <c r="AD505" t="s">
        <v>1027</v>
      </c>
      <c r="AI505" t="s">
        <v>1027</v>
      </c>
      <c r="AJ505">
        <v>17</v>
      </c>
    </row>
    <row r="506" spans="30:36">
      <c r="AD506" t="s">
        <v>753</v>
      </c>
      <c r="AI506" t="s">
        <v>753</v>
      </c>
      <c r="AJ506">
        <v>16</v>
      </c>
    </row>
    <row r="507" spans="30:36">
      <c r="AD507" t="s">
        <v>928</v>
      </c>
      <c r="AI507" t="s">
        <v>928</v>
      </c>
      <c r="AJ507">
        <v>16</v>
      </c>
    </row>
    <row r="508" spans="30:36">
      <c r="AD508" t="s">
        <v>1041</v>
      </c>
      <c r="AI508" t="s">
        <v>1041</v>
      </c>
      <c r="AJ508">
        <v>16</v>
      </c>
    </row>
    <row r="509" spans="30:36">
      <c r="AD509" t="s">
        <v>922</v>
      </c>
      <c r="AI509" t="s">
        <v>922</v>
      </c>
      <c r="AJ509">
        <v>16</v>
      </c>
    </row>
    <row r="510" spans="30:36">
      <c r="AD510" t="s">
        <v>942</v>
      </c>
      <c r="AI510" t="s">
        <v>942</v>
      </c>
      <c r="AJ510">
        <v>14</v>
      </c>
    </row>
    <row r="511" spans="30:36">
      <c r="AD511" t="s">
        <v>980</v>
      </c>
      <c r="AI511" t="s">
        <v>980</v>
      </c>
      <c r="AJ511">
        <v>14</v>
      </c>
    </row>
    <row r="512" spans="30:36">
      <c r="AD512" t="s">
        <v>920</v>
      </c>
      <c r="AI512" t="s">
        <v>920</v>
      </c>
      <c r="AJ512">
        <v>14</v>
      </c>
    </row>
    <row r="513" spans="30:36">
      <c r="AD513" t="s">
        <v>1083</v>
      </c>
      <c r="AI513" t="s">
        <v>1083</v>
      </c>
      <c r="AJ513">
        <v>14</v>
      </c>
    </row>
    <row r="514" spans="30:36">
      <c r="AD514" t="s">
        <v>923</v>
      </c>
      <c r="AI514" t="s">
        <v>923</v>
      </c>
      <c r="AJ514">
        <v>14</v>
      </c>
    </row>
    <row r="515" spans="30:36">
      <c r="AD515" t="s">
        <v>933</v>
      </c>
      <c r="AI515" t="s">
        <v>933</v>
      </c>
      <c r="AJ515">
        <v>14</v>
      </c>
    </row>
    <row r="516" spans="30:36">
      <c r="AD516" t="s">
        <v>938</v>
      </c>
      <c r="AI516" t="s">
        <v>938</v>
      </c>
      <c r="AJ516">
        <v>13</v>
      </c>
    </row>
    <row r="517" spans="30:36">
      <c r="AD517" t="s">
        <v>920</v>
      </c>
      <c r="AI517" t="s">
        <v>920</v>
      </c>
      <c r="AJ517">
        <v>25</v>
      </c>
    </row>
    <row r="518" spans="30:36">
      <c r="AD518" t="s">
        <v>926</v>
      </c>
      <c r="AI518" t="s">
        <v>926</v>
      </c>
      <c r="AJ518">
        <v>23</v>
      </c>
    </row>
    <row r="519" spans="30:36">
      <c r="AD519" t="s">
        <v>1035</v>
      </c>
      <c r="AI519" t="s">
        <v>1035</v>
      </c>
      <c r="AJ519">
        <v>20</v>
      </c>
    </row>
    <row r="520" spans="30:36">
      <c r="AD520" t="s">
        <v>918</v>
      </c>
      <c r="AI520" t="s">
        <v>918</v>
      </c>
      <c r="AJ520">
        <v>19</v>
      </c>
    </row>
    <row r="521" spans="30:36">
      <c r="AD521" t="s">
        <v>992</v>
      </c>
      <c r="AI521" t="s">
        <v>992</v>
      </c>
      <c r="AJ521">
        <v>19</v>
      </c>
    </row>
    <row r="522" spans="30:36">
      <c r="AD522" t="s">
        <v>1041</v>
      </c>
      <c r="AI522" t="s">
        <v>1041</v>
      </c>
      <c r="AJ522">
        <v>18</v>
      </c>
    </row>
    <row r="523" spans="30:36">
      <c r="AD523" t="s">
        <v>921</v>
      </c>
      <c r="AI523" t="s">
        <v>921</v>
      </c>
      <c r="AJ523">
        <v>16</v>
      </c>
    </row>
    <row r="524" spans="30:36">
      <c r="AD524" t="s">
        <v>986</v>
      </c>
      <c r="AI524" t="s">
        <v>986</v>
      </c>
      <c r="AJ524">
        <v>14</v>
      </c>
    </row>
    <row r="525" spans="30:36">
      <c r="AD525" t="s">
        <v>931</v>
      </c>
      <c r="AI525" t="s">
        <v>931</v>
      </c>
      <c r="AJ525">
        <v>13</v>
      </c>
    </row>
    <row r="526" spans="30:36">
      <c r="AD526" t="s">
        <v>1008</v>
      </c>
      <c r="AI526" t="s">
        <v>1008</v>
      </c>
      <c r="AJ526">
        <v>13</v>
      </c>
    </row>
    <row r="527" spans="30:36">
      <c r="AD527" t="s">
        <v>1304</v>
      </c>
      <c r="AI527" t="s">
        <v>1304</v>
      </c>
      <c r="AJ527">
        <v>13</v>
      </c>
    </row>
    <row r="528" spans="30:36">
      <c r="AD528" t="s">
        <v>993</v>
      </c>
      <c r="AI528" t="s">
        <v>993</v>
      </c>
      <c r="AJ528">
        <v>12</v>
      </c>
    </row>
    <row r="529" spans="30:36">
      <c r="AD529" t="s">
        <v>1000</v>
      </c>
      <c r="AI529" t="s">
        <v>1000</v>
      </c>
      <c r="AJ529">
        <v>12</v>
      </c>
    </row>
    <row r="530" spans="30:36">
      <c r="AD530" t="s">
        <v>1049</v>
      </c>
      <c r="AI530" t="s">
        <v>1049</v>
      </c>
      <c r="AJ530">
        <v>11</v>
      </c>
    </row>
    <row r="531" spans="30:36">
      <c r="AD531" t="s">
        <v>1014</v>
      </c>
      <c r="AI531" t="s">
        <v>1014</v>
      </c>
      <c r="AJ531">
        <v>11</v>
      </c>
    </row>
    <row r="532" spans="30:36">
      <c r="AD532" t="s">
        <v>1010</v>
      </c>
      <c r="AI532" t="s">
        <v>1010</v>
      </c>
      <c r="AJ532">
        <v>11</v>
      </c>
    </row>
    <row r="533" spans="30:36">
      <c r="AD533" t="s">
        <v>1013</v>
      </c>
      <c r="AI533" t="s">
        <v>1013</v>
      </c>
      <c r="AJ533">
        <v>10</v>
      </c>
    </row>
    <row r="534" spans="30:36">
      <c r="AD534" t="s">
        <v>938</v>
      </c>
      <c r="AI534" t="s">
        <v>938</v>
      </c>
      <c r="AJ534">
        <v>10</v>
      </c>
    </row>
    <row r="535" spans="30:36">
      <c r="AD535" t="s">
        <v>980</v>
      </c>
      <c r="AI535" t="s">
        <v>980</v>
      </c>
      <c r="AJ535">
        <v>10</v>
      </c>
    </row>
    <row r="536" spans="30:36">
      <c r="AD536" t="s">
        <v>923</v>
      </c>
      <c r="AI536" t="s">
        <v>923</v>
      </c>
      <c r="AJ536">
        <v>10</v>
      </c>
    </row>
    <row r="537" spans="30:36">
      <c r="AD537" t="s">
        <v>1035</v>
      </c>
      <c r="AI537" t="s">
        <v>1035</v>
      </c>
      <c r="AJ537">
        <v>23</v>
      </c>
    </row>
    <row r="538" spans="30:36">
      <c r="AD538" t="s">
        <v>753</v>
      </c>
      <c r="AI538" t="s">
        <v>753</v>
      </c>
      <c r="AJ538">
        <v>19</v>
      </c>
    </row>
    <row r="539" spans="30:36">
      <c r="AD539" t="s">
        <v>1091</v>
      </c>
      <c r="AI539" t="s">
        <v>1091</v>
      </c>
      <c r="AJ539">
        <v>18</v>
      </c>
    </row>
    <row r="540" spans="30:36">
      <c r="AD540" t="s">
        <v>1003</v>
      </c>
      <c r="AI540" t="s">
        <v>1003</v>
      </c>
      <c r="AJ540">
        <v>13</v>
      </c>
    </row>
    <row r="541" spans="30:36">
      <c r="AD541" t="s">
        <v>934</v>
      </c>
      <c r="AI541" t="s">
        <v>934</v>
      </c>
      <c r="AJ541">
        <v>12</v>
      </c>
    </row>
    <row r="542" spans="30:36">
      <c r="AD542" t="s">
        <v>1186</v>
      </c>
      <c r="AI542" t="s">
        <v>1186</v>
      </c>
      <c r="AJ542">
        <v>12</v>
      </c>
    </row>
    <row r="543" spans="30:36">
      <c r="AD543" t="s">
        <v>1027</v>
      </c>
      <c r="AI543" t="s">
        <v>1027</v>
      </c>
      <c r="AJ543">
        <v>12</v>
      </c>
    </row>
    <row r="544" spans="30:36">
      <c r="AD544" t="s">
        <v>922</v>
      </c>
      <c r="AI544" t="s">
        <v>922</v>
      </c>
      <c r="AJ544">
        <v>12</v>
      </c>
    </row>
    <row r="545" spans="30:36">
      <c r="AD545" t="s">
        <v>996</v>
      </c>
      <c r="AI545" t="s">
        <v>996</v>
      </c>
      <c r="AJ545">
        <v>11</v>
      </c>
    </row>
    <row r="546" spans="30:36">
      <c r="AD546" t="s">
        <v>942</v>
      </c>
      <c r="AI546" t="s">
        <v>942</v>
      </c>
      <c r="AJ546">
        <v>11</v>
      </c>
    </row>
    <row r="547" spans="30:36">
      <c r="AD547" t="s">
        <v>935</v>
      </c>
      <c r="AI547" t="s">
        <v>935</v>
      </c>
      <c r="AJ547">
        <v>10</v>
      </c>
    </row>
    <row r="548" spans="30:36">
      <c r="AD548" t="s">
        <v>992</v>
      </c>
      <c r="AI548" t="s">
        <v>992</v>
      </c>
      <c r="AJ548">
        <v>10</v>
      </c>
    </row>
    <row r="549" spans="30:36">
      <c r="AD549" t="s">
        <v>921</v>
      </c>
      <c r="AI549" t="s">
        <v>921</v>
      </c>
      <c r="AJ549">
        <v>9</v>
      </c>
    </row>
    <row r="550" spans="30:36">
      <c r="AD550" t="s">
        <v>1304</v>
      </c>
      <c r="AI550" t="s">
        <v>1304</v>
      </c>
      <c r="AJ550">
        <v>9</v>
      </c>
    </row>
    <row r="551" spans="30:36">
      <c r="AD551" t="s">
        <v>1024</v>
      </c>
      <c r="AI551" t="s">
        <v>1024</v>
      </c>
      <c r="AJ551">
        <v>9</v>
      </c>
    </row>
    <row r="552" spans="30:36">
      <c r="AD552" t="s">
        <v>927</v>
      </c>
      <c r="AI552" t="s">
        <v>927</v>
      </c>
      <c r="AJ552">
        <v>9</v>
      </c>
    </row>
    <row r="553" spans="30:36">
      <c r="AD553" t="s">
        <v>1100</v>
      </c>
      <c r="AI553" t="s">
        <v>1100</v>
      </c>
      <c r="AJ553">
        <v>9</v>
      </c>
    </row>
    <row r="554" spans="30:36">
      <c r="AD554" t="s">
        <v>988</v>
      </c>
      <c r="AI554" t="s">
        <v>988</v>
      </c>
      <c r="AJ554">
        <v>9</v>
      </c>
    </row>
    <row r="555" spans="30:36">
      <c r="AD555" t="s">
        <v>928</v>
      </c>
      <c r="AI555" t="s">
        <v>928</v>
      </c>
      <c r="AJ555">
        <v>9</v>
      </c>
    </row>
    <row r="556" spans="30:36">
      <c r="AD556" t="s">
        <v>1017</v>
      </c>
      <c r="AI556" t="s">
        <v>1017</v>
      </c>
      <c r="AJ556">
        <v>9</v>
      </c>
    </row>
    <row r="557" spans="30:36">
      <c r="AD557" t="s">
        <v>996</v>
      </c>
      <c r="AI557" t="s">
        <v>996</v>
      </c>
      <c r="AJ557">
        <v>39</v>
      </c>
    </row>
    <row r="558" spans="30:36">
      <c r="AD558" t="s">
        <v>992</v>
      </c>
      <c r="AI558" t="s">
        <v>992</v>
      </c>
      <c r="AJ558">
        <v>34</v>
      </c>
    </row>
    <row r="559" spans="30:36">
      <c r="AD559" t="s">
        <v>923</v>
      </c>
      <c r="AI559" t="s">
        <v>923</v>
      </c>
      <c r="AJ559">
        <v>29</v>
      </c>
    </row>
    <row r="560" spans="30:36">
      <c r="AD560" t="s">
        <v>986</v>
      </c>
      <c r="AI560" t="s">
        <v>986</v>
      </c>
      <c r="AJ560">
        <v>27</v>
      </c>
    </row>
    <row r="561" spans="30:36">
      <c r="AD561" t="s">
        <v>1027</v>
      </c>
      <c r="AI561" t="s">
        <v>1027</v>
      </c>
      <c r="AJ561">
        <v>27</v>
      </c>
    </row>
    <row r="562" spans="30:36">
      <c r="AD562" t="s">
        <v>940</v>
      </c>
      <c r="AI562" t="s">
        <v>940</v>
      </c>
      <c r="AJ562">
        <v>26</v>
      </c>
    </row>
    <row r="563" spans="30:36">
      <c r="AD563" t="s">
        <v>993</v>
      </c>
      <c r="AI563" t="s">
        <v>993</v>
      </c>
      <c r="AJ563">
        <v>25</v>
      </c>
    </row>
    <row r="564" spans="30:36">
      <c r="AD564" t="s">
        <v>922</v>
      </c>
      <c r="AI564" t="s">
        <v>922</v>
      </c>
      <c r="AJ564">
        <v>23</v>
      </c>
    </row>
    <row r="565" spans="30:36">
      <c r="AD565" t="s">
        <v>938</v>
      </c>
      <c r="AI565" t="s">
        <v>938</v>
      </c>
      <c r="AJ565">
        <v>21</v>
      </c>
    </row>
    <row r="566" spans="30:36">
      <c r="AD566" t="s">
        <v>1041</v>
      </c>
      <c r="AI566" t="s">
        <v>1041</v>
      </c>
      <c r="AJ566">
        <v>21</v>
      </c>
    </row>
    <row r="567" spans="30:36">
      <c r="AD567" t="s">
        <v>919</v>
      </c>
      <c r="AI567" t="s">
        <v>919</v>
      </c>
      <c r="AJ567">
        <v>20</v>
      </c>
    </row>
    <row r="568" spans="30:36">
      <c r="AD568" t="s">
        <v>934</v>
      </c>
      <c r="AI568" t="s">
        <v>934</v>
      </c>
      <c r="AJ568">
        <v>20</v>
      </c>
    </row>
    <row r="569" spans="30:36">
      <c r="AD569" t="s">
        <v>987</v>
      </c>
      <c r="AI569" t="s">
        <v>987</v>
      </c>
      <c r="AJ569">
        <v>18</v>
      </c>
    </row>
    <row r="570" spans="30:36">
      <c r="AD570" t="s">
        <v>1305</v>
      </c>
      <c r="AI570" t="s">
        <v>1305</v>
      </c>
      <c r="AJ570">
        <v>18</v>
      </c>
    </row>
    <row r="571" spans="30:36">
      <c r="AD571" t="s">
        <v>980</v>
      </c>
      <c r="AI571" t="s">
        <v>980</v>
      </c>
      <c r="AJ571">
        <v>18</v>
      </c>
    </row>
    <row r="572" spans="30:36">
      <c r="AD572" t="s">
        <v>1035</v>
      </c>
      <c r="AI572" t="s">
        <v>1035</v>
      </c>
      <c r="AJ572">
        <v>17</v>
      </c>
    </row>
    <row r="573" spans="30:36">
      <c r="AD573" t="s">
        <v>921</v>
      </c>
      <c r="AI573" t="s">
        <v>921</v>
      </c>
      <c r="AJ573">
        <v>17</v>
      </c>
    </row>
    <row r="574" spans="30:36">
      <c r="AD574" t="s">
        <v>1049</v>
      </c>
      <c r="AI574" t="s">
        <v>1049</v>
      </c>
      <c r="AJ574">
        <v>17</v>
      </c>
    </row>
    <row r="575" spans="30:36">
      <c r="AD575" t="s">
        <v>1003</v>
      </c>
      <c r="AI575" t="s">
        <v>1003</v>
      </c>
      <c r="AJ575">
        <v>17</v>
      </c>
    </row>
    <row r="576" spans="30:36">
      <c r="AD576" t="s">
        <v>925</v>
      </c>
      <c r="AI576" t="s">
        <v>925</v>
      </c>
      <c r="AJ576">
        <v>17</v>
      </c>
    </row>
    <row r="577" spans="30:36">
      <c r="AD577" t="s">
        <v>934</v>
      </c>
      <c r="AI577" t="s">
        <v>934</v>
      </c>
      <c r="AJ577">
        <v>48</v>
      </c>
    </row>
    <row r="578" spans="30:36">
      <c r="AD578" t="s">
        <v>996</v>
      </c>
      <c r="AI578" t="s">
        <v>996</v>
      </c>
      <c r="AJ578">
        <v>33</v>
      </c>
    </row>
    <row r="579" spans="30:36">
      <c r="AD579" t="s">
        <v>993</v>
      </c>
      <c r="AI579" t="s">
        <v>993</v>
      </c>
      <c r="AJ579">
        <v>29</v>
      </c>
    </row>
    <row r="580" spans="30:36">
      <c r="AD580" t="s">
        <v>986</v>
      </c>
      <c r="AI580" t="s">
        <v>986</v>
      </c>
      <c r="AJ580">
        <v>28</v>
      </c>
    </row>
    <row r="581" spans="30:36">
      <c r="AD581" t="s">
        <v>1027</v>
      </c>
      <c r="AI581" t="s">
        <v>1027</v>
      </c>
      <c r="AJ581">
        <v>28</v>
      </c>
    </row>
    <row r="582" spans="30:36">
      <c r="AD582" t="s">
        <v>918</v>
      </c>
      <c r="AI582" t="s">
        <v>918</v>
      </c>
      <c r="AJ582">
        <v>27</v>
      </c>
    </row>
    <row r="583" spans="30:36">
      <c r="AD583" t="s">
        <v>921</v>
      </c>
      <c r="AI583" t="s">
        <v>921</v>
      </c>
      <c r="AJ583">
        <v>24</v>
      </c>
    </row>
    <row r="584" spans="30:36">
      <c r="AD584" t="s">
        <v>753</v>
      </c>
      <c r="AI584" t="s">
        <v>753</v>
      </c>
      <c r="AJ584">
        <v>24</v>
      </c>
    </row>
    <row r="585" spans="30:36">
      <c r="AD585" t="s">
        <v>1017</v>
      </c>
      <c r="AI585" t="s">
        <v>1017</v>
      </c>
      <c r="AJ585">
        <v>23</v>
      </c>
    </row>
    <row r="586" spans="30:36">
      <c r="AD586" t="s">
        <v>1041</v>
      </c>
      <c r="AI586" t="s">
        <v>1041</v>
      </c>
      <c r="AJ586">
        <v>22</v>
      </c>
    </row>
    <row r="587" spans="30:36">
      <c r="AD587" t="s">
        <v>925</v>
      </c>
      <c r="AI587" t="s">
        <v>925</v>
      </c>
      <c r="AJ587">
        <v>20</v>
      </c>
    </row>
    <row r="588" spans="30:36">
      <c r="AD588" t="s">
        <v>940</v>
      </c>
      <c r="AI588" t="s">
        <v>940</v>
      </c>
      <c r="AJ588">
        <v>19</v>
      </c>
    </row>
    <row r="589" spans="30:36">
      <c r="AD589" t="s">
        <v>1049</v>
      </c>
      <c r="AI589" t="s">
        <v>1049</v>
      </c>
      <c r="AJ589">
        <v>19</v>
      </c>
    </row>
    <row r="590" spans="30:36">
      <c r="AD590" t="s">
        <v>1186</v>
      </c>
      <c r="AI590" t="s">
        <v>1186</v>
      </c>
      <c r="AJ590">
        <v>19</v>
      </c>
    </row>
    <row r="591" spans="30:36">
      <c r="AD591" t="s">
        <v>992</v>
      </c>
      <c r="AI591" t="s">
        <v>992</v>
      </c>
      <c r="AJ591">
        <v>18</v>
      </c>
    </row>
    <row r="592" spans="30:36">
      <c r="AD592" t="s">
        <v>948</v>
      </c>
      <c r="AI592" t="s">
        <v>948</v>
      </c>
      <c r="AJ592">
        <v>17</v>
      </c>
    </row>
    <row r="593" spans="30:36">
      <c r="AD593" t="s">
        <v>920</v>
      </c>
      <c r="AI593" t="s">
        <v>920</v>
      </c>
      <c r="AJ593">
        <v>17</v>
      </c>
    </row>
    <row r="594" spans="30:36">
      <c r="AD594" t="s">
        <v>927</v>
      </c>
      <c r="AI594" t="s">
        <v>927</v>
      </c>
      <c r="AJ594">
        <v>17</v>
      </c>
    </row>
    <row r="595" spans="30:36">
      <c r="AD595" t="s">
        <v>928</v>
      </c>
      <c r="AI595" t="s">
        <v>928</v>
      </c>
      <c r="AJ595">
        <v>17</v>
      </c>
    </row>
    <row r="596" spans="30:36">
      <c r="AD596" t="s">
        <v>1013</v>
      </c>
      <c r="AI596" t="s">
        <v>1013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451" workbookViewId="0">
      <selection activeCell="A460" sqref="A460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656</v>
      </c>
      <c r="B1" t="s">
        <v>79</v>
      </c>
      <c r="C1" t="s">
        <v>1358</v>
      </c>
      <c r="D1" t="s">
        <v>1359</v>
      </c>
    </row>
    <row r="2" spans="1:4">
      <c r="A2" t="s">
        <v>664</v>
      </c>
      <c r="B2" t="s">
        <v>649</v>
      </c>
      <c r="C2" t="s">
        <v>649</v>
      </c>
      <c r="D2">
        <v>80821</v>
      </c>
    </row>
    <row r="3" spans="1:4">
      <c r="A3" t="s">
        <v>1360</v>
      </c>
      <c r="B3" t="s">
        <v>645</v>
      </c>
      <c r="C3" t="s">
        <v>1361</v>
      </c>
      <c r="D3">
        <v>30202</v>
      </c>
    </row>
    <row r="4" spans="1:4">
      <c r="A4" t="s">
        <v>1362</v>
      </c>
      <c r="B4" t="s">
        <v>652</v>
      </c>
      <c r="C4" t="s">
        <v>652</v>
      </c>
      <c r="D4">
        <v>70313</v>
      </c>
    </row>
    <row r="5" spans="1:4">
      <c r="A5" t="s">
        <v>1363</v>
      </c>
      <c r="B5" t="s">
        <v>644</v>
      </c>
      <c r="C5" t="s">
        <v>1364</v>
      </c>
      <c r="D5">
        <v>120502</v>
      </c>
    </row>
    <row r="6" spans="1:4">
      <c r="A6" t="s">
        <v>1365</v>
      </c>
      <c r="B6" t="s">
        <v>648</v>
      </c>
      <c r="C6" t="s">
        <v>1366</v>
      </c>
      <c r="D6">
        <v>50313</v>
      </c>
    </row>
    <row r="7" spans="1:4">
      <c r="A7" t="s">
        <v>727</v>
      </c>
      <c r="B7" t="s">
        <v>650</v>
      </c>
      <c r="C7" t="s">
        <v>1367</v>
      </c>
      <c r="D7">
        <v>20101</v>
      </c>
    </row>
    <row r="8" spans="1:4">
      <c r="A8" t="s">
        <v>758</v>
      </c>
      <c r="B8" t="s">
        <v>647</v>
      </c>
      <c r="C8" t="s">
        <v>647</v>
      </c>
      <c r="D8">
        <v>100102</v>
      </c>
    </row>
    <row r="9" spans="1:4">
      <c r="A9" t="s">
        <v>725</v>
      </c>
      <c r="B9" t="s">
        <v>654</v>
      </c>
      <c r="C9" t="s">
        <v>1368</v>
      </c>
      <c r="D9">
        <v>40101</v>
      </c>
    </row>
    <row r="10" spans="1:4">
      <c r="A10" t="s">
        <v>669</v>
      </c>
      <c r="B10" t="s">
        <v>649</v>
      </c>
      <c r="C10" t="s">
        <v>649</v>
      </c>
      <c r="D10">
        <v>80822</v>
      </c>
    </row>
    <row r="11" spans="1:4">
      <c r="A11" t="s">
        <v>731</v>
      </c>
      <c r="B11" t="s">
        <v>643</v>
      </c>
      <c r="C11" t="s">
        <v>1369</v>
      </c>
      <c r="D11">
        <v>10401</v>
      </c>
    </row>
    <row r="12" spans="1:4">
      <c r="A12" t="s">
        <v>1370</v>
      </c>
      <c r="B12" t="s">
        <v>644</v>
      </c>
      <c r="C12" t="s">
        <v>1371</v>
      </c>
      <c r="D12">
        <v>120902</v>
      </c>
    </row>
    <row r="13" spans="1:4">
      <c r="A13" t="s">
        <v>779</v>
      </c>
      <c r="B13" t="s">
        <v>654</v>
      </c>
      <c r="C13" t="s">
        <v>1372</v>
      </c>
      <c r="D13">
        <v>40404</v>
      </c>
    </row>
    <row r="14" spans="1:4">
      <c r="A14" t="s">
        <v>765</v>
      </c>
      <c r="B14" t="s">
        <v>644</v>
      </c>
      <c r="C14" t="s">
        <v>1373</v>
      </c>
      <c r="D14">
        <v>120302</v>
      </c>
    </row>
    <row r="15" spans="1:4">
      <c r="A15" t="s">
        <v>853</v>
      </c>
      <c r="B15" t="s">
        <v>644</v>
      </c>
      <c r="C15" t="s">
        <v>1364</v>
      </c>
      <c r="D15">
        <v>120503</v>
      </c>
    </row>
    <row r="16" spans="1:4">
      <c r="A16" t="s">
        <v>1374</v>
      </c>
      <c r="B16" t="s">
        <v>652</v>
      </c>
      <c r="C16" t="s">
        <v>1375</v>
      </c>
      <c r="D16">
        <v>70702</v>
      </c>
    </row>
    <row r="17" spans="1:4">
      <c r="A17" t="s">
        <v>825</v>
      </c>
      <c r="B17" t="s">
        <v>646</v>
      </c>
      <c r="C17" t="s">
        <v>1376</v>
      </c>
      <c r="D17">
        <v>130703</v>
      </c>
    </row>
    <row r="18" spans="1:4">
      <c r="A18" t="s">
        <v>671</v>
      </c>
      <c r="B18" t="s">
        <v>649</v>
      </c>
      <c r="C18" t="s">
        <v>1377</v>
      </c>
      <c r="D18">
        <v>81001</v>
      </c>
    </row>
    <row r="19" spans="1:4">
      <c r="A19" t="s">
        <v>711</v>
      </c>
      <c r="B19" t="s">
        <v>649</v>
      </c>
      <c r="C19" t="s">
        <v>649</v>
      </c>
      <c r="D19">
        <v>80814</v>
      </c>
    </row>
    <row r="20" spans="1:4">
      <c r="A20" t="s">
        <v>800</v>
      </c>
      <c r="B20" t="s">
        <v>650</v>
      </c>
      <c r="C20" t="s">
        <v>1378</v>
      </c>
      <c r="D20">
        <v>20201</v>
      </c>
    </row>
    <row r="21" spans="1:4">
      <c r="A21" t="s">
        <v>1379</v>
      </c>
      <c r="B21" t="s">
        <v>653</v>
      </c>
      <c r="C21" t="s">
        <v>1380</v>
      </c>
      <c r="D21">
        <v>91202</v>
      </c>
    </row>
    <row r="22" spans="1:4">
      <c r="A22" t="s">
        <v>674</v>
      </c>
      <c r="B22" t="s">
        <v>649</v>
      </c>
      <c r="C22" t="s">
        <v>1377</v>
      </c>
      <c r="D22">
        <v>81006</v>
      </c>
    </row>
    <row r="23" spans="1:4">
      <c r="A23" t="s">
        <v>1381</v>
      </c>
      <c r="B23" t="s">
        <v>646</v>
      </c>
      <c r="C23" t="s">
        <v>1376</v>
      </c>
      <c r="D23">
        <v>130704</v>
      </c>
    </row>
    <row r="24" spans="1:4">
      <c r="A24" t="s">
        <v>659</v>
      </c>
      <c r="B24" t="s">
        <v>646</v>
      </c>
      <c r="C24" t="s">
        <v>1382</v>
      </c>
      <c r="D24">
        <v>130101</v>
      </c>
    </row>
    <row r="25" spans="1:4">
      <c r="A25" t="s">
        <v>797</v>
      </c>
      <c r="B25" t="s">
        <v>654</v>
      </c>
      <c r="C25" t="s">
        <v>729</v>
      </c>
      <c r="D25">
        <v>40502</v>
      </c>
    </row>
    <row r="26" spans="1:4">
      <c r="A26" t="s">
        <v>828</v>
      </c>
      <c r="B26" t="s">
        <v>653</v>
      </c>
      <c r="C26" t="s">
        <v>1383</v>
      </c>
      <c r="D26">
        <v>90101</v>
      </c>
    </row>
    <row r="27" spans="1:4">
      <c r="A27" t="s">
        <v>803</v>
      </c>
      <c r="B27" t="s">
        <v>654</v>
      </c>
      <c r="C27" t="s">
        <v>1384</v>
      </c>
      <c r="D27">
        <v>40204</v>
      </c>
    </row>
    <row r="28" spans="1:4">
      <c r="A28" t="s">
        <v>1385</v>
      </c>
      <c r="B28" t="s">
        <v>654</v>
      </c>
      <c r="C28" t="s">
        <v>1386</v>
      </c>
      <c r="D28">
        <v>40302</v>
      </c>
    </row>
    <row r="29" spans="1:4">
      <c r="A29" t="s">
        <v>1174</v>
      </c>
      <c r="B29" t="s">
        <v>644</v>
      </c>
      <c r="C29" t="s">
        <v>736</v>
      </c>
      <c r="D29">
        <v>120702</v>
      </c>
    </row>
    <row r="30" spans="1:4">
      <c r="A30" t="s">
        <v>760</v>
      </c>
      <c r="B30" t="s">
        <v>653</v>
      </c>
      <c r="C30" t="s">
        <v>1387</v>
      </c>
      <c r="D30">
        <v>91102</v>
      </c>
    </row>
    <row r="31" spans="1:4">
      <c r="A31" t="s">
        <v>760</v>
      </c>
      <c r="B31" t="s">
        <v>652</v>
      </c>
      <c r="C31" t="s">
        <v>1388</v>
      </c>
      <c r="D31">
        <v>70402</v>
      </c>
    </row>
    <row r="32" spans="1:4">
      <c r="A32" t="s">
        <v>1389</v>
      </c>
      <c r="B32" t="s">
        <v>643</v>
      </c>
      <c r="C32" t="s">
        <v>1390</v>
      </c>
      <c r="D32">
        <v>10306</v>
      </c>
    </row>
    <row r="33" spans="1:4">
      <c r="A33" t="s">
        <v>1391</v>
      </c>
      <c r="B33" t="s">
        <v>652</v>
      </c>
      <c r="C33" t="s">
        <v>756</v>
      </c>
      <c r="D33">
        <v>70202</v>
      </c>
    </row>
    <row r="34" spans="1:4">
      <c r="A34" t="s">
        <v>1392</v>
      </c>
      <c r="B34" t="s">
        <v>652</v>
      </c>
      <c r="C34" t="s">
        <v>1388</v>
      </c>
      <c r="D34">
        <v>70403</v>
      </c>
    </row>
    <row r="35" spans="1:4">
      <c r="A35" t="s">
        <v>775</v>
      </c>
      <c r="B35" t="s">
        <v>644</v>
      </c>
      <c r="C35" t="s">
        <v>1373</v>
      </c>
      <c r="D35">
        <v>120303</v>
      </c>
    </row>
    <row r="36" spans="1:4">
      <c r="A36" t="s">
        <v>1393</v>
      </c>
      <c r="B36" t="s">
        <v>653</v>
      </c>
      <c r="C36" t="s">
        <v>1394</v>
      </c>
      <c r="D36">
        <v>90202</v>
      </c>
    </row>
    <row r="37" spans="1:4">
      <c r="A37" t="s">
        <v>1395</v>
      </c>
      <c r="B37" t="s">
        <v>643</v>
      </c>
      <c r="C37" t="s">
        <v>1396</v>
      </c>
      <c r="D37">
        <v>10213</v>
      </c>
    </row>
    <row r="38" spans="1:4">
      <c r="A38" t="s">
        <v>755</v>
      </c>
      <c r="B38" t="s">
        <v>643</v>
      </c>
      <c r="C38" t="s">
        <v>1369</v>
      </c>
      <c r="D38">
        <v>10403</v>
      </c>
    </row>
    <row r="39" spans="1:4">
      <c r="A39" t="s">
        <v>707</v>
      </c>
      <c r="B39" t="s">
        <v>646</v>
      </c>
      <c r="C39" t="s">
        <v>1376</v>
      </c>
      <c r="D39">
        <v>130701</v>
      </c>
    </row>
    <row r="40" spans="1:4">
      <c r="A40" t="s">
        <v>676</v>
      </c>
      <c r="B40" t="s">
        <v>646</v>
      </c>
      <c r="C40" t="s">
        <v>1376</v>
      </c>
      <c r="D40">
        <v>130702</v>
      </c>
    </row>
    <row r="41" spans="1:4">
      <c r="A41" t="s">
        <v>1397</v>
      </c>
      <c r="B41" t="s">
        <v>643</v>
      </c>
      <c r="C41" t="s">
        <v>1369</v>
      </c>
      <c r="D41">
        <v>10402</v>
      </c>
    </row>
    <row r="42" spans="1:4">
      <c r="A42" t="s">
        <v>741</v>
      </c>
      <c r="B42" t="s">
        <v>645</v>
      </c>
      <c r="C42" t="s">
        <v>645</v>
      </c>
      <c r="D42">
        <v>30101</v>
      </c>
    </row>
    <row r="43" spans="1:4">
      <c r="A43" t="s">
        <v>1171</v>
      </c>
      <c r="B43" t="s">
        <v>645</v>
      </c>
      <c r="C43" t="s">
        <v>645</v>
      </c>
      <c r="D43">
        <v>30102</v>
      </c>
    </row>
    <row r="44" spans="1:4">
      <c r="A44" t="s">
        <v>879</v>
      </c>
      <c r="B44" t="s">
        <v>650</v>
      </c>
      <c r="C44" t="s">
        <v>1367</v>
      </c>
      <c r="D44">
        <v>20105</v>
      </c>
    </row>
    <row r="45" spans="1:4">
      <c r="A45" t="s">
        <v>1398</v>
      </c>
      <c r="B45" t="s">
        <v>643</v>
      </c>
      <c r="C45" t="s">
        <v>643</v>
      </c>
      <c r="D45">
        <v>10102</v>
      </c>
    </row>
    <row r="46" spans="1:4">
      <c r="A46" t="s">
        <v>1399</v>
      </c>
      <c r="B46" t="s">
        <v>652</v>
      </c>
      <c r="C46" t="s">
        <v>756</v>
      </c>
      <c r="D46">
        <v>70203</v>
      </c>
    </row>
    <row r="47" spans="1:4">
      <c r="A47" t="s">
        <v>871</v>
      </c>
      <c r="B47" t="s">
        <v>646</v>
      </c>
      <c r="C47" t="s">
        <v>1400</v>
      </c>
      <c r="D47">
        <v>130402</v>
      </c>
    </row>
    <row r="48" spans="1:4">
      <c r="A48" t="s">
        <v>665</v>
      </c>
      <c r="B48" t="s">
        <v>649</v>
      </c>
      <c r="C48" t="s">
        <v>1377</v>
      </c>
      <c r="D48">
        <v>81007</v>
      </c>
    </row>
    <row r="49" spans="1:4">
      <c r="A49" t="s">
        <v>660</v>
      </c>
      <c r="B49" t="s">
        <v>649</v>
      </c>
      <c r="C49" t="s">
        <v>1377</v>
      </c>
      <c r="D49">
        <v>81002</v>
      </c>
    </row>
    <row r="50" spans="1:4">
      <c r="A50" t="s">
        <v>710</v>
      </c>
      <c r="B50" t="s">
        <v>649</v>
      </c>
      <c r="C50" t="s">
        <v>649</v>
      </c>
      <c r="D50">
        <v>80807</v>
      </c>
    </row>
    <row r="51" spans="1:4">
      <c r="A51" t="s">
        <v>710</v>
      </c>
      <c r="B51" t="s">
        <v>654</v>
      </c>
      <c r="C51" t="s">
        <v>1401</v>
      </c>
      <c r="D51">
        <v>41302</v>
      </c>
    </row>
    <row r="52" spans="1:4">
      <c r="A52" t="s">
        <v>678</v>
      </c>
      <c r="B52" t="s">
        <v>649</v>
      </c>
      <c r="C52" t="s">
        <v>649</v>
      </c>
      <c r="D52">
        <v>80806</v>
      </c>
    </row>
    <row r="53" spans="1:4">
      <c r="A53" t="s">
        <v>1402</v>
      </c>
      <c r="B53" t="s">
        <v>654</v>
      </c>
      <c r="C53" t="s">
        <v>1403</v>
      </c>
      <c r="D53">
        <v>40602</v>
      </c>
    </row>
    <row r="54" spans="1:4">
      <c r="A54" t="s">
        <v>732</v>
      </c>
      <c r="B54" t="s">
        <v>644</v>
      </c>
      <c r="C54" t="s">
        <v>686</v>
      </c>
      <c r="D54">
        <v>120601</v>
      </c>
    </row>
    <row r="55" spans="1:4">
      <c r="A55" t="s">
        <v>794</v>
      </c>
      <c r="B55" t="s">
        <v>653</v>
      </c>
      <c r="C55" t="s">
        <v>841</v>
      </c>
      <c r="D55">
        <v>90402</v>
      </c>
    </row>
    <row r="56" spans="1:4">
      <c r="A56" t="s">
        <v>1404</v>
      </c>
      <c r="B56" t="s">
        <v>654</v>
      </c>
      <c r="C56" t="s">
        <v>1405</v>
      </c>
      <c r="D56">
        <v>41202</v>
      </c>
    </row>
    <row r="57" spans="1:4">
      <c r="A57" t="s">
        <v>824</v>
      </c>
      <c r="B57" t="s">
        <v>644</v>
      </c>
      <c r="C57" t="s">
        <v>1406</v>
      </c>
      <c r="D57">
        <v>120102</v>
      </c>
    </row>
    <row r="58" spans="1:4">
      <c r="A58" t="s">
        <v>728</v>
      </c>
      <c r="B58" t="s">
        <v>648</v>
      </c>
      <c r="C58" t="s">
        <v>716</v>
      </c>
      <c r="D58">
        <v>50202</v>
      </c>
    </row>
    <row r="59" spans="1:4">
      <c r="A59" t="s">
        <v>1407</v>
      </c>
      <c r="B59" t="s">
        <v>654</v>
      </c>
      <c r="C59" t="s">
        <v>1405</v>
      </c>
      <c r="D59">
        <v>41203</v>
      </c>
    </row>
    <row r="60" spans="1:4">
      <c r="A60" t="s">
        <v>757</v>
      </c>
      <c r="B60" t="s">
        <v>643</v>
      </c>
      <c r="C60" t="s">
        <v>643</v>
      </c>
      <c r="D60">
        <v>10101</v>
      </c>
    </row>
    <row r="61" spans="1:4">
      <c r="A61" t="s">
        <v>780</v>
      </c>
      <c r="B61" t="s">
        <v>654</v>
      </c>
      <c r="C61" t="s">
        <v>1386</v>
      </c>
      <c r="D61">
        <v>40301</v>
      </c>
    </row>
    <row r="62" spans="1:4">
      <c r="A62" t="s">
        <v>834</v>
      </c>
      <c r="B62" t="s">
        <v>654</v>
      </c>
      <c r="C62" t="s">
        <v>1372</v>
      </c>
      <c r="D62">
        <v>40401</v>
      </c>
    </row>
    <row r="63" spans="1:4">
      <c r="A63" t="s">
        <v>1212</v>
      </c>
      <c r="B63" t="s">
        <v>653</v>
      </c>
      <c r="C63" t="s">
        <v>841</v>
      </c>
      <c r="D63">
        <v>90403</v>
      </c>
    </row>
    <row r="64" spans="1:4">
      <c r="A64" t="s">
        <v>1408</v>
      </c>
      <c r="B64" t="s">
        <v>654</v>
      </c>
      <c r="C64" t="s">
        <v>1409</v>
      </c>
      <c r="D64">
        <v>41002</v>
      </c>
    </row>
    <row r="65" spans="1:4">
      <c r="A65" t="s">
        <v>1410</v>
      </c>
      <c r="B65" t="s">
        <v>649</v>
      </c>
      <c r="C65" t="s">
        <v>1411</v>
      </c>
      <c r="D65">
        <v>80602</v>
      </c>
    </row>
    <row r="66" spans="1:4">
      <c r="A66" t="s">
        <v>742</v>
      </c>
      <c r="B66" t="s">
        <v>645</v>
      </c>
      <c r="C66" t="s">
        <v>645</v>
      </c>
      <c r="D66">
        <v>30103</v>
      </c>
    </row>
    <row r="67" spans="1:4">
      <c r="A67" t="s">
        <v>1412</v>
      </c>
      <c r="B67" t="s">
        <v>646</v>
      </c>
      <c r="C67" t="s">
        <v>1400</v>
      </c>
      <c r="D67">
        <v>130403</v>
      </c>
    </row>
    <row r="68" spans="1:4">
      <c r="A68" t="s">
        <v>1413</v>
      </c>
      <c r="B68" t="s">
        <v>644</v>
      </c>
      <c r="C68" t="s">
        <v>1364</v>
      </c>
      <c r="D68">
        <v>120501</v>
      </c>
    </row>
    <row r="69" spans="1:4">
      <c r="A69" t="s">
        <v>729</v>
      </c>
      <c r="B69" t="s">
        <v>654</v>
      </c>
      <c r="C69" t="s">
        <v>729</v>
      </c>
      <c r="D69">
        <v>40503</v>
      </c>
    </row>
    <row r="70" spans="1:4">
      <c r="A70" t="s">
        <v>1414</v>
      </c>
      <c r="B70" t="s">
        <v>644</v>
      </c>
      <c r="C70" t="s">
        <v>1415</v>
      </c>
      <c r="D70">
        <v>120802</v>
      </c>
    </row>
    <row r="71" spans="1:4">
      <c r="A71" t="s">
        <v>673</v>
      </c>
      <c r="B71" t="s">
        <v>646</v>
      </c>
      <c r="C71" t="s">
        <v>1382</v>
      </c>
      <c r="D71">
        <v>130107</v>
      </c>
    </row>
    <row r="72" spans="1:4">
      <c r="A72" t="s">
        <v>1416</v>
      </c>
      <c r="B72" t="s">
        <v>650</v>
      </c>
      <c r="C72" t="s">
        <v>1378</v>
      </c>
      <c r="D72">
        <v>20210</v>
      </c>
    </row>
    <row r="73" spans="1:4">
      <c r="A73" t="s">
        <v>1417</v>
      </c>
      <c r="B73" t="s">
        <v>651</v>
      </c>
      <c r="C73" t="s">
        <v>1418</v>
      </c>
      <c r="D73">
        <v>60502</v>
      </c>
    </row>
    <row r="74" spans="1:4">
      <c r="A74" t="s">
        <v>1417</v>
      </c>
      <c r="B74" t="s">
        <v>646</v>
      </c>
      <c r="C74" t="s">
        <v>1400</v>
      </c>
      <c r="D74">
        <v>130404</v>
      </c>
    </row>
    <row r="75" spans="1:4">
      <c r="A75" t="s">
        <v>1417</v>
      </c>
      <c r="B75" t="s">
        <v>650</v>
      </c>
      <c r="C75" t="s">
        <v>1378</v>
      </c>
      <c r="D75">
        <v>20202</v>
      </c>
    </row>
    <row r="76" spans="1:4">
      <c r="A76" t="s">
        <v>1419</v>
      </c>
      <c r="B76" t="s">
        <v>645</v>
      </c>
      <c r="C76" t="s">
        <v>1420</v>
      </c>
      <c r="D76">
        <v>30402</v>
      </c>
    </row>
    <row r="77" spans="1:4">
      <c r="A77" t="s">
        <v>690</v>
      </c>
      <c r="B77" t="s">
        <v>649</v>
      </c>
      <c r="C77" t="s">
        <v>649</v>
      </c>
      <c r="D77">
        <v>80815</v>
      </c>
    </row>
    <row r="78" spans="1:4">
      <c r="A78" t="s">
        <v>875</v>
      </c>
      <c r="B78" t="s">
        <v>646</v>
      </c>
      <c r="C78" t="s">
        <v>1421</v>
      </c>
      <c r="D78">
        <v>130302</v>
      </c>
    </row>
    <row r="79" spans="1:4">
      <c r="A79" t="s">
        <v>1422</v>
      </c>
      <c r="B79" t="s">
        <v>644</v>
      </c>
      <c r="C79" t="s">
        <v>686</v>
      </c>
      <c r="D79">
        <v>120610</v>
      </c>
    </row>
    <row r="80" spans="1:4">
      <c r="A80" t="s">
        <v>1167</v>
      </c>
      <c r="B80" t="s">
        <v>654</v>
      </c>
      <c r="C80" t="s">
        <v>1372</v>
      </c>
      <c r="D80">
        <v>40402</v>
      </c>
    </row>
    <row r="81" spans="1:4">
      <c r="A81" t="s">
        <v>855</v>
      </c>
      <c r="B81" t="s">
        <v>653</v>
      </c>
      <c r="C81" t="s">
        <v>1387</v>
      </c>
      <c r="D81">
        <v>91103</v>
      </c>
    </row>
    <row r="82" spans="1:4">
      <c r="A82" t="s">
        <v>1423</v>
      </c>
      <c r="B82" t="s">
        <v>653</v>
      </c>
      <c r="C82" t="s">
        <v>1394</v>
      </c>
      <c r="D82">
        <v>90201</v>
      </c>
    </row>
    <row r="83" spans="1:4">
      <c r="A83" t="s">
        <v>1424</v>
      </c>
      <c r="B83" t="s">
        <v>653</v>
      </c>
      <c r="C83" t="s">
        <v>1366</v>
      </c>
      <c r="D83">
        <v>90902</v>
      </c>
    </row>
    <row r="84" spans="1:4">
      <c r="A84" t="s">
        <v>1425</v>
      </c>
      <c r="B84" t="s">
        <v>644</v>
      </c>
      <c r="C84" t="s">
        <v>1406</v>
      </c>
      <c r="D84">
        <v>120103</v>
      </c>
    </row>
    <row r="85" spans="1:4">
      <c r="A85" t="s">
        <v>1426</v>
      </c>
      <c r="B85" t="s">
        <v>652</v>
      </c>
      <c r="C85" t="s">
        <v>1375</v>
      </c>
      <c r="D85">
        <v>70710</v>
      </c>
    </row>
    <row r="86" spans="1:4">
      <c r="A86" t="s">
        <v>1427</v>
      </c>
      <c r="B86" t="s">
        <v>648</v>
      </c>
      <c r="C86" t="s">
        <v>1428</v>
      </c>
      <c r="D86">
        <v>50102</v>
      </c>
    </row>
    <row r="87" spans="1:4">
      <c r="A87" t="s">
        <v>1429</v>
      </c>
      <c r="B87" t="s">
        <v>646</v>
      </c>
      <c r="C87" t="s">
        <v>1421</v>
      </c>
      <c r="D87">
        <v>130303</v>
      </c>
    </row>
    <row r="88" spans="1:4">
      <c r="A88" t="s">
        <v>1430</v>
      </c>
      <c r="B88" t="s">
        <v>654</v>
      </c>
      <c r="C88" t="s">
        <v>1368</v>
      </c>
      <c r="D88">
        <v>40108</v>
      </c>
    </row>
    <row r="89" spans="1:4">
      <c r="A89" t="s">
        <v>843</v>
      </c>
      <c r="B89" t="s">
        <v>653</v>
      </c>
      <c r="C89" t="s">
        <v>1431</v>
      </c>
      <c r="D89">
        <v>91007</v>
      </c>
    </row>
    <row r="90" spans="1:4">
      <c r="A90" t="s">
        <v>1432</v>
      </c>
      <c r="B90" t="s">
        <v>652</v>
      </c>
      <c r="C90" t="s">
        <v>1375</v>
      </c>
      <c r="D90">
        <v>70703</v>
      </c>
    </row>
    <row r="91" spans="1:4">
      <c r="A91" t="s">
        <v>877</v>
      </c>
      <c r="B91" t="s">
        <v>654</v>
      </c>
      <c r="C91" t="s">
        <v>1409</v>
      </c>
      <c r="D91">
        <v>41003</v>
      </c>
    </row>
    <row r="92" spans="1:4">
      <c r="A92" t="s">
        <v>867</v>
      </c>
      <c r="B92" t="s">
        <v>650</v>
      </c>
      <c r="C92" t="s">
        <v>1433</v>
      </c>
      <c r="D92">
        <v>20602</v>
      </c>
    </row>
    <row r="93" spans="1:4">
      <c r="A93" t="s">
        <v>867</v>
      </c>
      <c r="B93" t="s">
        <v>644</v>
      </c>
      <c r="C93" t="s">
        <v>736</v>
      </c>
      <c r="D93">
        <v>120708</v>
      </c>
    </row>
    <row r="94" spans="1:4">
      <c r="A94" t="s">
        <v>761</v>
      </c>
      <c r="B94" t="s">
        <v>653</v>
      </c>
      <c r="C94" t="s">
        <v>1434</v>
      </c>
      <c r="D94">
        <v>90301</v>
      </c>
    </row>
    <row r="95" spans="1:4">
      <c r="A95" t="s">
        <v>747</v>
      </c>
      <c r="B95" t="s">
        <v>649</v>
      </c>
      <c r="C95" t="s">
        <v>860</v>
      </c>
      <c r="D95">
        <v>80502</v>
      </c>
    </row>
    <row r="96" spans="1:4">
      <c r="A96" t="s">
        <v>1435</v>
      </c>
      <c r="B96" t="s">
        <v>650</v>
      </c>
      <c r="C96" t="s">
        <v>1436</v>
      </c>
      <c r="D96">
        <v>20402</v>
      </c>
    </row>
    <row r="97" spans="1:4">
      <c r="A97" t="s">
        <v>724</v>
      </c>
      <c r="B97" t="s">
        <v>646</v>
      </c>
      <c r="C97" t="s">
        <v>1421</v>
      </c>
      <c r="D97">
        <v>130301</v>
      </c>
    </row>
    <row r="98" spans="1:4">
      <c r="A98" t="s">
        <v>1437</v>
      </c>
      <c r="B98" t="s">
        <v>653</v>
      </c>
      <c r="C98" t="s">
        <v>1431</v>
      </c>
      <c r="D98">
        <v>91009</v>
      </c>
    </row>
    <row r="99" spans="1:4">
      <c r="A99" t="s">
        <v>1438</v>
      </c>
      <c r="B99" t="s">
        <v>644</v>
      </c>
      <c r="C99" t="s">
        <v>1439</v>
      </c>
      <c r="D99">
        <v>120202</v>
      </c>
    </row>
    <row r="100" spans="1:4">
      <c r="A100" t="s">
        <v>706</v>
      </c>
      <c r="B100" t="s">
        <v>645</v>
      </c>
      <c r="C100" t="s">
        <v>645</v>
      </c>
      <c r="D100">
        <v>30104</v>
      </c>
    </row>
    <row r="101" spans="1:4">
      <c r="A101" t="s">
        <v>1440</v>
      </c>
      <c r="B101" t="s">
        <v>653</v>
      </c>
      <c r="C101" t="s">
        <v>1387</v>
      </c>
      <c r="D101">
        <v>91104</v>
      </c>
    </row>
    <row r="102" spans="1:4">
      <c r="A102" t="s">
        <v>891</v>
      </c>
      <c r="B102" t="s">
        <v>653</v>
      </c>
      <c r="C102" t="s">
        <v>1441</v>
      </c>
      <c r="D102">
        <v>90705</v>
      </c>
    </row>
    <row r="103" spans="1:4">
      <c r="A103" t="s">
        <v>1442</v>
      </c>
      <c r="B103" t="s">
        <v>643</v>
      </c>
      <c r="C103" t="s">
        <v>643</v>
      </c>
      <c r="D103">
        <v>10103</v>
      </c>
    </row>
    <row r="104" spans="1:4">
      <c r="A104" t="s">
        <v>1443</v>
      </c>
      <c r="B104" t="s">
        <v>653</v>
      </c>
      <c r="C104" t="s">
        <v>1444</v>
      </c>
      <c r="D104">
        <v>90606</v>
      </c>
    </row>
    <row r="105" spans="1:4">
      <c r="A105" t="s">
        <v>1335</v>
      </c>
      <c r="B105" t="s">
        <v>646</v>
      </c>
      <c r="C105" t="s">
        <v>1421</v>
      </c>
      <c r="D105">
        <v>130304</v>
      </c>
    </row>
    <row r="106" spans="1:4">
      <c r="A106" t="s">
        <v>1445</v>
      </c>
      <c r="B106" t="s">
        <v>644</v>
      </c>
      <c r="C106" t="s">
        <v>1406</v>
      </c>
      <c r="D106">
        <v>120104</v>
      </c>
    </row>
    <row r="107" spans="1:4">
      <c r="A107" t="s">
        <v>1446</v>
      </c>
      <c r="B107" t="s">
        <v>644</v>
      </c>
      <c r="C107" t="s">
        <v>1373</v>
      </c>
      <c r="D107">
        <v>120304</v>
      </c>
    </row>
    <row r="108" spans="1:4">
      <c r="A108" t="s">
        <v>1447</v>
      </c>
      <c r="B108" t="s">
        <v>653</v>
      </c>
      <c r="C108" t="s">
        <v>793</v>
      </c>
      <c r="D108">
        <v>90502</v>
      </c>
    </row>
    <row r="109" spans="1:4">
      <c r="A109" t="s">
        <v>1448</v>
      </c>
      <c r="B109" t="s">
        <v>644</v>
      </c>
      <c r="C109" t="s">
        <v>1406</v>
      </c>
      <c r="D109">
        <v>120105</v>
      </c>
    </row>
    <row r="110" spans="1:4">
      <c r="A110" t="s">
        <v>1449</v>
      </c>
      <c r="B110" t="s">
        <v>644</v>
      </c>
      <c r="C110" t="s">
        <v>1450</v>
      </c>
      <c r="D110">
        <v>120401</v>
      </c>
    </row>
    <row r="111" spans="1:4">
      <c r="A111" t="s">
        <v>1451</v>
      </c>
      <c r="B111" t="s">
        <v>651</v>
      </c>
      <c r="C111" t="s">
        <v>1452</v>
      </c>
      <c r="D111">
        <v>60402</v>
      </c>
    </row>
    <row r="112" spans="1:4">
      <c r="A112" t="s">
        <v>733</v>
      </c>
      <c r="B112" t="s">
        <v>644</v>
      </c>
      <c r="C112" t="s">
        <v>1364</v>
      </c>
      <c r="D112">
        <v>120504</v>
      </c>
    </row>
    <row r="113" spans="1:4">
      <c r="A113" t="s">
        <v>863</v>
      </c>
      <c r="B113" t="s">
        <v>653</v>
      </c>
      <c r="C113" t="s">
        <v>1434</v>
      </c>
      <c r="D113">
        <v>90302</v>
      </c>
    </row>
    <row r="114" spans="1:4">
      <c r="A114" t="s">
        <v>1453</v>
      </c>
      <c r="B114" t="s">
        <v>644</v>
      </c>
      <c r="C114" t="s">
        <v>1373</v>
      </c>
      <c r="D114">
        <v>120305</v>
      </c>
    </row>
    <row r="115" spans="1:4">
      <c r="A115" t="s">
        <v>744</v>
      </c>
      <c r="B115" t="s">
        <v>654</v>
      </c>
      <c r="C115" t="s">
        <v>1454</v>
      </c>
      <c r="D115">
        <v>41402</v>
      </c>
    </row>
    <row r="116" spans="1:4">
      <c r="A116" t="s">
        <v>679</v>
      </c>
      <c r="B116" t="s">
        <v>646</v>
      </c>
      <c r="C116" t="s">
        <v>1382</v>
      </c>
      <c r="D116">
        <v>130108</v>
      </c>
    </row>
    <row r="117" spans="1:4">
      <c r="A117" t="s">
        <v>1455</v>
      </c>
      <c r="B117" t="s">
        <v>654</v>
      </c>
      <c r="C117" t="s">
        <v>1401</v>
      </c>
      <c r="D117">
        <v>41303</v>
      </c>
    </row>
    <row r="118" spans="1:4">
      <c r="A118" t="s">
        <v>872</v>
      </c>
      <c r="B118" t="s">
        <v>646</v>
      </c>
      <c r="C118" t="s">
        <v>1400</v>
      </c>
      <c r="D118">
        <v>130401</v>
      </c>
    </row>
    <row r="119" spans="1:4">
      <c r="A119" t="s">
        <v>683</v>
      </c>
      <c r="B119" t="s">
        <v>643</v>
      </c>
      <c r="C119" t="s">
        <v>1396</v>
      </c>
      <c r="D119">
        <v>10201</v>
      </c>
    </row>
    <row r="120" spans="1:4">
      <c r="A120" t="s">
        <v>1428</v>
      </c>
      <c r="B120" t="s">
        <v>648</v>
      </c>
      <c r="C120" t="s">
        <v>1428</v>
      </c>
      <c r="D120">
        <v>50103</v>
      </c>
    </row>
    <row r="121" spans="1:4">
      <c r="A121" t="s">
        <v>860</v>
      </c>
      <c r="B121" t="s">
        <v>651</v>
      </c>
      <c r="C121" t="s">
        <v>1456</v>
      </c>
      <c r="D121">
        <v>60202</v>
      </c>
    </row>
    <row r="122" spans="1:4">
      <c r="A122" t="s">
        <v>687</v>
      </c>
      <c r="B122" t="s">
        <v>649</v>
      </c>
      <c r="C122" t="s">
        <v>860</v>
      </c>
      <c r="D122">
        <v>80501</v>
      </c>
    </row>
    <row r="123" spans="1:4">
      <c r="A123" t="s">
        <v>1457</v>
      </c>
      <c r="B123" t="s">
        <v>646</v>
      </c>
      <c r="C123" t="s">
        <v>1400</v>
      </c>
      <c r="D123">
        <v>130405</v>
      </c>
    </row>
    <row r="124" spans="1:4">
      <c r="A124" t="s">
        <v>737</v>
      </c>
      <c r="B124" t="s">
        <v>644</v>
      </c>
      <c r="C124" t="s">
        <v>1373</v>
      </c>
      <c r="D124">
        <v>120301</v>
      </c>
    </row>
    <row r="125" spans="1:4">
      <c r="A125" t="s">
        <v>892</v>
      </c>
      <c r="B125" t="s">
        <v>650</v>
      </c>
      <c r="C125" t="s">
        <v>1433</v>
      </c>
      <c r="D125">
        <v>20604</v>
      </c>
    </row>
    <row r="126" spans="1:4">
      <c r="A126" t="s">
        <v>783</v>
      </c>
      <c r="B126" t="s">
        <v>649</v>
      </c>
      <c r="C126" t="s">
        <v>1411</v>
      </c>
      <c r="D126">
        <v>80601</v>
      </c>
    </row>
    <row r="127" spans="1:4">
      <c r="A127" t="s">
        <v>654</v>
      </c>
      <c r="B127" t="s">
        <v>654</v>
      </c>
      <c r="C127" t="s">
        <v>1403</v>
      </c>
      <c r="D127">
        <v>40604</v>
      </c>
    </row>
    <row r="128" spans="1:4">
      <c r="A128" t="s">
        <v>1458</v>
      </c>
      <c r="B128" t="s">
        <v>643</v>
      </c>
      <c r="C128" t="s">
        <v>1390</v>
      </c>
      <c r="D128">
        <v>10301</v>
      </c>
    </row>
    <row r="129" spans="1:4">
      <c r="A129" t="s">
        <v>1459</v>
      </c>
      <c r="B129" t="s">
        <v>653</v>
      </c>
      <c r="C129" t="s">
        <v>1394</v>
      </c>
      <c r="D129">
        <v>90203</v>
      </c>
    </row>
    <row r="130" spans="1:4">
      <c r="A130" t="s">
        <v>819</v>
      </c>
      <c r="B130" t="s">
        <v>651</v>
      </c>
      <c r="C130" t="s">
        <v>1460</v>
      </c>
      <c r="D130">
        <v>60101</v>
      </c>
    </row>
    <row r="131" spans="1:4">
      <c r="A131" t="s">
        <v>1461</v>
      </c>
      <c r="B131" t="s">
        <v>651</v>
      </c>
      <c r="C131" t="s">
        <v>1456</v>
      </c>
      <c r="D131">
        <v>60203</v>
      </c>
    </row>
    <row r="132" spans="1:4">
      <c r="A132" t="s">
        <v>1462</v>
      </c>
      <c r="B132" t="s">
        <v>652</v>
      </c>
      <c r="C132" t="s">
        <v>1388</v>
      </c>
      <c r="D132">
        <v>70405</v>
      </c>
    </row>
    <row r="133" spans="1:4">
      <c r="A133" t="s">
        <v>1463</v>
      </c>
      <c r="B133" t="s">
        <v>651</v>
      </c>
      <c r="C133" t="s">
        <v>1464</v>
      </c>
      <c r="D133">
        <v>60702</v>
      </c>
    </row>
    <row r="134" spans="1:4">
      <c r="A134" t="s">
        <v>1465</v>
      </c>
      <c r="B134" t="s">
        <v>646</v>
      </c>
      <c r="C134" t="s">
        <v>1421</v>
      </c>
      <c r="D134">
        <v>130305</v>
      </c>
    </row>
    <row r="135" spans="1:4">
      <c r="A135" t="s">
        <v>1466</v>
      </c>
      <c r="B135" t="s">
        <v>646</v>
      </c>
      <c r="C135" t="s">
        <v>1421</v>
      </c>
      <c r="D135">
        <v>130306</v>
      </c>
    </row>
    <row r="136" spans="1:4">
      <c r="A136" t="s">
        <v>1467</v>
      </c>
      <c r="B136" t="s">
        <v>645</v>
      </c>
      <c r="C136" t="s">
        <v>645</v>
      </c>
      <c r="D136">
        <v>30105</v>
      </c>
    </row>
    <row r="137" spans="1:4">
      <c r="A137" t="s">
        <v>726</v>
      </c>
      <c r="B137" t="s">
        <v>1468</v>
      </c>
      <c r="C137" t="s">
        <v>1469</v>
      </c>
      <c r="D137">
        <v>110101</v>
      </c>
    </row>
    <row r="138" spans="1:4">
      <c r="A138" t="s">
        <v>1470</v>
      </c>
      <c r="B138" t="s">
        <v>654</v>
      </c>
      <c r="C138" t="s">
        <v>1403</v>
      </c>
      <c r="D138">
        <v>40603</v>
      </c>
    </row>
    <row r="139" spans="1:4">
      <c r="A139" t="s">
        <v>1471</v>
      </c>
      <c r="B139" t="s">
        <v>643</v>
      </c>
      <c r="C139" t="s">
        <v>1396</v>
      </c>
      <c r="D139">
        <v>10208</v>
      </c>
    </row>
    <row r="140" spans="1:4">
      <c r="A140" t="s">
        <v>650</v>
      </c>
      <c r="B140" t="s">
        <v>650</v>
      </c>
      <c r="C140" t="s">
        <v>1433</v>
      </c>
      <c r="D140">
        <v>20603</v>
      </c>
    </row>
    <row r="141" spans="1:4">
      <c r="A141" t="s">
        <v>861</v>
      </c>
      <c r="B141" t="s">
        <v>645</v>
      </c>
      <c r="C141" t="s">
        <v>1472</v>
      </c>
      <c r="D141">
        <v>30302</v>
      </c>
    </row>
    <row r="142" spans="1:4">
      <c r="A142" t="s">
        <v>1473</v>
      </c>
      <c r="B142" t="s">
        <v>649</v>
      </c>
      <c r="C142" t="s">
        <v>860</v>
      </c>
      <c r="D142">
        <v>80507</v>
      </c>
    </row>
    <row r="143" spans="1:4">
      <c r="A143" t="s">
        <v>1474</v>
      </c>
      <c r="B143" t="s">
        <v>648</v>
      </c>
      <c r="C143" t="s">
        <v>716</v>
      </c>
      <c r="D143">
        <v>50209</v>
      </c>
    </row>
    <row r="144" spans="1:4">
      <c r="A144" t="s">
        <v>1475</v>
      </c>
      <c r="B144" t="s">
        <v>654</v>
      </c>
      <c r="C144" t="s">
        <v>1386</v>
      </c>
      <c r="D144">
        <v>40303</v>
      </c>
    </row>
    <row r="145" spans="1:4">
      <c r="A145" t="s">
        <v>1476</v>
      </c>
      <c r="B145" t="s">
        <v>653</v>
      </c>
      <c r="C145" t="s">
        <v>793</v>
      </c>
      <c r="D145">
        <v>90503</v>
      </c>
    </row>
    <row r="146" spans="1:4">
      <c r="A146" t="s">
        <v>1476</v>
      </c>
      <c r="B146" t="s">
        <v>652</v>
      </c>
      <c r="C146" t="s">
        <v>1388</v>
      </c>
      <c r="D146">
        <v>70404</v>
      </c>
    </row>
    <row r="147" spans="1:4">
      <c r="A147" t="s">
        <v>1477</v>
      </c>
      <c r="B147" t="s">
        <v>653</v>
      </c>
      <c r="C147" t="s">
        <v>700</v>
      </c>
      <c r="D147">
        <v>90802</v>
      </c>
    </row>
    <row r="148" spans="1:4">
      <c r="A148" t="s">
        <v>895</v>
      </c>
      <c r="B148" t="s">
        <v>653</v>
      </c>
      <c r="C148" t="s">
        <v>1444</v>
      </c>
      <c r="D148">
        <v>90607</v>
      </c>
    </row>
    <row r="149" spans="1:4">
      <c r="A149" t="s">
        <v>681</v>
      </c>
      <c r="B149" t="s">
        <v>645</v>
      </c>
      <c r="C149" t="s">
        <v>645</v>
      </c>
      <c r="D149">
        <v>30107</v>
      </c>
    </row>
    <row r="150" spans="1:4">
      <c r="A150" t="s">
        <v>735</v>
      </c>
      <c r="B150" t="s">
        <v>645</v>
      </c>
      <c r="C150" t="s">
        <v>645</v>
      </c>
      <c r="D150">
        <v>30115</v>
      </c>
    </row>
    <row r="151" spans="1:4">
      <c r="A151" t="s">
        <v>1478</v>
      </c>
      <c r="B151" t="s">
        <v>645</v>
      </c>
      <c r="C151" t="s">
        <v>1479</v>
      </c>
      <c r="D151">
        <v>30502</v>
      </c>
    </row>
    <row r="152" spans="1:4">
      <c r="A152" t="s">
        <v>1480</v>
      </c>
      <c r="B152" t="s">
        <v>648</v>
      </c>
      <c r="C152" t="s">
        <v>1366</v>
      </c>
      <c r="D152">
        <v>50314</v>
      </c>
    </row>
    <row r="153" spans="1:4">
      <c r="A153" t="s">
        <v>1481</v>
      </c>
      <c r="B153" t="s">
        <v>654</v>
      </c>
      <c r="C153" t="s">
        <v>1454</v>
      </c>
      <c r="D153">
        <v>41403</v>
      </c>
    </row>
    <row r="154" spans="1:4">
      <c r="A154" t="s">
        <v>702</v>
      </c>
      <c r="B154" t="s">
        <v>649</v>
      </c>
      <c r="C154" t="s">
        <v>649</v>
      </c>
      <c r="D154">
        <v>80805</v>
      </c>
    </row>
    <row r="155" spans="1:4">
      <c r="A155" t="s">
        <v>677</v>
      </c>
      <c r="B155" t="s">
        <v>654</v>
      </c>
      <c r="C155" t="s">
        <v>1403</v>
      </c>
      <c r="D155">
        <v>40601</v>
      </c>
    </row>
    <row r="156" spans="1:4">
      <c r="A156" t="s">
        <v>738</v>
      </c>
      <c r="B156" t="s">
        <v>654</v>
      </c>
      <c r="C156" t="s">
        <v>1403</v>
      </c>
      <c r="D156">
        <v>40611</v>
      </c>
    </row>
    <row r="157" spans="1:4">
      <c r="A157" t="s">
        <v>778</v>
      </c>
      <c r="B157" t="s">
        <v>654</v>
      </c>
      <c r="C157" t="s">
        <v>1403</v>
      </c>
      <c r="D157">
        <v>40612</v>
      </c>
    </row>
    <row r="158" spans="1:4">
      <c r="A158" t="s">
        <v>1482</v>
      </c>
      <c r="B158" t="s">
        <v>644</v>
      </c>
      <c r="C158" t="s">
        <v>1373</v>
      </c>
      <c r="D158">
        <v>120313</v>
      </c>
    </row>
    <row r="159" spans="1:4">
      <c r="A159" t="s">
        <v>1483</v>
      </c>
      <c r="B159" t="s">
        <v>644</v>
      </c>
      <c r="C159" t="s">
        <v>1373</v>
      </c>
      <c r="D159">
        <v>120315</v>
      </c>
    </row>
    <row r="160" spans="1:4">
      <c r="A160" t="s">
        <v>1484</v>
      </c>
      <c r="B160" t="s">
        <v>654</v>
      </c>
      <c r="C160" t="s">
        <v>1368</v>
      </c>
      <c r="D160">
        <v>40102</v>
      </c>
    </row>
    <row r="161" spans="1:4">
      <c r="A161" t="s">
        <v>743</v>
      </c>
      <c r="B161" t="s">
        <v>654</v>
      </c>
      <c r="C161" t="s">
        <v>1485</v>
      </c>
      <c r="D161">
        <v>40701</v>
      </c>
    </row>
    <row r="162" spans="1:4">
      <c r="A162" t="s">
        <v>1486</v>
      </c>
      <c r="B162" t="s">
        <v>654</v>
      </c>
      <c r="C162" t="s">
        <v>1409</v>
      </c>
      <c r="D162">
        <v>41007</v>
      </c>
    </row>
    <row r="163" spans="1:4">
      <c r="A163" t="s">
        <v>695</v>
      </c>
      <c r="B163" t="s">
        <v>649</v>
      </c>
      <c r="C163" t="s">
        <v>649</v>
      </c>
      <c r="D163">
        <v>80826</v>
      </c>
    </row>
    <row r="164" spans="1:4">
      <c r="A164" t="s">
        <v>1487</v>
      </c>
      <c r="B164" t="s">
        <v>654</v>
      </c>
      <c r="C164" t="s">
        <v>1485</v>
      </c>
      <c r="D164">
        <v>40702</v>
      </c>
    </row>
    <row r="165" spans="1:4">
      <c r="A165" t="s">
        <v>882</v>
      </c>
      <c r="B165" t="s">
        <v>653</v>
      </c>
      <c r="C165" t="s">
        <v>1431</v>
      </c>
      <c r="D165">
        <v>91010</v>
      </c>
    </row>
    <row r="166" spans="1:4">
      <c r="A166" t="s">
        <v>1488</v>
      </c>
      <c r="B166" t="s">
        <v>653</v>
      </c>
      <c r="C166" t="s">
        <v>1366</v>
      </c>
      <c r="D166">
        <v>90903</v>
      </c>
    </row>
    <row r="167" spans="1:4">
      <c r="A167" t="s">
        <v>776</v>
      </c>
      <c r="B167" t="s">
        <v>646</v>
      </c>
      <c r="C167" t="s">
        <v>1376</v>
      </c>
      <c r="D167">
        <v>130705</v>
      </c>
    </row>
    <row r="168" spans="1:4">
      <c r="A168" t="s">
        <v>1489</v>
      </c>
      <c r="B168" t="s">
        <v>653</v>
      </c>
      <c r="C168" t="s">
        <v>1434</v>
      </c>
      <c r="D168">
        <v>90307</v>
      </c>
    </row>
    <row r="169" spans="1:4">
      <c r="A169" t="s">
        <v>1490</v>
      </c>
      <c r="B169" t="s">
        <v>644</v>
      </c>
      <c r="C169" t="s">
        <v>1364</v>
      </c>
      <c r="D169">
        <v>120505</v>
      </c>
    </row>
    <row r="170" spans="1:4">
      <c r="A170" t="s">
        <v>835</v>
      </c>
      <c r="B170" t="s">
        <v>651</v>
      </c>
      <c r="C170" t="s">
        <v>1491</v>
      </c>
      <c r="D170">
        <v>60604</v>
      </c>
    </row>
    <row r="171" spans="1:4">
      <c r="A171" t="s">
        <v>1492</v>
      </c>
      <c r="B171" t="s">
        <v>653</v>
      </c>
      <c r="C171" t="s">
        <v>1383</v>
      </c>
      <c r="D171">
        <v>90102</v>
      </c>
    </row>
    <row r="172" spans="1:4">
      <c r="A172" t="s">
        <v>1493</v>
      </c>
      <c r="B172" t="s">
        <v>652</v>
      </c>
      <c r="C172" t="s">
        <v>1375</v>
      </c>
      <c r="D172">
        <v>70704</v>
      </c>
    </row>
    <row r="173" spans="1:4">
      <c r="A173" t="s">
        <v>801</v>
      </c>
      <c r="B173" t="s">
        <v>654</v>
      </c>
      <c r="C173" t="s">
        <v>729</v>
      </c>
      <c r="D173">
        <v>40513</v>
      </c>
    </row>
    <row r="174" spans="1:4">
      <c r="A174" t="s">
        <v>1494</v>
      </c>
      <c r="B174" t="s">
        <v>652</v>
      </c>
      <c r="C174" t="s">
        <v>1375</v>
      </c>
      <c r="D174">
        <v>70705</v>
      </c>
    </row>
    <row r="175" spans="1:4">
      <c r="A175" t="s">
        <v>1494</v>
      </c>
      <c r="B175" t="s">
        <v>653</v>
      </c>
      <c r="C175" t="s">
        <v>1380</v>
      </c>
      <c r="D175">
        <v>91203</v>
      </c>
    </row>
    <row r="176" spans="1:4">
      <c r="A176" t="s">
        <v>1494</v>
      </c>
      <c r="B176" t="s">
        <v>646</v>
      </c>
      <c r="C176" t="s">
        <v>1421</v>
      </c>
      <c r="D176">
        <v>130307</v>
      </c>
    </row>
    <row r="177" spans="1:4">
      <c r="A177" t="s">
        <v>1495</v>
      </c>
      <c r="B177" t="s">
        <v>651</v>
      </c>
      <c r="C177" t="s">
        <v>1496</v>
      </c>
      <c r="D177">
        <v>60303</v>
      </c>
    </row>
    <row r="178" spans="1:4">
      <c r="A178" t="s">
        <v>1497</v>
      </c>
      <c r="B178" t="s">
        <v>652</v>
      </c>
      <c r="C178" t="s">
        <v>1498</v>
      </c>
      <c r="D178">
        <v>70602</v>
      </c>
    </row>
    <row r="179" spans="1:4">
      <c r="A179" t="s">
        <v>1318</v>
      </c>
      <c r="B179" t="s">
        <v>650</v>
      </c>
      <c r="C179" t="s">
        <v>1436</v>
      </c>
      <c r="D179">
        <v>20403</v>
      </c>
    </row>
    <row r="180" spans="1:4">
      <c r="A180" t="s">
        <v>1499</v>
      </c>
      <c r="B180" t="s">
        <v>651</v>
      </c>
      <c r="C180" t="s">
        <v>1496</v>
      </c>
      <c r="D180">
        <v>60302</v>
      </c>
    </row>
    <row r="181" spans="1:4">
      <c r="A181" t="s">
        <v>1500</v>
      </c>
      <c r="B181" t="s">
        <v>652</v>
      </c>
      <c r="C181" t="s">
        <v>756</v>
      </c>
      <c r="D181">
        <v>70204</v>
      </c>
    </row>
    <row r="182" spans="1:4">
      <c r="A182" t="s">
        <v>1501</v>
      </c>
      <c r="B182" t="s">
        <v>651</v>
      </c>
      <c r="C182" t="s">
        <v>1496</v>
      </c>
      <c r="D182">
        <v>60304</v>
      </c>
    </row>
    <row r="183" spans="1:4">
      <c r="A183" t="s">
        <v>1501</v>
      </c>
      <c r="B183" t="s">
        <v>652</v>
      </c>
      <c r="C183" t="s">
        <v>1388</v>
      </c>
      <c r="D183">
        <v>70406</v>
      </c>
    </row>
    <row r="184" spans="1:4">
      <c r="A184" t="s">
        <v>1502</v>
      </c>
      <c r="B184" t="s">
        <v>650</v>
      </c>
      <c r="C184" t="s">
        <v>1378</v>
      </c>
      <c r="D184">
        <v>20203</v>
      </c>
    </row>
    <row r="185" spans="1:4">
      <c r="A185" t="s">
        <v>662</v>
      </c>
      <c r="B185" t="s">
        <v>649</v>
      </c>
      <c r="C185" t="s">
        <v>649</v>
      </c>
      <c r="D185">
        <v>80802</v>
      </c>
    </row>
    <row r="186" spans="1:4">
      <c r="A186" t="s">
        <v>1503</v>
      </c>
      <c r="B186" t="s">
        <v>651</v>
      </c>
      <c r="C186" t="s">
        <v>1491</v>
      </c>
      <c r="D186">
        <v>60606</v>
      </c>
    </row>
    <row r="187" spans="1:4">
      <c r="A187" t="s">
        <v>1504</v>
      </c>
      <c r="B187" t="s">
        <v>652</v>
      </c>
      <c r="C187" t="s">
        <v>756</v>
      </c>
      <c r="D187">
        <v>70205</v>
      </c>
    </row>
    <row r="188" spans="1:4">
      <c r="A188" t="s">
        <v>1505</v>
      </c>
      <c r="B188" t="s">
        <v>653</v>
      </c>
      <c r="C188" t="s">
        <v>1394</v>
      </c>
      <c r="D188">
        <v>90204</v>
      </c>
    </row>
    <row r="189" spans="1:4">
      <c r="A189" t="s">
        <v>714</v>
      </c>
      <c r="B189" t="s">
        <v>646</v>
      </c>
      <c r="C189" t="s">
        <v>1376</v>
      </c>
      <c r="D189">
        <v>130706</v>
      </c>
    </row>
    <row r="190" spans="1:4">
      <c r="A190" t="s">
        <v>714</v>
      </c>
      <c r="B190" t="s">
        <v>650</v>
      </c>
      <c r="C190" t="s">
        <v>1433</v>
      </c>
      <c r="D190">
        <v>20605</v>
      </c>
    </row>
    <row r="191" spans="1:4">
      <c r="A191" t="s">
        <v>1506</v>
      </c>
      <c r="B191" t="s">
        <v>650</v>
      </c>
      <c r="C191" t="s">
        <v>1507</v>
      </c>
      <c r="D191">
        <v>20502</v>
      </c>
    </row>
    <row r="192" spans="1:4">
      <c r="A192" t="s">
        <v>1508</v>
      </c>
      <c r="B192" t="s">
        <v>652</v>
      </c>
      <c r="C192" t="s">
        <v>1375</v>
      </c>
      <c r="D192">
        <v>70706</v>
      </c>
    </row>
    <row r="193" spans="1:4">
      <c r="A193" t="s">
        <v>848</v>
      </c>
      <c r="B193" t="s">
        <v>650</v>
      </c>
      <c r="C193" t="s">
        <v>1367</v>
      </c>
      <c r="D193">
        <v>20102</v>
      </c>
    </row>
    <row r="194" spans="1:4">
      <c r="A194" t="s">
        <v>848</v>
      </c>
      <c r="B194" t="s">
        <v>654</v>
      </c>
      <c r="C194" t="s">
        <v>1401</v>
      </c>
      <c r="D194">
        <v>41304</v>
      </c>
    </row>
    <row r="195" spans="1:4">
      <c r="A195" t="s">
        <v>1509</v>
      </c>
      <c r="B195" t="s">
        <v>653</v>
      </c>
      <c r="C195" t="s">
        <v>1366</v>
      </c>
      <c r="D195">
        <v>90904</v>
      </c>
    </row>
    <row r="196" spans="1:4">
      <c r="A196" t="s">
        <v>1510</v>
      </c>
      <c r="B196" t="s">
        <v>652</v>
      </c>
      <c r="C196" t="s">
        <v>652</v>
      </c>
      <c r="D196">
        <v>70315</v>
      </c>
    </row>
    <row r="197" spans="1:4">
      <c r="A197" t="s">
        <v>740</v>
      </c>
      <c r="B197" t="s">
        <v>643</v>
      </c>
      <c r="C197" t="s">
        <v>1396</v>
      </c>
      <c r="D197">
        <v>10206</v>
      </c>
    </row>
    <row r="198" spans="1:4">
      <c r="A198" t="s">
        <v>1511</v>
      </c>
      <c r="B198" t="s">
        <v>652</v>
      </c>
      <c r="C198" t="s">
        <v>1512</v>
      </c>
      <c r="D198">
        <v>70102</v>
      </c>
    </row>
    <row r="199" spans="1:4">
      <c r="A199" t="s">
        <v>1513</v>
      </c>
      <c r="B199" t="s">
        <v>646</v>
      </c>
      <c r="C199" t="s">
        <v>862</v>
      </c>
      <c r="D199">
        <v>130902</v>
      </c>
    </row>
    <row r="200" spans="1:4">
      <c r="A200" t="s">
        <v>787</v>
      </c>
      <c r="B200" t="s">
        <v>645</v>
      </c>
      <c r="C200" t="s">
        <v>1361</v>
      </c>
      <c r="D200">
        <v>30203</v>
      </c>
    </row>
    <row r="201" spans="1:4">
      <c r="A201" t="s">
        <v>1514</v>
      </c>
      <c r="B201" t="s">
        <v>645</v>
      </c>
      <c r="C201" t="s">
        <v>1472</v>
      </c>
      <c r="D201">
        <v>30303</v>
      </c>
    </row>
    <row r="202" spans="1:4">
      <c r="A202" t="s">
        <v>1514</v>
      </c>
      <c r="B202" t="s">
        <v>652</v>
      </c>
      <c r="C202" t="s">
        <v>652</v>
      </c>
      <c r="D202">
        <v>70302</v>
      </c>
    </row>
    <row r="203" spans="1:4">
      <c r="A203" t="s">
        <v>858</v>
      </c>
      <c r="B203" t="s">
        <v>650</v>
      </c>
      <c r="C203" t="s">
        <v>1515</v>
      </c>
      <c r="D203">
        <v>20302</v>
      </c>
    </row>
    <row r="204" spans="1:4">
      <c r="A204" t="s">
        <v>1516</v>
      </c>
      <c r="B204" t="s">
        <v>652</v>
      </c>
      <c r="C204" t="s">
        <v>1512</v>
      </c>
      <c r="D204">
        <v>70109</v>
      </c>
    </row>
    <row r="205" spans="1:4">
      <c r="A205" t="s">
        <v>1517</v>
      </c>
      <c r="B205" t="s">
        <v>650</v>
      </c>
      <c r="C205" t="s">
        <v>1367</v>
      </c>
      <c r="D205">
        <v>20108</v>
      </c>
    </row>
    <row r="206" spans="1:4">
      <c r="A206" t="s">
        <v>815</v>
      </c>
      <c r="B206" t="s">
        <v>653</v>
      </c>
      <c r="C206" t="s">
        <v>841</v>
      </c>
      <c r="D206">
        <v>90407</v>
      </c>
    </row>
    <row r="207" spans="1:4">
      <c r="A207" t="s">
        <v>815</v>
      </c>
      <c r="B207" t="s">
        <v>646</v>
      </c>
      <c r="C207" t="s">
        <v>862</v>
      </c>
      <c r="D207">
        <v>130903</v>
      </c>
    </row>
    <row r="208" spans="1:4">
      <c r="A208" t="s">
        <v>1518</v>
      </c>
      <c r="B208" t="s">
        <v>646</v>
      </c>
      <c r="C208" t="s">
        <v>1400</v>
      </c>
      <c r="D208">
        <v>130406</v>
      </c>
    </row>
    <row r="209" spans="1:4">
      <c r="A209" t="s">
        <v>1519</v>
      </c>
      <c r="B209" t="s">
        <v>651</v>
      </c>
      <c r="C209" t="s">
        <v>1464</v>
      </c>
      <c r="D209">
        <v>60704</v>
      </c>
    </row>
    <row r="210" spans="1:4">
      <c r="A210" t="s">
        <v>1520</v>
      </c>
      <c r="B210" t="s">
        <v>649</v>
      </c>
      <c r="C210" t="s">
        <v>860</v>
      </c>
      <c r="D210">
        <v>80504</v>
      </c>
    </row>
    <row r="211" spans="1:4">
      <c r="A211" t="s">
        <v>1521</v>
      </c>
      <c r="B211" t="s">
        <v>652</v>
      </c>
      <c r="C211" t="s">
        <v>1512</v>
      </c>
      <c r="D211">
        <v>70103</v>
      </c>
    </row>
    <row r="212" spans="1:4">
      <c r="A212" t="s">
        <v>1522</v>
      </c>
      <c r="B212" t="s">
        <v>652</v>
      </c>
      <c r="C212" t="s">
        <v>756</v>
      </c>
      <c r="D212">
        <v>70206</v>
      </c>
    </row>
    <row r="213" spans="1:4">
      <c r="A213" t="s">
        <v>859</v>
      </c>
      <c r="B213" t="s">
        <v>653</v>
      </c>
      <c r="C213" t="s">
        <v>1387</v>
      </c>
      <c r="D213">
        <v>91105</v>
      </c>
    </row>
    <row r="214" spans="1:4">
      <c r="A214" t="s">
        <v>1523</v>
      </c>
      <c r="B214" t="s">
        <v>653</v>
      </c>
      <c r="C214" t="s">
        <v>793</v>
      </c>
      <c r="D214">
        <v>90504</v>
      </c>
    </row>
    <row r="215" spans="1:4">
      <c r="A215" t="s">
        <v>1524</v>
      </c>
      <c r="B215" t="s">
        <v>652</v>
      </c>
      <c r="C215" t="s">
        <v>756</v>
      </c>
      <c r="D215">
        <v>70207</v>
      </c>
    </row>
    <row r="216" spans="1:4">
      <c r="A216" t="s">
        <v>1525</v>
      </c>
      <c r="B216" t="s">
        <v>654</v>
      </c>
      <c r="C216" t="s">
        <v>1526</v>
      </c>
      <c r="D216">
        <v>40902</v>
      </c>
    </row>
    <row r="217" spans="1:4">
      <c r="A217" t="s">
        <v>1527</v>
      </c>
      <c r="B217" t="s">
        <v>651</v>
      </c>
      <c r="C217" t="s">
        <v>1491</v>
      </c>
      <c r="D217">
        <v>60603</v>
      </c>
    </row>
    <row r="218" spans="1:4">
      <c r="A218" t="s">
        <v>1528</v>
      </c>
      <c r="B218" t="s">
        <v>650</v>
      </c>
      <c r="C218" t="s">
        <v>1507</v>
      </c>
      <c r="D218">
        <v>20503</v>
      </c>
    </row>
    <row r="219" spans="1:4">
      <c r="A219" t="s">
        <v>1529</v>
      </c>
      <c r="B219" t="s">
        <v>653</v>
      </c>
      <c r="C219" t="s">
        <v>1366</v>
      </c>
      <c r="D219">
        <v>90905</v>
      </c>
    </row>
    <row r="220" spans="1:4">
      <c r="A220" t="s">
        <v>1530</v>
      </c>
      <c r="B220" t="s">
        <v>644</v>
      </c>
      <c r="C220" t="s">
        <v>1364</v>
      </c>
      <c r="D220">
        <v>120506</v>
      </c>
    </row>
    <row r="221" spans="1:4">
      <c r="A221" t="s">
        <v>1531</v>
      </c>
      <c r="B221" t="s">
        <v>651</v>
      </c>
      <c r="C221" t="s">
        <v>1491</v>
      </c>
      <c r="D221">
        <v>60605</v>
      </c>
    </row>
    <row r="222" spans="1:4">
      <c r="A222" t="s">
        <v>1531</v>
      </c>
      <c r="B222" t="s">
        <v>652</v>
      </c>
      <c r="C222" t="s">
        <v>756</v>
      </c>
      <c r="D222">
        <v>70208</v>
      </c>
    </row>
    <row r="223" spans="1:4">
      <c r="A223" t="s">
        <v>837</v>
      </c>
      <c r="B223" t="s">
        <v>644</v>
      </c>
      <c r="C223" t="s">
        <v>1364</v>
      </c>
      <c r="D223">
        <v>120510</v>
      </c>
    </row>
    <row r="224" spans="1:4">
      <c r="A224" t="s">
        <v>1532</v>
      </c>
      <c r="B224" t="s">
        <v>650</v>
      </c>
      <c r="C224" t="s">
        <v>1507</v>
      </c>
      <c r="D224">
        <v>20504</v>
      </c>
    </row>
    <row r="225" spans="1:4">
      <c r="A225" t="s">
        <v>1165</v>
      </c>
      <c r="B225" t="s">
        <v>653</v>
      </c>
      <c r="C225" t="s">
        <v>1434</v>
      </c>
      <c r="D225">
        <v>90303</v>
      </c>
    </row>
    <row r="226" spans="1:4">
      <c r="A226" t="s">
        <v>748</v>
      </c>
      <c r="B226" t="s">
        <v>644</v>
      </c>
      <c r="C226" t="s">
        <v>1364</v>
      </c>
      <c r="D226">
        <v>120507</v>
      </c>
    </row>
    <row r="227" spans="1:4">
      <c r="A227" t="s">
        <v>1533</v>
      </c>
      <c r="B227" t="s">
        <v>644</v>
      </c>
      <c r="C227" t="s">
        <v>1364</v>
      </c>
      <c r="D227">
        <v>120511</v>
      </c>
    </row>
    <row r="228" spans="1:4">
      <c r="A228" t="s">
        <v>1534</v>
      </c>
      <c r="B228" t="s">
        <v>654</v>
      </c>
      <c r="C228" t="s">
        <v>1526</v>
      </c>
      <c r="D228">
        <v>40903</v>
      </c>
    </row>
    <row r="229" spans="1:4">
      <c r="A229" t="s">
        <v>1535</v>
      </c>
      <c r="B229" t="s">
        <v>650</v>
      </c>
      <c r="C229" t="s">
        <v>1515</v>
      </c>
      <c r="D229">
        <v>20303</v>
      </c>
    </row>
    <row r="230" spans="1:4">
      <c r="A230" t="s">
        <v>1535</v>
      </c>
      <c r="B230" t="s">
        <v>653</v>
      </c>
      <c r="C230" t="s">
        <v>1394</v>
      </c>
      <c r="D230">
        <v>90205</v>
      </c>
    </row>
    <row r="231" spans="1:4">
      <c r="A231" t="s">
        <v>1536</v>
      </c>
      <c r="B231" t="s">
        <v>653</v>
      </c>
      <c r="C231" t="s">
        <v>793</v>
      </c>
      <c r="D231">
        <v>90505</v>
      </c>
    </row>
    <row r="232" spans="1:4">
      <c r="A232" t="s">
        <v>1537</v>
      </c>
      <c r="B232" t="s">
        <v>654</v>
      </c>
      <c r="C232" t="s">
        <v>1526</v>
      </c>
      <c r="D232">
        <v>40904</v>
      </c>
    </row>
    <row r="233" spans="1:4">
      <c r="A233" t="s">
        <v>1538</v>
      </c>
      <c r="B233" t="s">
        <v>648</v>
      </c>
      <c r="C233" t="s">
        <v>716</v>
      </c>
      <c r="D233">
        <v>50201</v>
      </c>
    </row>
    <row r="234" spans="1:4">
      <c r="A234" t="s">
        <v>1539</v>
      </c>
      <c r="B234" t="s">
        <v>650</v>
      </c>
      <c r="C234" t="s">
        <v>1378</v>
      </c>
      <c r="D234">
        <v>20204</v>
      </c>
    </row>
    <row r="235" spans="1:4">
      <c r="A235" t="s">
        <v>833</v>
      </c>
      <c r="B235" t="s">
        <v>651</v>
      </c>
      <c r="C235" t="s">
        <v>1464</v>
      </c>
      <c r="D235">
        <v>60703</v>
      </c>
    </row>
    <row r="236" spans="1:4">
      <c r="A236" t="s">
        <v>833</v>
      </c>
      <c r="B236" t="s">
        <v>653</v>
      </c>
      <c r="C236" t="s">
        <v>793</v>
      </c>
      <c r="D236">
        <v>90506</v>
      </c>
    </row>
    <row r="237" spans="1:4">
      <c r="A237" t="s">
        <v>890</v>
      </c>
      <c r="B237" t="s">
        <v>650</v>
      </c>
      <c r="C237" t="s">
        <v>1367</v>
      </c>
      <c r="D237">
        <v>20103</v>
      </c>
    </row>
    <row r="238" spans="1:4">
      <c r="A238" t="s">
        <v>1540</v>
      </c>
      <c r="B238" t="s">
        <v>643</v>
      </c>
      <c r="C238" t="s">
        <v>1396</v>
      </c>
      <c r="D238">
        <v>10214</v>
      </c>
    </row>
    <row r="239" spans="1:4">
      <c r="A239" t="s">
        <v>1541</v>
      </c>
      <c r="B239" t="s">
        <v>654</v>
      </c>
      <c r="C239" t="s">
        <v>1368</v>
      </c>
      <c r="D239">
        <v>40103</v>
      </c>
    </row>
    <row r="240" spans="1:4">
      <c r="A240" t="s">
        <v>813</v>
      </c>
      <c r="B240" t="s">
        <v>643</v>
      </c>
      <c r="C240" t="s">
        <v>1396</v>
      </c>
      <c r="D240">
        <v>10204</v>
      </c>
    </row>
    <row r="241" spans="1:4">
      <c r="A241" t="s">
        <v>1542</v>
      </c>
      <c r="B241" t="s">
        <v>651</v>
      </c>
      <c r="C241" t="s">
        <v>1452</v>
      </c>
      <c r="D241">
        <v>60406</v>
      </c>
    </row>
    <row r="242" spans="1:4">
      <c r="A242" t="s">
        <v>1543</v>
      </c>
      <c r="B242" t="s">
        <v>651</v>
      </c>
      <c r="C242" t="s">
        <v>1456</v>
      </c>
      <c r="D242">
        <v>60204</v>
      </c>
    </row>
    <row r="243" spans="1:4">
      <c r="A243" t="s">
        <v>796</v>
      </c>
      <c r="B243" t="s">
        <v>650</v>
      </c>
      <c r="C243" t="s">
        <v>1378</v>
      </c>
      <c r="D243">
        <v>20205</v>
      </c>
    </row>
    <row r="244" spans="1:4">
      <c r="A244" t="s">
        <v>1544</v>
      </c>
      <c r="B244" t="s">
        <v>644</v>
      </c>
      <c r="C244" t="s">
        <v>1406</v>
      </c>
      <c r="D244">
        <v>120106</v>
      </c>
    </row>
    <row r="245" spans="1:4">
      <c r="A245" t="s">
        <v>1545</v>
      </c>
      <c r="B245" t="s">
        <v>651</v>
      </c>
      <c r="C245" t="s">
        <v>1452</v>
      </c>
      <c r="D245">
        <v>60408</v>
      </c>
    </row>
    <row r="246" spans="1:4">
      <c r="A246" t="s">
        <v>670</v>
      </c>
      <c r="B246" t="s">
        <v>649</v>
      </c>
      <c r="C246" t="s">
        <v>649</v>
      </c>
      <c r="D246">
        <v>80823</v>
      </c>
    </row>
    <row r="247" spans="1:4">
      <c r="A247" t="s">
        <v>1546</v>
      </c>
      <c r="B247" t="s">
        <v>652</v>
      </c>
      <c r="C247" t="s">
        <v>1388</v>
      </c>
      <c r="D247">
        <v>70407</v>
      </c>
    </row>
    <row r="248" spans="1:4">
      <c r="A248" t="s">
        <v>1547</v>
      </c>
      <c r="B248" t="s">
        <v>646</v>
      </c>
      <c r="C248" t="s">
        <v>1376</v>
      </c>
      <c r="D248">
        <v>130707</v>
      </c>
    </row>
    <row r="249" spans="1:4">
      <c r="A249" t="s">
        <v>1548</v>
      </c>
      <c r="B249" t="s">
        <v>643</v>
      </c>
      <c r="C249" t="s">
        <v>1396</v>
      </c>
      <c r="D249">
        <v>10216</v>
      </c>
    </row>
    <row r="250" spans="1:4">
      <c r="A250" t="s">
        <v>1170</v>
      </c>
      <c r="B250" t="s">
        <v>643</v>
      </c>
      <c r="C250" t="s">
        <v>1396</v>
      </c>
      <c r="D250">
        <v>10215</v>
      </c>
    </row>
    <row r="251" spans="1:4">
      <c r="A251" t="s">
        <v>1549</v>
      </c>
      <c r="B251" t="s">
        <v>643</v>
      </c>
      <c r="C251" t="s">
        <v>1396</v>
      </c>
      <c r="D251">
        <v>10217</v>
      </c>
    </row>
    <row r="252" spans="1:4">
      <c r="A252" t="s">
        <v>1550</v>
      </c>
      <c r="B252" t="s">
        <v>652</v>
      </c>
      <c r="C252" t="s">
        <v>1375</v>
      </c>
      <c r="D252">
        <v>70707</v>
      </c>
    </row>
    <row r="253" spans="1:4">
      <c r="A253" t="s">
        <v>788</v>
      </c>
      <c r="B253" t="s">
        <v>648</v>
      </c>
      <c r="C253" t="s">
        <v>1428</v>
      </c>
      <c r="D253">
        <v>50104</v>
      </c>
    </row>
    <row r="254" spans="1:4">
      <c r="A254" t="s">
        <v>1551</v>
      </c>
      <c r="B254" t="s">
        <v>653</v>
      </c>
      <c r="C254" t="s">
        <v>1366</v>
      </c>
      <c r="D254">
        <v>90906</v>
      </c>
    </row>
    <row r="255" spans="1:4">
      <c r="A255" t="s">
        <v>1552</v>
      </c>
      <c r="B255" t="s">
        <v>645</v>
      </c>
      <c r="C255" t="s">
        <v>1472</v>
      </c>
      <c r="D255">
        <v>30304</v>
      </c>
    </row>
    <row r="256" spans="1:4">
      <c r="A256" t="s">
        <v>1553</v>
      </c>
      <c r="B256" t="s">
        <v>653</v>
      </c>
      <c r="C256" t="s">
        <v>1444</v>
      </c>
      <c r="D256">
        <v>90602</v>
      </c>
    </row>
    <row r="257" spans="1:4">
      <c r="A257" t="s">
        <v>1554</v>
      </c>
      <c r="B257" t="s">
        <v>654</v>
      </c>
      <c r="C257" t="s">
        <v>729</v>
      </c>
      <c r="D257">
        <v>40505</v>
      </c>
    </row>
    <row r="258" spans="1:4">
      <c r="A258" t="s">
        <v>1555</v>
      </c>
      <c r="B258" t="s">
        <v>649</v>
      </c>
      <c r="C258" t="s">
        <v>1411</v>
      </c>
      <c r="D258">
        <v>80603</v>
      </c>
    </row>
    <row r="259" spans="1:4">
      <c r="A259" t="s">
        <v>1194</v>
      </c>
      <c r="B259" t="s">
        <v>654</v>
      </c>
      <c r="C259" t="s">
        <v>1386</v>
      </c>
      <c r="D259">
        <v>40304</v>
      </c>
    </row>
    <row r="260" spans="1:4">
      <c r="A260" t="s">
        <v>795</v>
      </c>
      <c r="B260" t="s">
        <v>643</v>
      </c>
      <c r="C260" t="s">
        <v>1396</v>
      </c>
      <c r="D260">
        <v>10203</v>
      </c>
    </row>
    <row r="261" spans="1:4">
      <c r="A261" t="s">
        <v>1556</v>
      </c>
      <c r="B261" t="s">
        <v>654</v>
      </c>
      <c r="C261" t="s">
        <v>1403</v>
      </c>
      <c r="D261">
        <v>40605</v>
      </c>
    </row>
    <row r="262" spans="1:4">
      <c r="A262" t="s">
        <v>694</v>
      </c>
      <c r="B262" t="s">
        <v>646</v>
      </c>
      <c r="C262" t="s">
        <v>1376</v>
      </c>
      <c r="D262">
        <v>130708</v>
      </c>
    </row>
    <row r="263" spans="1:4">
      <c r="A263" t="s">
        <v>752</v>
      </c>
      <c r="B263" t="s">
        <v>654</v>
      </c>
      <c r="C263" t="s">
        <v>752</v>
      </c>
      <c r="D263">
        <v>40801</v>
      </c>
    </row>
    <row r="264" spans="1:4">
      <c r="A264" t="s">
        <v>1557</v>
      </c>
      <c r="B264" t="s">
        <v>652</v>
      </c>
      <c r="C264" t="s">
        <v>1375</v>
      </c>
      <c r="D264">
        <v>70708</v>
      </c>
    </row>
    <row r="265" spans="1:4">
      <c r="A265" t="s">
        <v>1558</v>
      </c>
      <c r="B265" t="s">
        <v>652</v>
      </c>
      <c r="C265" t="s">
        <v>1512</v>
      </c>
      <c r="D265">
        <v>70101</v>
      </c>
    </row>
    <row r="266" spans="1:4">
      <c r="A266" t="s">
        <v>1559</v>
      </c>
      <c r="B266" t="s">
        <v>652</v>
      </c>
      <c r="C266" t="s">
        <v>1512</v>
      </c>
      <c r="D266">
        <v>70104</v>
      </c>
    </row>
    <row r="267" spans="1:4">
      <c r="A267" t="s">
        <v>883</v>
      </c>
      <c r="B267" t="s">
        <v>654</v>
      </c>
      <c r="C267" t="s">
        <v>1368</v>
      </c>
      <c r="D267">
        <v>40104</v>
      </c>
    </row>
    <row r="268" spans="1:4">
      <c r="A268" t="s">
        <v>883</v>
      </c>
      <c r="B268" t="s">
        <v>653</v>
      </c>
      <c r="C268" t="s">
        <v>1387</v>
      </c>
      <c r="D268">
        <v>91106</v>
      </c>
    </row>
    <row r="269" spans="1:4">
      <c r="A269" t="s">
        <v>1560</v>
      </c>
      <c r="B269" t="s">
        <v>654</v>
      </c>
      <c r="C269" t="s">
        <v>1386</v>
      </c>
      <c r="D269">
        <v>40305</v>
      </c>
    </row>
    <row r="270" spans="1:4">
      <c r="A270" t="s">
        <v>1561</v>
      </c>
      <c r="B270" t="s">
        <v>646</v>
      </c>
      <c r="C270" t="s">
        <v>862</v>
      </c>
      <c r="D270">
        <v>130904</v>
      </c>
    </row>
    <row r="271" spans="1:4">
      <c r="A271" t="s">
        <v>1561</v>
      </c>
      <c r="B271" t="s">
        <v>644</v>
      </c>
      <c r="C271" t="s">
        <v>1364</v>
      </c>
      <c r="D271">
        <v>120508</v>
      </c>
    </row>
    <row r="272" spans="1:4">
      <c r="A272" t="s">
        <v>847</v>
      </c>
      <c r="B272" t="s">
        <v>644</v>
      </c>
      <c r="C272" t="s">
        <v>1364</v>
      </c>
      <c r="D272">
        <v>120509</v>
      </c>
    </row>
    <row r="273" spans="1:4">
      <c r="A273" t="s">
        <v>1562</v>
      </c>
      <c r="B273" t="s">
        <v>650</v>
      </c>
      <c r="C273" t="s">
        <v>1436</v>
      </c>
      <c r="D273">
        <v>20404</v>
      </c>
    </row>
    <row r="274" spans="1:4">
      <c r="A274" t="s">
        <v>1281</v>
      </c>
      <c r="B274" t="s">
        <v>644</v>
      </c>
      <c r="C274" t="s">
        <v>1415</v>
      </c>
      <c r="D274">
        <v>120803</v>
      </c>
    </row>
    <row r="275" spans="1:4">
      <c r="A275" t="s">
        <v>1563</v>
      </c>
      <c r="B275" t="s">
        <v>644</v>
      </c>
      <c r="C275" t="s">
        <v>686</v>
      </c>
      <c r="D275">
        <v>120604</v>
      </c>
    </row>
    <row r="276" spans="1:4">
      <c r="A276" t="s">
        <v>766</v>
      </c>
      <c r="B276" t="s">
        <v>644</v>
      </c>
      <c r="C276" t="s">
        <v>1450</v>
      </c>
      <c r="D276">
        <v>120402</v>
      </c>
    </row>
    <row r="277" spans="1:4">
      <c r="A277" t="s">
        <v>1564</v>
      </c>
      <c r="B277" t="s">
        <v>644</v>
      </c>
      <c r="C277" t="s">
        <v>1439</v>
      </c>
      <c r="D277">
        <v>120203</v>
      </c>
    </row>
    <row r="278" spans="1:4">
      <c r="A278" t="s">
        <v>1565</v>
      </c>
      <c r="B278" t="s">
        <v>644</v>
      </c>
      <c r="C278" t="s">
        <v>1439</v>
      </c>
      <c r="D278">
        <v>120204</v>
      </c>
    </row>
    <row r="279" spans="1:4">
      <c r="A279" t="s">
        <v>1566</v>
      </c>
      <c r="B279" t="s">
        <v>644</v>
      </c>
      <c r="C279" t="s">
        <v>1439</v>
      </c>
      <c r="D279">
        <v>120205</v>
      </c>
    </row>
    <row r="280" spans="1:4">
      <c r="A280" t="s">
        <v>1567</v>
      </c>
      <c r="B280" t="s">
        <v>644</v>
      </c>
      <c r="C280" t="s">
        <v>1439</v>
      </c>
      <c r="D280">
        <v>120206</v>
      </c>
    </row>
    <row r="281" spans="1:4">
      <c r="A281" t="s">
        <v>1568</v>
      </c>
      <c r="B281" t="s">
        <v>644</v>
      </c>
      <c r="C281" t="s">
        <v>1439</v>
      </c>
      <c r="D281">
        <v>120201</v>
      </c>
    </row>
    <row r="282" spans="1:4">
      <c r="A282" t="s">
        <v>651</v>
      </c>
      <c r="B282" t="s">
        <v>646</v>
      </c>
      <c r="C282" t="s">
        <v>1376</v>
      </c>
      <c r="D282">
        <v>130709</v>
      </c>
    </row>
    <row r="283" spans="1:4">
      <c r="A283" t="s">
        <v>1569</v>
      </c>
      <c r="B283" t="s">
        <v>653</v>
      </c>
      <c r="C283" t="s">
        <v>1387</v>
      </c>
      <c r="D283">
        <v>91111</v>
      </c>
    </row>
    <row r="284" spans="1:4">
      <c r="A284" t="s">
        <v>849</v>
      </c>
      <c r="B284" t="s">
        <v>654</v>
      </c>
      <c r="C284" t="s">
        <v>1405</v>
      </c>
      <c r="D284">
        <v>41201</v>
      </c>
    </row>
    <row r="285" spans="1:4">
      <c r="A285" t="s">
        <v>1570</v>
      </c>
      <c r="B285" t="s">
        <v>654</v>
      </c>
      <c r="C285" t="s">
        <v>752</v>
      </c>
      <c r="D285">
        <v>40802</v>
      </c>
    </row>
    <row r="286" spans="1:4">
      <c r="A286" t="s">
        <v>1571</v>
      </c>
      <c r="B286" t="s">
        <v>646</v>
      </c>
      <c r="C286" t="s">
        <v>1376</v>
      </c>
      <c r="D286">
        <v>130710</v>
      </c>
    </row>
    <row r="287" spans="1:4">
      <c r="A287" t="s">
        <v>1572</v>
      </c>
      <c r="B287" t="s">
        <v>652</v>
      </c>
      <c r="C287" t="s">
        <v>1375</v>
      </c>
      <c r="D287">
        <v>70711</v>
      </c>
    </row>
    <row r="288" spans="1:4">
      <c r="A288" t="s">
        <v>1573</v>
      </c>
      <c r="B288" t="s">
        <v>645</v>
      </c>
      <c r="C288" t="s">
        <v>1420</v>
      </c>
      <c r="D288">
        <v>30404</v>
      </c>
    </row>
    <row r="289" spans="1:4">
      <c r="A289" t="s">
        <v>1574</v>
      </c>
      <c r="B289" t="s">
        <v>646</v>
      </c>
      <c r="C289" t="s">
        <v>1376</v>
      </c>
      <c r="D289">
        <v>130711</v>
      </c>
    </row>
    <row r="290" spans="1:4">
      <c r="A290" t="s">
        <v>1575</v>
      </c>
      <c r="B290" t="s">
        <v>644</v>
      </c>
      <c r="C290" t="s">
        <v>1450</v>
      </c>
      <c r="D290">
        <v>120403</v>
      </c>
    </row>
    <row r="291" spans="1:4">
      <c r="A291" t="s">
        <v>790</v>
      </c>
      <c r="B291" t="s">
        <v>648</v>
      </c>
      <c r="C291" t="s">
        <v>1428</v>
      </c>
      <c r="D291">
        <v>50105</v>
      </c>
    </row>
    <row r="292" spans="1:4">
      <c r="A292" t="s">
        <v>1219</v>
      </c>
      <c r="B292" t="s">
        <v>654</v>
      </c>
      <c r="C292" t="s">
        <v>1372</v>
      </c>
      <c r="D292">
        <v>40405</v>
      </c>
    </row>
    <row r="293" spans="1:4">
      <c r="A293" t="s">
        <v>830</v>
      </c>
      <c r="B293" t="s">
        <v>1468</v>
      </c>
      <c r="C293" t="s">
        <v>831</v>
      </c>
      <c r="D293">
        <v>110202</v>
      </c>
    </row>
    <row r="294" spans="1:4">
      <c r="A294" t="s">
        <v>704</v>
      </c>
      <c r="B294" t="s">
        <v>649</v>
      </c>
      <c r="C294" t="s">
        <v>1377</v>
      </c>
      <c r="D294">
        <v>81003</v>
      </c>
    </row>
    <row r="295" spans="1:4">
      <c r="A295" t="s">
        <v>663</v>
      </c>
      <c r="B295" t="s">
        <v>646</v>
      </c>
      <c r="C295" t="s">
        <v>1382</v>
      </c>
      <c r="D295">
        <v>130102</v>
      </c>
    </row>
    <row r="296" spans="1:4">
      <c r="A296" t="s">
        <v>675</v>
      </c>
      <c r="B296" t="s">
        <v>649</v>
      </c>
      <c r="C296" t="s">
        <v>649</v>
      </c>
      <c r="D296">
        <v>80812</v>
      </c>
    </row>
    <row r="297" spans="1:4">
      <c r="A297" t="s">
        <v>675</v>
      </c>
      <c r="B297" t="s">
        <v>650</v>
      </c>
      <c r="C297" t="s">
        <v>1378</v>
      </c>
      <c r="D297">
        <v>20206</v>
      </c>
    </row>
    <row r="298" spans="1:4">
      <c r="A298" t="s">
        <v>1251</v>
      </c>
      <c r="B298" t="s">
        <v>654</v>
      </c>
      <c r="C298" t="s">
        <v>1576</v>
      </c>
      <c r="D298">
        <v>41102</v>
      </c>
    </row>
    <row r="299" spans="1:4">
      <c r="A299" t="s">
        <v>1577</v>
      </c>
      <c r="B299" t="s">
        <v>654</v>
      </c>
      <c r="C299" t="s">
        <v>1401</v>
      </c>
      <c r="D299">
        <v>41305</v>
      </c>
    </row>
    <row r="300" spans="1:4">
      <c r="A300" t="s">
        <v>686</v>
      </c>
      <c r="B300" t="s">
        <v>644</v>
      </c>
      <c r="C300" t="s">
        <v>686</v>
      </c>
      <c r="D300">
        <v>120605</v>
      </c>
    </row>
    <row r="301" spans="1:4">
      <c r="A301" t="s">
        <v>1578</v>
      </c>
      <c r="B301" t="s">
        <v>644</v>
      </c>
      <c r="C301" t="s">
        <v>1373</v>
      </c>
      <c r="D301">
        <v>120306</v>
      </c>
    </row>
    <row r="302" spans="1:4">
      <c r="A302" t="s">
        <v>736</v>
      </c>
      <c r="B302" t="s">
        <v>644</v>
      </c>
      <c r="C302" t="s">
        <v>736</v>
      </c>
      <c r="D302">
        <v>120701</v>
      </c>
    </row>
    <row r="303" spans="1:4">
      <c r="A303" t="s">
        <v>820</v>
      </c>
      <c r="B303" t="s">
        <v>651</v>
      </c>
      <c r="C303" t="s">
        <v>1460</v>
      </c>
      <c r="D303">
        <v>60102</v>
      </c>
    </row>
    <row r="304" spans="1:4">
      <c r="A304" t="s">
        <v>820</v>
      </c>
      <c r="B304" t="s">
        <v>651</v>
      </c>
      <c r="C304" t="s">
        <v>1496</v>
      </c>
      <c r="D304">
        <v>60305</v>
      </c>
    </row>
    <row r="305" spans="1:4">
      <c r="A305" t="s">
        <v>1579</v>
      </c>
      <c r="B305" t="s">
        <v>653</v>
      </c>
      <c r="C305" t="s">
        <v>1383</v>
      </c>
      <c r="D305">
        <v>90104</v>
      </c>
    </row>
    <row r="306" spans="1:4">
      <c r="A306" t="s">
        <v>1580</v>
      </c>
      <c r="B306" t="s">
        <v>653</v>
      </c>
      <c r="C306" t="s">
        <v>1431</v>
      </c>
      <c r="D306">
        <v>91002</v>
      </c>
    </row>
    <row r="307" spans="1:4">
      <c r="A307" t="s">
        <v>1580</v>
      </c>
      <c r="B307" t="s">
        <v>652</v>
      </c>
      <c r="C307" t="s">
        <v>652</v>
      </c>
      <c r="D307">
        <v>70303</v>
      </c>
    </row>
    <row r="308" spans="1:4">
      <c r="A308" t="s">
        <v>768</v>
      </c>
      <c r="B308" t="s">
        <v>654</v>
      </c>
      <c r="C308" t="s">
        <v>729</v>
      </c>
      <c r="D308">
        <v>40501</v>
      </c>
    </row>
    <row r="309" spans="1:4">
      <c r="A309" t="s">
        <v>1581</v>
      </c>
      <c r="B309" t="s">
        <v>645</v>
      </c>
      <c r="C309" t="s">
        <v>1361</v>
      </c>
      <c r="D309">
        <v>30204</v>
      </c>
    </row>
    <row r="310" spans="1:4">
      <c r="A310" t="s">
        <v>1582</v>
      </c>
      <c r="B310" t="s">
        <v>652</v>
      </c>
      <c r="C310" t="s">
        <v>1512</v>
      </c>
      <c r="D310">
        <v>70105</v>
      </c>
    </row>
    <row r="311" spans="1:4">
      <c r="A311" t="s">
        <v>1583</v>
      </c>
      <c r="B311" t="s">
        <v>649</v>
      </c>
      <c r="C311" t="s">
        <v>1584</v>
      </c>
      <c r="D311">
        <v>80202</v>
      </c>
    </row>
    <row r="312" spans="1:4">
      <c r="A312" t="s">
        <v>1585</v>
      </c>
      <c r="B312" t="s">
        <v>646</v>
      </c>
      <c r="C312" t="s">
        <v>862</v>
      </c>
      <c r="D312">
        <v>130905</v>
      </c>
    </row>
    <row r="313" spans="1:4">
      <c r="A313" t="s">
        <v>1586</v>
      </c>
      <c r="B313" t="s">
        <v>649</v>
      </c>
      <c r="C313" t="s">
        <v>1584</v>
      </c>
      <c r="D313">
        <v>80203</v>
      </c>
    </row>
    <row r="314" spans="1:4">
      <c r="A314" t="s">
        <v>1587</v>
      </c>
      <c r="B314" t="s">
        <v>652</v>
      </c>
      <c r="C314" t="s">
        <v>652</v>
      </c>
      <c r="D314">
        <v>70304</v>
      </c>
    </row>
    <row r="315" spans="1:4">
      <c r="A315" t="s">
        <v>1588</v>
      </c>
      <c r="B315" t="s">
        <v>654</v>
      </c>
      <c r="C315" t="s">
        <v>729</v>
      </c>
      <c r="D315">
        <v>40506</v>
      </c>
    </row>
    <row r="316" spans="1:4">
      <c r="A316" t="s">
        <v>708</v>
      </c>
      <c r="B316" t="s">
        <v>649</v>
      </c>
      <c r="C316" t="s">
        <v>649</v>
      </c>
      <c r="D316">
        <v>80804</v>
      </c>
    </row>
    <row r="317" spans="1:4">
      <c r="A317" t="s">
        <v>1589</v>
      </c>
      <c r="B317" t="s">
        <v>653</v>
      </c>
      <c r="C317" t="s">
        <v>1444</v>
      </c>
      <c r="D317">
        <v>90603</v>
      </c>
    </row>
    <row r="318" spans="1:4">
      <c r="A318" t="s">
        <v>1590</v>
      </c>
      <c r="B318" t="s">
        <v>643</v>
      </c>
      <c r="C318" t="s">
        <v>1396</v>
      </c>
      <c r="D318">
        <v>10209</v>
      </c>
    </row>
    <row r="319" spans="1:4">
      <c r="A319" t="s">
        <v>1591</v>
      </c>
      <c r="B319" t="s">
        <v>649</v>
      </c>
      <c r="C319" t="s">
        <v>1584</v>
      </c>
      <c r="D319">
        <v>80204</v>
      </c>
    </row>
    <row r="320" spans="1:4">
      <c r="A320" t="s">
        <v>1592</v>
      </c>
      <c r="B320" t="s">
        <v>646</v>
      </c>
      <c r="C320" t="s">
        <v>862</v>
      </c>
      <c r="D320">
        <v>130906</v>
      </c>
    </row>
    <row r="321" spans="1:4">
      <c r="A321" t="s">
        <v>1592</v>
      </c>
      <c r="B321" t="s">
        <v>653</v>
      </c>
      <c r="C321" t="s">
        <v>1394</v>
      </c>
      <c r="D321">
        <v>90206</v>
      </c>
    </row>
    <row r="322" spans="1:4">
      <c r="A322" t="s">
        <v>1593</v>
      </c>
      <c r="B322" t="s">
        <v>652</v>
      </c>
      <c r="C322" t="s">
        <v>756</v>
      </c>
      <c r="D322">
        <v>70209</v>
      </c>
    </row>
    <row r="323" spans="1:4">
      <c r="A323" t="s">
        <v>841</v>
      </c>
      <c r="B323" t="s">
        <v>652</v>
      </c>
      <c r="C323" t="s">
        <v>1388</v>
      </c>
      <c r="D323">
        <v>70408</v>
      </c>
    </row>
    <row r="324" spans="1:4">
      <c r="A324" t="s">
        <v>816</v>
      </c>
      <c r="B324" t="s">
        <v>653</v>
      </c>
      <c r="C324" t="s">
        <v>841</v>
      </c>
      <c r="D324">
        <v>90401</v>
      </c>
    </row>
    <row r="325" spans="1:4">
      <c r="A325" t="s">
        <v>1594</v>
      </c>
      <c r="B325" t="s">
        <v>652</v>
      </c>
      <c r="C325" t="s">
        <v>756</v>
      </c>
      <c r="D325">
        <v>70210</v>
      </c>
    </row>
    <row r="326" spans="1:4">
      <c r="A326" t="s">
        <v>1057</v>
      </c>
      <c r="B326" t="s">
        <v>653</v>
      </c>
      <c r="C326" t="s">
        <v>1383</v>
      </c>
      <c r="D326">
        <v>90103</v>
      </c>
    </row>
    <row r="327" spans="1:4">
      <c r="A327" t="s">
        <v>812</v>
      </c>
      <c r="B327" t="s">
        <v>652</v>
      </c>
      <c r="C327" t="s">
        <v>756</v>
      </c>
      <c r="D327">
        <v>70211</v>
      </c>
    </row>
    <row r="328" spans="1:4">
      <c r="A328" t="s">
        <v>1595</v>
      </c>
      <c r="B328" t="s">
        <v>648</v>
      </c>
      <c r="C328" t="s">
        <v>1428</v>
      </c>
      <c r="D328">
        <v>50101</v>
      </c>
    </row>
    <row r="329" spans="1:4">
      <c r="A329" t="s">
        <v>1596</v>
      </c>
      <c r="B329" t="s">
        <v>652</v>
      </c>
      <c r="C329" t="s">
        <v>1512</v>
      </c>
      <c r="D329">
        <v>70106</v>
      </c>
    </row>
    <row r="330" spans="1:4">
      <c r="A330" t="s">
        <v>1597</v>
      </c>
      <c r="B330" t="s">
        <v>650</v>
      </c>
      <c r="C330" t="s">
        <v>1507</v>
      </c>
      <c r="D330">
        <v>20505</v>
      </c>
    </row>
    <row r="331" spans="1:4">
      <c r="A331" t="s">
        <v>807</v>
      </c>
      <c r="B331" t="s">
        <v>653</v>
      </c>
      <c r="C331" t="s">
        <v>1431</v>
      </c>
      <c r="D331">
        <v>91003</v>
      </c>
    </row>
    <row r="332" spans="1:4">
      <c r="A332" t="s">
        <v>1598</v>
      </c>
      <c r="B332" t="s">
        <v>650</v>
      </c>
      <c r="C332" t="s">
        <v>1515</v>
      </c>
      <c r="D332">
        <v>20301</v>
      </c>
    </row>
    <row r="333" spans="1:4">
      <c r="A333" t="s">
        <v>1599</v>
      </c>
      <c r="B333" t="s">
        <v>651</v>
      </c>
      <c r="C333" t="s">
        <v>1496</v>
      </c>
      <c r="D333">
        <v>60306</v>
      </c>
    </row>
    <row r="334" spans="1:4">
      <c r="A334" t="s">
        <v>1600</v>
      </c>
      <c r="B334" t="s">
        <v>653</v>
      </c>
      <c r="C334" t="s">
        <v>1394</v>
      </c>
      <c r="D334">
        <v>90207</v>
      </c>
    </row>
    <row r="335" spans="1:4">
      <c r="A335" t="s">
        <v>1601</v>
      </c>
      <c r="B335" t="s">
        <v>653</v>
      </c>
      <c r="C335" t="s">
        <v>1431</v>
      </c>
      <c r="D335">
        <v>91004</v>
      </c>
    </row>
    <row r="336" spans="1:4">
      <c r="A336" t="s">
        <v>1602</v>
      </c>
      <c r="B336" t="s">
        <v>646</v>
      </c>
      <c r="C336" t="s">
        <v>1376</v>
      </c>
      <c r="D336">
        <v>130712</v>
      </c>
    </row>
    <row r="337" spans="1:4">
      <c r="A337" t="s">
        <v>838</v>
      </c>
      <c r="B337" t="s">
        <v>653</v>
      </c>
      <c r="C337" t="s">
        <v>1387</v>
      </c>
      <c r="D337">
        <v>91107</v>
      </c>
    </row>
    <row r="338" spans="1:4">
      <c r="A338" t="s">
        <v>1603</v>
      </c>
      <c r="B338" t="s">
        <v>653</v>
      </c>
      <c r="C338" t="s">
        <v>1394</v>
      </c>
      <c r="D338">
        <v>90208</v>
      </c>
    </row>
    <row r="339" spans="1:4">
      <c r="A339" t="s">
        <v>1604</v>
      </c>
      <c r="B339" t="s">
        <v>652</v>
      </c>
      <c r="C339" t="s">
        <v>756</v>
      </c>
      <c r="D339">
        <v>70212</v>
      </c>
    </row>
    <row r="340" spans="1:4">
      <c r="A340" t="s">
        <v>839</v>
      </c>
      <c r="B340" t="s">
        <v>653</v>
      </c>
      <c r="C340" t="s">
        <v>1387</v>
      </c>
      <c r="D340">
        <v>91112</v>
      </c>
    </row>
    <row r="341" spans="1:4">
      <c r="A341" t="s">
        <v>1605</v>
      </c>
      <c r="B341" t="s">
        <v>646</v>
      </c>
      <c r="C341" t="s">
        <v>1421</v>
      </c>
      <c r="D341">
        <v>130308</v>
      </c>
    </row>
    <row r="342" spans="1:4">
      <c r="A342" t="s">
        <v>1606</v>
      </c>
      <c r="B342" t="s">
        <v>652</v>
      </c>
      <c r="C342" t="s">
        <v>1375</v>
      </c>
      <c r="D342">
        <v>70709</v>
      </c>
    </row>
    <row r="343" spans="1:4">
      <c r="A343" t="s">
        <v>870</v>
      </c>
      <c r="B343" t="s">
        <v>652</v>
      </c>
      <c r="C343" t="s">
        <v>652</v>
      </c>
      <c r="D343">
        <v>70301</v>
      </c>
    </row>
    <row r="344" spans="1:4">
      <c r="A344" t="s">
        <v>1607</v>
      </c>
      <c r="B344" t="s">
        <v>653</v>
      </c>
      <c r="C344" t="s">
        <v>1394</v>
      </c>
      <c r="D344">
        <v>90209</v>
      </c>
    </row>
    <row r="345" spans="1:4">
      <c r="A345" t="s">
        <v>1608</v>
      </c>
      <c r="B345" t="s">
        <v>652</v>
      </c>
      <c r="C345" t="s">
        <v>1498</v>
      </c>
      <c r="D345">
        <v>70603</v>
      </c>
    </row>
    <row r="346" spans="1:4">
      <c r="A346" t="s">
        <v>1609</v>
      </c>
      <c r="B346" t="s">
        <v>654</v>
      </c>
      <c r="C346" t="s">
        <v>1576</v>
      </c>
      <c r="D346">
        <v>41103</v>
      </c>
    </row>
    <row r="347" spans="1:4">
      <c r="A347" t="s">
        <v>691</v>
      </c>
      <c r="B347" t="s">
        <v>1468</v>
      </c>
      <c r="C347" t="s">
        <v>1469</v>
      </c>
      <c r="D347">
        <v>110102</v>
      </c>
    </row>
    <row r="348" spans="1:4">
      <c r="A348" t="s">
        <v>1610</v>
      </c>
      <c r="B348" t="s">
        <v>654</v>
      </c>
      <c r="C348" t="s">
        <v>1401</v>
      </c>
      <c r="D348">
        <v>41306</v>
      </c>
    </row>
    <row r="349" spans="1:4">
      <c r="A349" t="s">
        <v>1611</v>
      </c>
      <c r="B349" t="s">
        <v>644</v>
      </c>
      <c r="C349" t="s">
        <v>1450</v>
      </c>
      <c r="D349">
        <v>120404</v>
      </c>
    </row>
    <row r="350" spans="1:4">
      <c r="A350" t="s">
        <v>1612</v>
      </c>
      <c r="B350" t="s">
        <v>651</v>
      </c>
      <c r="C350" t="s">
        <v>1491</v>
      </c>
      <c r="D350">
        <v>60602</v>
      </c>
    </row>
    <row r="351" spans="1:4">
      <c r="A351" t="s">
        <v>1613</v>
      </c>
      <c r="B351" t="s">
        <v>652</v>
      </c>
      <c r="C351" t="s">
        <v>652</v>
      </c>
      <c r="D351">
        <v>70305</v>
      </c>
    </row>
    <row r="352" spans="1:4">
      <c r="A352" t="s">
        <v>1613</v>
      </c>
      <c r="B352" t="s">
        <v>653</v>
      </c>
      <c r="C352" t="s">
        <v>1434</v>
      </c>
      <c r="D352">
        <v>90308</v>
      </c>
    </row>
    <row r="353" spans="1:4">
      <c r="A353" t="s">
        <v>667</v>
      </c>
      <c r="B353" t="s">
        <v>649</v>
      </c>
      <c r="C353" t="s">
        <v>649</v>
      </c>
      <c r="D353">
        <v>80816</v>
      </c>
    </row>
    <row r="354" spans="1:4">
      <c r="A354" t="s">
        <v>1614</v>
      </c>
      <c r="B354" t="s">
        <v>643</v>
      </c>
      <c r="C354" t="s">
        <v>1396</v>
      </c>
      <c r="D354">
        <v>10210</v>
      </c>
    </row>
    <row r="355" spans="1:4">
      <c r="A355" t="s">
        <v>1615</v>
      </c>
      <c r="B355" t="s">
        <v>652</v>
      </c>
      <c r="C355" t="s">
        <v>652</v>
      </c>
      <c r="D355">
        <v>70306</v>
      </c>
    </row>
    <row r="356" spans="1:4">
      <c r="A356" t="s">
        <v>1616</v>
      </c>
      <c r="B356" t="s">
        <v>653</v>
      </c>
      <c r="C356" t="s">
        <v>1394</v>
      </c>
      <c r="D356">
        <v>90210</v>
      </c>
    </row>
    <row r="357" spans="1:4">
      <c r="A357" t="s">
        <v>1169</v>
      </c>
      <c r="B357" t="s">
        <v>650</v>
      </c>
      <c r="C357" t="s">
        <v>1436</v>
      </c>
      <c r="D357">
        <v>20405</v>
      </c>
    </row>
    <row r="358" spans="1:4">
      <c r="A358" t="s">
        <v>1169</v>
      </c>
      <c r="B358" t="s">
        <v>653</v>
      </c>
      <c r="C358" t="s">
        <v>1441</v>
      </c>
      <c r="D358">
        <v>90702</v>
      </c>
    </row>
    <row r="359" spans="1:4">
      <c r="A359" t="s">
        <v>915</v>
      </c>
      <c r="B359" t="s">
        <v>646</v>
      </c>
      <c r="C359" t="s">
        <v>1400</v>
      </c>
      <c r="D359">
        <v>130407</v>
      </c>
    </row>
    <row r="360" spans="1:4">
      <c r="A360" t="s">
        <v>915</v>
      </c>
      <c r="B360" t="s">
        <v>654</v>
      </c>
      <c r="C360" t="s">
        <v>1576</v>
      </c>
      <c r="D360">
        <v>41101</v>
      </c>
    </row>
    <row r="361" spans="1:4">
      <c r="A361" t="s">
        <v>1617</v>
      </c>
      <c r="B361" t="s">
        <v>651</v>
      </c>
      <c r="C361" t="s">
        <v>1496</v>
      </c>
      <c r="D361">
        <v>60309</v>
      </c>
    </row>
    <row r="362" spans="1:4">
      <c r="A362" t="s">
        <v>762</v>
      </c>
      <c r="B362" t="s">
        <v>654</v>
      </c>
      <c r="C362" t="s">
        <v>1403</v>
      </c>
      <c r="D362">
        <v>40606</v>
      </c>
    </row>
    <row r="363" spans="1:4">
      <c r="A363" t="s">
        <v>762</v>
      </c>
      <c r="B363" t="s">
        <v>650</v>
      </c>
      <c r="C363" t="s">
        <v>1515</v>
      </c>
      <c r="D363">
        <v>20306</v>
      </c>
    </row>
    <row r="364" spans="1:4">
      <c r="A364" t="s">
        <v>689</v>
      </c>
      <c r="B364" t="s">
        <v>649</v>
      </c>
      <c r="C364" t="s">
        <v>649</v>
      </c>
      <c r="D364">
        <v>80820</v>
      </c>
    </row>
    <row r="365" spans="1:4">
      <c r="A365" t="s">
        <v>712</v>
      </c>
      <c r="B365" t="s">
        <v>649</v>
      </c>
      <c r="C365" t="s">
        <v>860</v>
      </c>
      <c r="D365">
        <v>80505</v>
      </c>
    </row>
    <row r="366" spans="1:4">
      <c r="A366" t="s">
        <v>1618</v>
      </c>
      <c r="B366" t="s">
        <v>651</v>
      </c>
      <c r="C366" t="s">
        <v>1456</v>
      </c>
      <c r="D366">
        <v>60201</v>
      </c>
    </row>
    <row r="367" spans="1:4">
      <c r="A367" t="s">
        <v>1619</v>
      </c>
      <c r="B367" t="s">
        <v>646</v>
      </c>
      <c r="C367" t="s">
        <v>1421</v>
      </c>
      <c r="D367">
        <v>130309</v>
      </c>
    </row>
    <row r="368" spans="1:4">
      <c r="A368" t="s">
        <v>793</v>
      </c>
      <c r="B368" t="s">
        <v>652</v>
      </c>
      <c r="C368" t="s">
        <v>1388</v>
      </c>
      <c r="D368">
        <v>70409</v>
      </c>
    </row>
    <row r="369" spans="1:4">
      <c r="A369" t="s">
        <v>1620</v>
      </c>
      <c r="B369" t="s">
        <v>653</v>
      </c>
      <c r="C369" t="s">
        <v>793</v>
      </c>
      <c r="D369">
        <v>90501</v>
      </c>
    </row>
    <row r="370" spans="1:4">
      <c r="A370" t="s">
        <v>1621</v>
      </c>
      <c r="B370" t="s">
        <v>652</v>
      </c>
      <c r="C370" t="s">
        <v>756</v>
      </c>
      <c r="D370">
        <v>70213</v>
      </c>
    </row>
    <row r="371" spans="1:4">
      <c r="A371" t="s">
        <v>756</v>
      </c>
      <c r="B371" t="s">
        <v>643</v>
      </c>
      <c r="C371" t="s">
        <v>1396</v>
      </c>
      <c r="D371">
        <v>10207</v>
      </c>
    </row>
    <row r="372" spans="1:4">
      <c r="A372" t="s">
        <v>1622</v>
      </c>
      <c r="B372" t="s">
        <v>652</v>
      </c>
      <c r="C372" t="s">
        <v>756</v>
      </c>
      <c r="D372">
        <v>70201</v>
      </c>
    </row>
    <row r="373" spans="1:4">
      <c r="A373" t="s">
        <v>1623</v>
      </c>
      <c r="B373" t="s">
        <v>652</v>
      </c>
      <c r="C373" t="s">
        <v>756</v>
      </c>
      <c r="D373">
        <v>70214</v>
      </c>
    </row>
    <row r="374" spans="1:4">
      <c r="A374" t="s">
        <v>1624</v>
      </c>
      <c r="B374" t="s">
        <v>652</v>
      </c>
      <c r="C374" t="s">
        <v>1512</v>
      </c>
      <c r="D374">
        <v>70107</v>
      </c>
    </row>
    <row r="375" spans="1:4">
      <c r="A375" t="s">
        <v>1321</v>
      </c>
      <c r="B375" t="s">
        <v>646</v>
      </c>
      <c r="C375" t="s">
        <v>862</v>
      </c>
      <c r="D375">
        <v>130907</v>
      </c>
    </row>
    <row r="376" spans="1:4">
      <c r="A376" t="s">
        <v>1625</v>
      </c>
      <c r="B376" t="s">
        <v>653</v>
      </c>
      <c r="C376" t="s">
        <v>1444</v>
      </c>
      <c r="D376">
        <v>90604</v>
      </c>
    </row>
    <row r="377" spans="1:4">
      <c r="A377" t="s">
        <v>1625</v>
      </c>
      <c r="B377" t="s">
        <v>651</v>
      </c>
      <c r="C377" t="s">
        <v>1456</v>
      </c>
      <c r="D377">
        <v>60205</v>
      </c>
    </row>
    <row r="378" spans="1:4">
      <c r="A378" t="s">
        <v>804</v>
      </c>
      <c r="B378" t="s">
        <v>646</v>
      </c>
      <c r="C378" t="s">
        <v>1421</v>
      </c>
      <c r="D378">
        <v>130310</v>
      </c>
    </row>
    <row r="379" spans="1:4">
      <c r="A379" t="s">
        <v>1626</v>
      </c>
      <c r="B379" t="s">
        <v>645</v>
      </c>
      <c r="C379" t="s">
        <v>645</v>
      </c>
      <c r="D379">
        <v>30108</v>
      </c>
    </row>
    <row r="380" spans="1:4">
      <c r="A380" t="s">
        <v>884</v>
      </c>
      <c r="B380" t="s">
        <v>654</v>
      </c>
      <c r="C380" t="s">
        <v>1384</v>
      </c>
      <c r="D380">
        <v>40202</v>
      </c>
    </row>
    <row r="381" spans="1:4">
      <c r="A381" t="s">
        <v>1627</v>
      </c>
      <c r="B381" t="s">
        <v>652</v>
      </c>
      <c r="C381" t="s">
        <v>1512</v>
      </c>
      <c r="D381">
        <v>70108</v>
      </c>
    </row>
    <row r="382" spans="1:4">
      <c r="A382" t="s">
        <v>1628</v>
      </c>
      <c r="B382" t="s">
        <v>651</v>
      </c>
      <c r="C382" t="s">
        <v>1460</v>
      </c>
      <c r="D382">
        <v>60104</v>
      </c>
    </row>
    <row r="383" spans="1:4">
      <c r="A383" t="s">
        <v>1120</v>
      </c>
      <c r="B383" t="s">
        <v>653</v>
      </c>
      <c r="C383" t="s">
        <v>1380</v>
      </c>
      <c r="D383">
        <v>91201</v>
      </c>
    </row>
    <row r="384" spans="1:4">
      <c r="A384" t="s">
        <v>1629</v>
      </c>
      <c r="B384" t="s">
        <v>651</v>
      </c>
      <c r="C384" t="s">
        <v>1418</v>
      </c>
      <c r="D384">
        <v>60504</v>
      </c>
    </row>
    <row r="385" spans="1:4">
      <c r="A385" t="s">
        <v>1630</v>
      </c>
      <c r="B385" t="s">
        <v>652</v>
      </c>
      <c r="C385" t="s">
        <v>1388</v>
      </c>
      <c r="D385">
        <v>70410</v>
      </c>
    </row>
    <row r="386" spans="1:4">
      <c r="A386" t="s">
        <v>1631</v>
      </c>
      <c r="B386" t="s">
        <v>650</v>
      </c>
      <c r="C386" t="s">
        <v>1515</v>
      </c>
      <c r="D386">
        <v>20304</v>
      </c>
    </row>
    <row r="387" spans="1:4">
      <c r="A387" t="s">
        <v>1631</v>
      </c>
      <c r="B387" t="s">
        <v>651</v>
      </c>
      <c r="C387" t="s">
        <v>1452</v>
      </c>
      <c r="D387">
        <v>60404</v>
      </c>
    </row>
    <row r="388" spans="1:4">
      <c r="A388" t="s">
        <v>1631</v>
      </c>
      <c r="B388" t="s">
        <v>653</v>
      </c>
      <c r="C388" t="s">
        <v>841</v>
      </c>
      <c r="D388">
        <v>90404</v>
      </c>
    </row>
    <row r="389" spans="1:4">
      <c r="A389" t="s">
        <v>1632</v>
      </c>
      <c r="B389" t="s">
        <v>652</v>
      </c>
      <c r="C389" t="s">
        <v>652</v>
      </c>
      <c r="D389">
        <v>70309</v>
      </c>
    </row>
    <row r="390" spans="1:4">
      <c r="A390" t="s">
        <v>865</v>
      </c>
      <c r="B390" t="s">
        <v>650</v>
      </c>
      <c r="C390" t="s">
        <v>1515</v>
      </c>
      <c r="D390">
        <v>20307</v>
      </c>
    </row>
    <row r="391" spans="1:4">
      <c r="A391" t="s">
        <v>1308</v>
      </c>
      <c r="B391" t="s">
        <v>653</v>
      </c>
      <c r="C391" t="s">
        <v>793</v>
      </c>
      <c r="D391">
        <v>90507</v>
      </c>
    </row>
    <row r="392" spans="1:4">
      <c r="A392" t="s">
        <v>1633</v>
      </c>
      <c r="B392" t="s">
        <v>644</v>
      </c>
      <c r="C392" t="s">
        <v>1371</v>
      </c>
      <c r="D392">
        <v>120903</v>
      </c>
    </row>
    <row r="393" spans="1:4">
      <c r="A393" t="s">
        <v>769</v>
      </c>
      <c r="B393" t="s">
        <v>653</v>
      </c>
      <c r="C393" t="s">
        <v>1431</v>
      </c>
      <c r="D393">
        <v>91008</v>
      </c>
    </row>
    <row r="394" spans="1:4">
      <c r="A394" t="s">
        <v>769</v>
      </c>
      <c r="B394" t="s">
        <v>654</v>
      </c>
      <c r="C394" t="s">
        <v>1485</v>
      </c>
      <c r="D394">
        <v>40708</v>
      </c>
    </row>
    <row r="395" spans="1:4">
      <c r="A395" t="s">
        <v>1634</v>
      </c>
      <c r="B395" t="s">
        <v>654</v>
      </c>
      <c r="C395" t="s">
        <v>1485</v>
      </c>
      <c r="D395">
        <v>40703</v>
      </c>
    </row>
    <row r="396" spans="1:4">
      <c r="A396" t="s">
        <v>1635</v>
      </c>
      <c r="B396" t="s">
        <v>654</v>
      </c>
      <c r="C396" t="s">
        <v>752</v>
      </c>
      <c r="D396">
        <v>40803</v>
      </c>
    </row>
    <row r="397" spans="1:4">
      <c r="A397" t="s">
        <v>1635</v>
      </c>
      <c r="B397" t="s">
        <v>652</v>
      </c>
      <c r="C397" t="s">
        <v>652</v>
      </c>
      <c r="D397">
        <v>70307</v>
      </c>
    </row>
    <row r="398" spans="1:4">
      <c r="A398" t="s">
        <v>1636</v>
      </c>
      <c r="B398" t="s">
        <v>652</v>
      </c>
      <c r="C398" t="s">
        <v>1637</v>
      </c>
      <c r="D398">
        <v>70502</v>
      </c>
    </row>
    <row r="399" spans="1:4">
      <c r="A399" t="s">
        <v>1638</v>
      </c>
      <c r="B399" t="s">
        <v>651</v>
      </c>
      <c r="C399" t="s">
        <v>1464</v>
      </c>
      <c r="D399">
        <v>60705</v>
      </c>
    </row>
    <row r="400" spans="1:4">
      <c r="A400" t="s">
        <v>1639</v>
      </c>
      <c r="B400" t="s">
        <v>653</v>
      </c>
      <c r="C400" t="s">
        <v>1441</v>
      </c>
      <c r="D400">
        <v>90703</v>
      </c>
    </row>
    <row r="401" spans="1:4">
      <c r="A401" t="s">
        <v>1639</v>
      </c>
      <c r="B401" t="s">
        <v>651</v>
      </c>
      <c r="C401" t="s">
        <v>1418</v>
      </c>
      <c r="D401">
        <v>60503</v>
      </c>
    </row>
    <row r="402" spans="1:4">
      <c r="A402" t="s">
        <v>1640</v>
      </c>
      <c r="B402" t="s">
        <v>651</v>
      </c>
      <c r="C402" t="s">
        <v>1496</v>
      </c>
      <c r="D402">
        <v>60307</v>
      </c>
    </row>
    <row r="403" spans="1:4">
      <c r="A403" t="s">
        <v>1641</v>
      </c>
      <c r="B403" t="s">
        <v>651</v>
      </c>
      <c r="C403" t="s">
        <v>1496</v>
      </c>
      <c r="D403">
        <v>60308</v>
      </c>
    </row>
    <row r="404" spans="1:4">
      <c r="A404" t="s">
        <v>1642</v>
      </c>
      <c r="B404" t="s">
        <v>646</v>
      </c>
      <c r="C404" t="s">
        <v>1376</v>
      </c>
      <c r="D404">
        <v>130713</v>
      </c>
    </row>
    <row r="405" spans="1:4">
      <c r="A405" t="s">
        <v>1643</v>
      </c>
      <c r="B405" t="s">
        <v>653</v>
      </c>
      <c r="C405" t="s">
        <v>700</v>
      </c>
      <c r="D405">
        <v>90803</v>
      </c>
    </row>
    <row r="406" spans="1:4">
      <c r="A406" t="s">
        <v>856</v>
      </c>
      <c r="B406" t="s">
        <v>646</v>
      </c>
      <c r="C406" t="s">
        <v>862</v>
      </c>
      <c r="D406">
        <v>130908</v>
      </c>
    </row>
    <row r="407" spans="1:4">
      <c r="A407" t="s">
        <v>1644</v>
      </c>
      <c r="B407" t="s">
        <v>651</v>
      </c>
      <c r="C407" t="s">
        <v>1452</v>
      </c>
      <c r="D407">
        <v>60403</v>
      </c>
    </row>
    <row r="408" spans="1:4">
      <c r="A408" t="s">
        <v>1645</v>
      </c>
      <c r="B408" t="s">
        <v>653</v>
      </c>
      <c r="C408" t="s">
        <v>841</v>
      </c>
      <c r="D408">
        <v>90406</v>
      </c>
    </row>
    <row r="409" spans="1:4">
      <c r="A409" t="s">
        <v>791</v>
      </c>
      <c r="B409" t="s">
        <v>654</v>
      </c>
      <c r="C409" t="s">
        <v>1372</v>
      </c>
      <c r="D409">
        <v>40406</v>
      </c>
    </row>
    <row r="410" spans="1:4">
      <c r="A410" t="s">
        <v>1646</v>
      </c>
      <c r="B410" t="s">
        <v>652</v>
      </c>
      <c r="C410" t="s">
        <v>652</v>
      </c>
      <c r="D410">
        <v>70308</v>
      </c>
    </row>
    <row r="411" spans="1:4">
      <c r="A411" t="s">
        <v>1647</v>
      </c>
      <c r="B411" t="s">
        <v>651</v>
      </c>
      <c r="C411" t="s">
        <v>1496</v>
      </c>
      <c r="D411">
        <v>60301</v>
      </c>
    </row>
    <row r="412" spans="1:4">
      <c r="A412" t="s">
        <v>889</v>
      </c>
      <c r="B412" t="s">
        <v>653</v>
      </c>
      <c r="C412" t="s">
        <v>1434</v>
      </c>
      <c r="D412">
        <v>90304</v>
      </c>
    </row>
    <row r="413" spans="1:4">
      <c r="A413" t="s">
        <v>1648</v>
      </c>
      <c r="B413" t="s">
        <v>652</v>
      </c>
      <c r="C413" t="s">
        <v>1388</v>
      </c>
      <c r="D413">
        <v>70401</v>
      </c>
    </row>
    <row r="414" spans="1:4">
      <c r="A414" t="s">
        <v>1649</v>
      </c>
      <c r="B414" t="s">
        <v>644</v>
      </c>
      <c r="C414" t="s">
        <v>1415</v>
      </c>
      <c r="D414">
        <v>120804</v>
      </c>
    </row>
    <row r="415" spans="1:4">
      <c r="A415" t="s">
        <v>1650</v>
      </c>
      <c r="B415" t="s">
        <v>653</v>
      </c>
      <c r="C415" t="s">
        <v>793</v>
      </c>
      <c r="D415">
        <v>90513</v>
      </c>
    </row>
    <row r="416" spans="1:4">
      <c r="A416" t="s">
        <v>1651</v>
      </c>
      <c r="B416" t="s">
        <v>1468</v>
      </c>
      <c r="C416" t="s">
        <v>1469</v>
      </c>
      <c r="D416">
        <v>110103</v>
      </c>
    </row>
    <row r="417" spans="1:4">
      <c r="A417" t="s">
        <v>1652</v>
      </c>
      <c r="B417" t="s">
        <v>644</v>
      </c>
      <c r="C417" t="s">
        <v>1373</v>
      </c>
      <c r="D417">
        <v>120307</v>
      </c>
    </row>
    <row r="418" spans="1:4">
      <c r="A418" t="s">
        <v>777</v>
      </c>
      <c r="B418" t="s">
        <v>645</v>
      </c>
      <c r="C418" t="s">
        <v>1420</v>
      </c>
      <c r="D418">
        <v>30405</v>
      </c>
    </row>
    <row r="419" spans="1:4">
      <c r="A419" t="s">
        <v>1653</v>
      </c>
      <c r="B419" t="s">
        <v>652</v>
      </c>
      <c r="C419" t="s">
        <v>1637</v>
      </c>
      <c r="D419">
        <v>70503</v>
      </c>
    </row>
    <row r="420" spans="1:4">
      <c r="A420" t="s">
        <v>734</v>
      </c>
      <c r="B420" t="s">
        <v>649</v>
      </c>
      <c r="C420" t="s">
        <v>1377</v>
      </c>
      <c r="D420">
        <v>81004</v>
      </c>
    </row>
    <row r="421" spans="1:4">
      <c r="A421" t="s">
        <v>1654</v>
      </c>
      <c r="B421" t="s">
        <v>651</v>
      </c>
      <c r="C421" t="s">
        <v>1452</v>
      </c>
      <c r="D421">
        <v>60407</v>
      </c>
    </row>
    <row r="422" spans="1:4">
      <c r="A422" t="s">
        <v>1655</v>
      </c>
      <c r="B422" t="s">
        <v>646</v>
      </c>
      <c r="C422" t="s">
        <v>1376</v>
      </c>
      <c r="D422">
        <v>130714</v>
      </c>
    </row>
    <row r="423" spans="1:4">
      <c r="A423" t="s">
        <v>696</v>
      </c>
      <c r="B423" t="s">
        <v>648</v>
      </c>
      <c r="C423" t="s">
        <v>716</v>
      </c>
      <c r="D423">
        <v>50208</v>
      </c>
    </row>
    <row r="424" spans="1:4">
      <c r="A424" t="s">
        <v>1656</v>
      </c>
      <c r="B424" t="s">
        <v>645</v>
      </c>
      <c r="C424" t="s">
        <v>1472</v>
      </c>
      <c r="D424">
        <v>30301</v>
      </c>
    </row>
    <row r="425" spans="1:4">
      <c r="A425" t="s">
        <v>1657</v>
      </c>
      <c r="B425" t="s">
        <v>643</v>
      </c>
      <c r="C425" t="s">
        <v>1390</v>
      </c>
      <c r="D425">
        <v>10302</v>
      </c>
    </row>
    <row r="426" spans="1:4">
      <c r="A426" t="s">
        <v>1657</v>
      </c>
      <c r="B426" t="s">
        <v>645</v>
      </c>
      <c r="C426" t="s">
        <v>1479</v>
      </c>
      <c r="D426">
        <v>30503</v>
      </c>
    </row>
    <row r="427" spans="1:4">
      <c r="A427" t="s">
        <v>1658</v>
      </c>
      <c r="B427" t="s">
        <v>652</v>
      </c>
      <c r="C427" t="s">
        <v>1388</v>
      </c>
      <c r="D427">
        <v>70411</v>
      </c>
    </row>
    <row r="428" spans="1:4">
      <c r="A428" t="s">
        <v>821</v>
      </c>
      <c r="B428" t="s">
        <v>651</v>
      </c>
      <c r="C428" t="s">
        <v>1460</v>
      </c>
      <c r="D428">
        <v>60103</v>
      </c>
    </row>
    <row r="429" spans="1:4">
      <c r="A429" t="s">
        <v>1659</v>
      </c>
      <c r="B429" t="s">
        <v>653</v>
      </c>
      <c r="C429" t="s">
        <v>1394</v>
      </c>
      <c r="D429">
        <v>90211</v>
      </c>
    </row>
    <row r="430" spans="1:4">
      <c r="A430" t="s">
        <v>1660</v>
      </c>
      <c r="B430" t="s">
        <v>654</v>
      </c>
      <c r="C430" t="s">
        <v>1409</v>
      </c>
      <c r="D430">
        <v>41004</v>
      </c>
    </row>
    <row r="431" spans="1:4">
      <c r="A431" t="s">
        <v>866</v>
      </c>
      <c r="B431" t="s">
        <v>653</v>
      </c>
      <c r="C431" t="s">
        <v>1444</v>
      </c>
      <c r="D431">
        <v>90601</v>
      </c>
    </row>
    <row r="432" spans="1:4">
      <c r="A432" t="s">
        <v>1661</v>
      </c>
      <c r="B432" t="s">
        <v>644</v>
      </c>
      <c r="C432" t="s">
        <v>1373</v>
      </c>
      <c r="D432">
        <v>120316</v>
      </c>
    </row>
    <row r="433" spans="1:4">
      <c r="A433" t="s">
        <v>808</v>
      </c>
      <c r="B433" t="s">
        <v>644</v>
      </c>
      <c r="C433" t="s">
        <v>686</v>
      </c>
      <c r="D433">
        <v>120606</v>
      </c>
    </row>
    <row r="434" spans="1:4">
      <c r="A434" t="s">
        <v>1662</v>
      </c>
      <c r="B434" t="s">
        <v>644</v>
      </c>
      <c r="C434" t="s">
        <v>1406</v>
      </c>
      <c r="D434">
        <v>120107</v>
      </c>
    </row>
    <row r="435" spans="1:4">
      <c r="A435" t="s">
        <v>1663</v>
      </c>
      <c r="B435" t="s">
        <v>643</v>
      </c>
      <c r="C435" t="s">
        <v>1369</v>
      </c>
      <c r="D435">
        <v>10404</v>
      </c>
    </row>
    <row r="436" spans="1:4">
      <c r="A436" t="s">
        <v>719</v>
      </c>
      <c r="B436" t="s">
        <v>647</v>
      </c>
      <c r="C436" t="s">
        <v>647</v>
      </c>
      <c r="D436">
        <v>100101</v>
      </c>
    </row>
    <row r="437" spans="1:4">
      <c r="A437" t="s">
        <v>829</v>
      </c>
      <c r="B437" t="s">
        <v>650</v>
      </c>
      <c r="C437" t="s">
        <v>1436</v>
      </c>
      <c r="D437">
        <v>20401</v>
      </c>
    </row>
    <row r="438" spans="1:4">
      <c r="A438" t="s">
        <v>1664</v>
      </c>
      <c r="B438" t="s">
        <v>644</v>
      </c>
      <c r="C438" t="s">
        <v>1406</v>
      </c>
      <c r="D438">
        <v>120108</v>
      </c>
    </row>
    <row r="439" spans="1:4">
      <c r="A439" t="s">
        <v>1665</v>
      </c>
      <c r="B439" t="s">
        <v>644</v>
      </c>
      <c r="C439" t="s">
        <v>1373</v>
      </c>
      <c r="D439">
        <v>120308</v>
      </c>
    </row>
    <row r="440" spans="1:4">
      <c r="A440" t="s">
        <v>1666</v>
      </c>
      <c r="B440" t="s">
        <v>645</v>
      </c>
      <c r="C440" t="s">
        <v>1479</v>
      </c>
      <c r="D440">
        <v>30504</v>
      </c>
    </row>
    <row r="441" spans="1:4">
      <c r="A441" t="s">
        <v>1667</v>
      </c>
      <c r="B441" t="s">
        <v>652</v>
      </c>
      <c r="C441" t="s">
        <v>756</v>
      </c>
      <c r="D441">
        <v>70215</v>
      </c>
    </row>
    <row r="442" spans="1:4">
      <c r="A442" t="s">
        <v>1668</v>
      </c>
      <c r="B442" t="s">
        <v>654</v>
      </c>
      <c r="C442" t="s">
        <v>1454</v>
      </c>
      <c r="D442">
        <v>41404</v>
      </c>
    </row>
    <row r="443" spans="1:4">
      <c r="A443" t="s">
        <v>1669</v>
      </c>
      <c r="B443" t="s">
        <v>645</v>
      </c>
      <c r="C443" t="s">
        <v>1670</v>
      </c>
      <c r="D443">
        <v>30602</v>
      </c>
    </row>
    <row r="444" spans="1:4">
      <c r="A444" t="s">
        <v>1319</v>
      </c>
      <c r="B444" t="s">
        <v>646</v>
      </c>
      <c r="C444" t="s">
        <v>1400</v>
      </c>
      <c r="D444">
        <v>130408</v>
      </c>
    </row>
    <row r="445" spans="1:4">
      <c r="A445" t="s">
        <v>1671</v>
      </c>
      <c r="B445" t="s">
        <v>645</v>
      </c>
      <c r="C445" t="s">
        <v>645</v>
      </c>
      <c r="D445">
        <v>30109</v>
      </c>
    </row>
    <row r="446" spans="1:4">
      <c r="A446" t="s">
        <v>1672</v>
      </c>
      <c r="B446" t="s">
        <v>645</v>
      </c>
      <c r="C446" t="s">
        <v>1361</v>
      </c>
      <c r="D446">
        <v>30201</v>
      </c>
    </row>
    <row r="447" spans="1:4">
      <c r="A447" t="s">
        <v>826</v>
      </c>
      <c r="B447" t="s">
        <v>646</v>
      </c>
      <c r="C447" t="s">
        <v>1382</v>
      </c>
      <c r="D447">
        <v>130103</v>
      </c>
    </row>
    <row r="448" spans="1:4">
      <c r="A448" t="s">
        <v>1673</v>
      </c>
      <c r="B448" t="s">
        <v>654</v>
      </c>
      <c r="C448" t="s">
        <v>1368</v>
      </c>
      <c r="D448">
        <v>40109</v>
      </c>
    </row>
    <row r="449" spans="1:4">
      <c r="A449" t="s">
        <v>751</v>
      </c>
      <c r="B449" t="s">
        <v>653</v>
      </c>
      <c r="C449" t="s">
        <v>1431</v>
      </c>
      <c r="D449">
        <v>91014</v>
      </c>
    </row>
    <row r="450" spans="1:4">
      <c r="A450" t="s">
        <v>1674</v>
      </c>
      <c r="B450" t="s">
        <v>646</v>
      </c>
      <c r="C450" t="s">
        <v>1376</v>
      </c>
      <c r="D450">
        <v>130715</v>
      </c>
    </row>
    <row r="451" spans="1:4">
      <c r="A451" t="s">
        <v>887</v>
      </c>
      <c r="B451" t="s">
        <v>651</v>
      </c>
      <c r="C451" t="s">
        <v>1452</v>
      </c>
      <c r="D451">
        <v>60401</v>
      </c>
    </row>
    <row r="452" spans="1:4">
      <c r="A452" t="s">
        <v>1675</v>
      </c>
      <c r="B452" t="s">
        <v>650</v>
      </c>
      <c r="C452" t="s">
        <v>1507</v>
      </c>
      <c r="D452">
        <v>20501</v>
      </c>
    </row>
    <row r="453" spans="1:4">
      <c r="A453" t="s">
        <v>666</v>
      </c>
      <c r="B453" t="s">
        <v>649</v>
      </c>
      <c r="C453" t="s">
        <v>1377</v>
      </c>
      <c r="D453">
        <v>81008</v>
      </c>
    </row>
    <row r="454" spans="1:4">
      <c r="A454" t="s">
        <v>1676</v>
      </c>
      <c r="B454" t="s">
        <v>652</v>
      </c>
      <c r="C454" t="s">
        <v>1637</v>
      </c>
      <c r="D454">
        <v>70505</v>
      </c>
    </row>
    <row r="455" spans="1:4">
      <c r="A455" t="s">
        <v>1677</v>
      </c>
      <c r="B455" t="s">
        <v>649</v>
      </c>
      <c r="C455" t="s">
        <v>1678</v>
      </c>
      <c r="D455">
        <v>81102</v>
      </c>
    </row>
    <row r="456" spans="1:4">
      <c r="A456" t="s">
        <v>1679</v>
      </c>
      <c r="B456" t="s">
        <v>649</v>
      </c>
      <c r="C456" t="s">
        <v>1678</v>
      </c>
      <c r="D456">
        <v>81103</v>
      </c>
    </row>
    <row r="457" spans="1:4">
      <c r="A457" t="s">
        <v>668</v>
      </c>
      <c r="B457" t="s">
        <v>649</v>
      </c>
      <c r="C457" t="s">
        <v>649</v>
      </c>
      <c r="D457">
        <v>80817</v>
      </c>
    </row>
    <row r="458" spans="1:4">
      <c r="A458" t="s">
        <v>886</v>
      </c>
      <c r="B458" t="s">
        <v>654</v>
      </c>
      <c r="C458" t="s">
        <v>752</v>
      </c>
      <c r="D458">
        <v>40804</v>
      </c>
    </row>
    <row r="459" spans="1:4">
      <c r="A459" t="s">
        <v>763</v>
      </c>
      <c r="B459" t="s">
        <v>650</v>
      </c>
      <c r="C459" t="s">
        <v>1433</v>
      </c>
      <c r="D459">
        <v>20606</v>
      </c>
    </row>
    <row r="460" spans="1:4">
      <c r="A460" t="s">
        <v>1680</v>
      </c>
      <c r="B460" t="s">
        <v>645</v>
      </c>
      <c r="C460" t="s">
        <v>1479</v>
      </c>
      <c r="D460">
        <v>30501</v>
      </c>
    </row>
    <row r="461" spans="1:4">
      <c r="A461" t="s">
        <v>1681</v>
      </c>
      <c r="B461" t="s">
        <v>645</v>
      </c>
      <c r="C461" t="s">
        <v>1361</v>
      </c>
      <c r="D461">
        <v>30205</v>
      </c>
    </row>
    <row r="462" spans="1:4">
      <c r="A462" t="s">
        <v>806</v>
      </c>
      <c r="B462" t="s">
        <v>654</v>
      </c>
      <c r="C462" t="s">
        <v>1372</v>
      </c>
      <c r="D462">
        <v>40403</v>
      </c>
    </row>
    <row r="463" spans="1:4">
      <c r="A463" t="s">
        <v>806</v>
      </c>
      <c r="B463" t="s">
        <v>645</v>
      </c>
      <c r="C463" t="s">
        <v>1479</v>
      </c>
      <c r="D463">
        <v>30505</v>
      </c>
    </row>
    <row r="464" spans="1:4">
      <c r="A464" t="s">
        <v>806</v>
      </c>
      <c r="B464" t="s">
        <v>652</v>
      </c>
      <c r="C464" t="s">
        <v>756</v>
      </c>
      <c r="D464">
        <v>70216</v>
      </c>
    </row>
    <row r="465" spans="1:5">
      <c r="A465" t="s">
        <v>1682</v>
      </c>
      <c r="B465" t="s">
        <v>654</v>
      </c>
      <c r="C465" t="s">
        <v>1368</v>
      </c>
      <c r="D465">
        <v>40105</v>
      </c>
    </row>
    <row r="466" spans="1:5">
      <c r="A466" t="s">
        <v>1683</v>
      </c>
      <c r="B466" t="s">
        <v>654</v>
      </c>
      <c r="C466" t="s">
        <v>1386</v>
      </c>
      <c r="D466">
        <v>40306</v>
      </c>
    </row>
    <row r="467" spans="1:5">
      <c r="A467" t="s">
        <v>1683</v>
      </c>
      <c r="B467" t="s">
        <v>652</v>
      </c>
      <c r="C467" t="s">
        <v>1498</v>
      </c>
      <c r="D467">
        <v>70604</v>
      </c>
    </row>
    <row r="468" spans="1:5">
      <c r="A468" t="s">
        <v>1684</v>
      </c>
      <c r="B468" t="s">
        <v>651</v>
      </c>
      <c r="C468" t="s">
        <v>1418</v>
      </c>
      <c r="D468">
        <v>60505</v>
      </c>
    </row>
    <row r="469" spans="1:5">
      <c r="A469" t="s">
        <v>851</v>
      </c>
      <c r="B469" t="s">
        <v>651</v>
      </c>
      <c r="C469" t="s">
        <v>1418</v>
      </c>
      <c r="D469">
        <v>60501</v>
      </c>
    </row>
    <row r="470" spans="1:5">
      <c r="A470" t="s">
        <v>1685</v>
      </c>
      <c r="B470" t="s">
        <v>652</v>
      </c>
      <c r="C470" t="s">
        <v>1498</v>
      </c>
      <c r="D470">
        <v>70605</v>
      </c>
    </row>
    <row r="471" spans="1:5">
      <c r="A471" t="s">
        <v>680</v>
      </c>
      <c r="B471" t="s">
        <v>649</v>
      </c>
      <c r="C471" t="s">
        <v>649</v>
      </c>
      <c r="D471">
        <v>80810</v>
      </c>
    </row>
    <row r="472" spans="1:5">
      <c r="A472" t="s">
        <v>1686</v>
      </c>
      <c r="B472" t="s">
        <v>649</v>
      </c>
      <c r="C472" t="s">
        <v>1411</v>
      </c>
      <c r="D472">
        <v>80604</v>
      </c>
    </row>
    <row r="473" spans="1:5">
      <c r="A473" t="s">
        <v>746</v>
      </c>
      <c r="B473" t="s">
        <v>654</v>
      </c>
      <c r="C473" t="s">
        <v>1454</v>
      </c>
      <c r="D473">
        <v>41405</v>
      </c>
    </row>
    <row r="474" spans="1:5">
      <c r="A474" t="s">
        <v>1687</v>
      </c>
      <c r="B474" t="s">
        <v>648</v>
      </c>
      <c r="C474" t="s">
        <v>716</v>
      </c>
      <c r="D474">
        <v>50203</v>
      </c>
    </row>
    <row r="475" spans="1:5">
      <c r="A475" t="s">
        <v>1688</v>
      </c>
      <c r="B475" t="s">
        <v>652</v>
      </c>
      <c r="C475" t="s">
        <v>1637</v>
      </c>
      <c r="D475">
        <v>70501</v>
      </c>
    </row>
    <row r="476" spans="1:5">
      <c r="A476" t="s">
        <v>685</v>
      </c>
      <c r="B476" t="s">
        <v>649</v>
      </c>
      <c r="C476" t="s">
        <v>649</v>
      </c>
      <c r="D476">
        <v>80813</v>
      </c>
      <c r="E476" s="29"/>
    </row>
    <row r="477" spans="1:5">
      <c r="A477" t="s">
        <v>685</v>
      </c>
      <c r="B477" t="s">
        <v>654</v>
      </c>
      <c r="C477" t="s">
        <v>1403</v>
      </c>
      <c r="D477">
        <v>40607</v>
      </c>
      <c r="E477" s="29"/>
    </row>
    <row r="478" spans="1:5">
      <c r="A478" t="s">
        <v>685</v>
      </c>
      <c r="B478" t="s">
        <v>654</v>
      </c>
      <c r="C478" t="s">
        <v>1386</v>
      </c>
      <c r="D478">
        <v>40307</v>
      </c>
    </row>
    <row r="479" spans="1:5">
      <c r="A479" t="s">
        <v>1689</v>
      </c>
      <c r="B479" t="s">
        <v>649</v>
      </c>
      <c r="C479" t="s">
        <v>1584</v>
      </c>
      <c r="D479">
        <v>80205</v>
      </c>
    </row>
    <row r="480" spans="1:5">
      <c r="A480" t="s">
        <v>717</v>
      </c>
      <c r="B480" t="s">
        <v>649</v>
      </c>
      <c r="C480" t="s">
        <v>649</v>
      </c>
      <c r="D480">
        <v>99999</v>
      </c>
    </row>
    <row r="481" spans="1:4">
      <c r="A481" t="s">
        <v>730</v>
      </c>
      <c r="B481" t="s">
        <v>650</v>
      </c>
      <c r="C481" t="s">
        <v>1433</v>
      </c>
      <c r="D481">
        <v>20601</v>
      </c>
    </row>
    <row r="482" spans="1:4">
      <c r="A482" t="s">
        <v>774</v>
      </c>
      <c r="B482" t="s">
        <v>644</v>
      </c>
      <c r="C482" t="s">
        <v>1373</v>
      </c>
      <c r="D482">
        <v>120309</v>
      </c>
    </row>
    <row r="483" spans="1:4">
      <c r="A483" t="s">
        <v>774</v>
      </c>
      <c r="B483" t="s">
        <v>652</v>
      </c>
      <c r="C483" t="s">
        <v>756</v>
      </c>
      <c r="D483">
        <v>70217</v>
      </c>
    </row>
    <row r="484" spans="1:4">
      <c r="A484" t="s">
        <v>1690</v>
      </c>
      <c r="B484" t="s">
        <v>651</v>
      </c>
      <c r="C484" t="s">
        <v>1452</v>
      </c>
      <c r="D484">
        <v>60405</v>
      </c>
    </row>
    <row r="485" spans="1:4">
      <c r="A485" t="s">
        <v>1691</v>
      </c>
      <c r="B485" t="s">
        <v>652</v>
      </c>
      <c r="C485" t="s">
        <v>1512</v>
      </c>
      <c r="D485">
        <v>70110</v>
      </c>
    </row>
    <row r="486" spans="1:4">
      <c r="A486" t="s">
        <v>1692</v>
      </c>
      <c r="B486" t="s">
        <v>651</v>
      </c>
      <c r="C486" t="s">
        <v>1491</v>
      </c>
      <c r="D486">
        <v>60601</v>
      </c>
    </row>
    <row r="487" spans="1:4">
      <c r="A487" t="s">
        <v>1693</v>
      </c>
      <c r="B487" t="s">
        <v>644</v>
      </c>
      <c r="C487" t="s">
        <v>686</v>
      </c>
      <c r="D487">
        <v>120607</v>
      </c>
    </row>
    <row r="488" spans="1:4">
      <c r="A488" t="s">
        <v>784</v>
      </c>
      <c r="B488" t="s">
        <v>650</v>
      </c>
      <c r="C488" t="s">
        <v>1515</v>
      </c>
      <c r="D488">
        <v>20305</v>
      </c>
    </row>
    <row r="489" spans="1:4">
      <c r="A489" t="s">
        <v>913</v>
      </c>
      <c r="B489" t="s">
        <v>653</v>
      </c>
      <c r="C489" t="s">
        <v>1444</v>
      </c>
      <c r="D489">
        <v>90605</v>
      </c>
    </row>
    <row r="490" spans="1:4">
      <c r="A490" t="s">
        <v>716</v>
      </c>
      <c r="B490" t="s">
        <v>648</v>
      </c>
      <c r="C490" t="s">
        <v>716</v>
      </c>
      <c r="D490">
        <v>50204</v>
      </c>
    </row>
    <row r="491" spans="1:4">
      <c r="A491" t="s">
        <v>1694</v>
      </c>
      <c r="B491" t="s">
        <v>645</v>
      </c>
      <c r="C491" t="s">
        <v>1361</v>
      </c>
      <c r="D491">
        <v>30206</v>
      </c>
    </row>
    <row r="492" spans="1:4">
      <c r="A492" t="s">
        <v>1695</v>
      </c>
      <c r="B492" t="s">
        <v>653</v>
      </c>
      <c r="C492" t="s">
        <v>793</v>
      </c>
      <c r="D492">
        <v>90508</v>
      </c>
    </row>
    <row r="493" spans="1:4">
      <c r="A493" t="s">
        <v>1696</v>
      </c>
      <c r="B493" t="s">
        <v>645</v>
      </c>
      <c r="C493" t="s">
        <v>1479</v>
      </c>
      <c r="D493">
        <v>30506</v>
      </c>
    </row>
    <row r="494" spans="1:4">
      <c r="A494" t="s">
        <v>722</v>
      </c>
      <c r="B494" t="s">
        <v>646</v>
      </c>
      <c r="C494" t="s">
        <v>1376</v>
      </c>
      <c r="D494">
        <v>130716</v>
      </c>
    </row>
    <row r="495" spans="1:4">
      <c r="A495" t="s">
        <v>1697</v>
      </c>
      <c r="B495" t="s">
        <v>654</v>
      </c>
      <c r="C495" t="s">
        <v>1409</v>
      </c>
      <c r="D495">
        <v>41005</v>
      </c>
    </row>
    <row r="496" spans="1:4">
      <c r="A496" t="s">
        <v>1498</v>
      </c>
      <c r="B496" t="s">
        <v>650</v>
      </c>
      <c r="C496" t="s">
        <v>1367</v>
      </c>
      <c r="D496">
        <v>20104</v>
      </c>
    </row>
    <row r="497" spans="1:4">
      <c r="A497" t="s">
        <v>1698</v>
      </c>
      <c r="B497" t="s">
        <v>652</v>
      </c>
      <c r="C497" t="s">
        <v>1498</v>
      </c>
      <c r="D497">
        <v>70601</v>
      </c>
    </row>
    <row r="498" spans="1:4">
      <c r="A498" t="s">
        <v>1699</v>
      </c>
      <c r="B498" t="s">
        <v>653</v>
      </c>
      <c r="C498" t="s">
        <v>1431</v>
      </c>
      <c r="D498">
        <v>91005</v>
      </c>
    </row>
    <row r="499" spans="1:4">
      <c r="A499" t="s">
        <v>1700</v>
      </c>
      <c r="B499" t="s">
        <v>651</v>
      </c>
      <c r="C499" t="s">
        <v>1418</v>
      </c>
      <c r="D499">
        <v>60506</v>
      </c>
    </row>
    <row r="500" spans="1:4">
      <c r="A500" t="s">
        <v>770</v>
      </c>
      <c r="B500" t="s">
        <v>645</v>
      </c>
      <c r="C500" t="s">
        <v>1420</v>
      </c>
      <c r="D500">
        <v>30401</v>
      </c>
    </row>
    <row r="501" spans="1:4">
      <c r="A501" t="s">
        <v>1701</v>
      </c>
      <c r="B501" t="s">
        <v>654</v>
      </c>
      <c r="C501" t="s">
        <v>1485</v>
      </c>
      <c r="D501">
        <v>40704</v>
      </c>
    </row>
    <row r="502" spans="1:4">
      <c r="A502" t="s">
        <v>1702</v>
      </c>
      <c r="B502" t="s">
        <v>654</v>
      </c>
      <c r="C502" t="s">
        <v>1485</v>
      </c>
      <c r="D502">
        <v>40705</v>
      </c>
    </row>
    <row r="503" spans="1:4">
      <c r="A503" t="s">
        <v>1703</v>
      </c>
      <c r="B503" t="s">
        <v>654</v>
      </c>
      <c r="C503" t="s">
        <v>1401</v>
      </c>
      <c r="D503">
        <v>41307</v>
      </c>
    </row>
    <row r="504" spans="1:4">
      <c r="A504" t="s">
        <v>1704</v>
      </c>
      <c r="B504" t="s">
        <v>651</v>
      </c>
      <c r="C504" t="s">
        <v>1418</v>
      </c>
      <c r="D504">
        <v>60507</v>
      </c>
    </row>
    <row r="505" spans="1:4">
      <c r="A505" t="s">
        <v>745</v>
      </c>
      <c r="B505" t="s">
        <v>654</v>
      </c>
      <c r="C505" t="s">
        <v>1384</v>
      </c>
      <c r="D505">
        <v>40203</v>
      </c>
    </row>
    <row r="506" spans="1:4">
      <c r="A506" t="s">
        <v>1705</v>
      </c>
      <c r="B506" t="s">
        <v>648</v>
      </c>
      <c r="C506" t="s">
        <v>716</v>
      </c>
      <c r="D506">
        <v>50205</v>
      </c>
    </row>
    <row r="507" spans="1:4">
      <c r="A507" t="s">
        <v>688</v>
      </c>
      <c r="B507" t="s">
        <v>649</v>
      </c>
      <c r="C507" t="s">
        <v>649</v>
      </c>
      <c r="D507">
        <v>80808</v>
      </c>
    </row>
    <row r="508" spans="1:4">
      <c r="A508" t="s">
        <v>1706</v>
      </c>
      <c r="B508" t="s">
        <v>650</v>
      </c>
      <c r="C508" t="s">
        <v>1367</v>
      </c>
      <c r="D508">
        <v>20106</v>
      </c>
    </row>
    <row r="509" spans="1:4">
      <c r="A509" t="s">
        <v>701</v>
      </c>
      <c r="B509" t="s">
        <v>654</v>
      </c>
      <c r="C509" t="s">
        <v>1384</v>
      </c>
      <c r="D509">
        <v>40201</v>
      </c>
    </row>
    <row r="510" spans="1:4">
      <c r="A510" t="s">
        <v>703</v>
      </c>
      <c r="B510" t="s">
        <v>646</v>
      </c>
      <c r="C510" t="s">
        <v>1376</v>
      </c>
      <c r="D510">
        <v>130717</v>
      </c>
    </row>
    <row r="511" spans="1:4">
      <c r="A511" t="s">
        <v>1707</v>
      </c>
      <c r="B511" t="s">
        <v>645</v>
      </c>
      <c r="C511" t="s">
        <v>1420</v>
      </c>
      <c r="D511">
        <v>30403</v>
      </c>
    </row>
    <row r="512" spans="1:4">
      <c r="A512" t="s">
        <v>1274</v>
      </c>
      <c r="B512" t="s">
        <v>647</v>
      </c>
      <c r="C512" t="s">
        <v>647</v>
      </c>
      <c r="D512">
        <v>100103</v>
      </c>
    </row>
    <row r="513" spans="1:4">
      <c r="A513" t="s">
        <v>749</v>
      </c>
      <c r="B513" t="s">
        <v>645</v>
      </c>
      <c r="C513" t="s">
        <v>645</v>
      </c>
      <c r="D513">
        <v>30110</v>
      </c>
    </row>
    <row r="514" spans="1:4">
      <c r="A514" t="s">
        <v>782</v>
      </c>
      <c r="B514" t="s">
        <v>648</v>
      </c>
      <c r="C514" t="s">
        <v>1428</v>
      </c>
      <c r="D514">
        <v>50106</v>
      </c>
    </row>
    <row r="515" spans="1:4">
      <c r="A515" t="s">
        <v>842</v>
      </c>
      <c r="B515" t="s">
        <v>653</v>
      </c>
      <c r="C515" t="s">
        <v>793</v>
      </c>
      <c r="D515">
        <v>90509</v>
      </c>
    </row>
    <row r="516" spans="1:4">
      <c r="A516" t="s">
        <v>1708</v>
      </c>
      <c r="B516" t="s">
        <v>646</v>
      </c>
      <c r="C516" t="s">
        <v>1400</v>
      </c>
      <c r="D516">
        <v>130409</v>
      </c>
    </row>
    <row r="517" spans="1:4">
      <c r="A517" t="s">
        <v>1709</v>
      </c>
      <c r="B517" t="s">
        <v>643</v>
      </c>
      <c r="C517" t="s">
        <v>643</v>
      </c>
      <c r="D517">
        <v>10104</v>
      </c>
    </row>
    <row r="518" spans="1:4">
      <c r="A518" t="s">
        <v>1710</v>
      </c>
      <c r="B518" t="s">
        <v>643</v>
      </c>
      <c r="C518" t="s">
        <v>1390</v>
      </c>
      <c r="D518">
        <v>10303</v>
      </c>
    </row>
    <row r="519" spans="1:4">
      <c r="A519" t="s">
        <v>1711</v>
      </c>
      <c r="B519" t="s">
        <v>643</v>
      </c>
      <c r="C519" t="s">
        <v>1390</v>
      </c>
      <c r="D519">
        <v>10304</v>
      </c>
    </row>
    <row r="520" spans="1:4">
      <c r="A520" t="s">
        <v>1712</v>
      </c>
      <c r="B520" t="s">
        <v>652</v>
      </c>
      <c r="C520" t="s">
        <v>1637</v>
      </c>
      <c r="D520">
        <v>70504</v>
      </c>
    </row>
    <row r="521" spans="1:4">
      <c r="A521" t="s">
        <v>1713</v>
      </c>
      <c r="B521" t="s">
        <v>644</v>
      </c>
      <c r="C521" t="s">
        <v>1439</v>
      </c>
      <c r="D521">
        <v>120207</v>
      </c>
    </row>
    <row r="522" spans="1:4">
      <c r="A522" t="s">
        <v>1714</v>
      </c>
      <c r="B522" t="s">
        <v>653</v>
      </c>
      <c r="C522" t="s">
        <v>1387</v>
      </c>
      <c r="D522">
        <v>91108</v>
      </c>
    </row>
    <row r="523" spans="1:4">
      <c r="A523" t="s">
        <v>818</v>
      </c>
      <c r="B523" t="s">
        <v>654</v>
      </c>
      <c r="C523" t="s">
        <v>1401</v>
      </c>
      <c r="D523">
        <v>41308</v>
      </c>
    </row>
    <row r="524" spans="1:4">
      <c r="A524" t="s">
        <v>1715</v>
      </c>
      <c r="B524" t="s">
        <v>651</v>
      </c>
      <c r="C524" t="s">
        <v>1456</v>
      </c>
      <c r="D524">
        <v>60206</v>
      </c>
    </row>
    <row r="525" spans="1:4">
      <c r="A525" t="s">
        <v>1716</v>
      </c>
      <c r="B525" t="s">
        <v>651</v>
      </c>
      <c r="C525" t="s">
        <v>1456</v>
      </c>
      <c r="D525">
        <v>60207</v>
      </c>
    </row>
    <row r="526" spans="1:4">
      <c r="A526" t="s">
        <v>1203</v>
      </c>
      <c r="B526" t="s">
        <v>653</v>
      </c>
      <c r="C526" t="s">
        <v>1380</v>
      </c>
      <c r="D526">
        <v>91204</v>
      </c>
    </row>
    <row r="527" spans="1:4">
      <c r="A527" t="s">
        <v>1717</v>
      </c>
      <c r="B527" t="s">
        <v>654</v>
      </c>
      <c r="C527" t="s">
        <v>1368</v>
      </c>
      <c r="D527">
        <v>40106</v>
      </c>
    </row>
    <row r="528" spans="1:4">
      <c r="A528" t="s">
        <v>772</v>
      </c>
      <c r="B528" t="s">
        <v>643</v>
      </c>
      <c r="C528" t="s">
        <v>1390</v>
      </c>
      <c r="D528">
        <v>10305</v>
      </c>
    </row>
    <row r="529" spans="1:4">
      <c r="A529" t="s">
        <v>789</v>
      </c>
      <c r="B529" t="s">
        <v>653</v>
      </c>
      <c r="C529" t="s">
        <v>700</v>
      </c>
      <c r="D529">
        <v>90804</v>
      </c>
    </row>
    <row r="530" spans="1:4">
      <c r="A530" t="s">
        <v>1718</v>
      </c>
      <c r="B530" t="s">
        <v>654</v>
      </c>
      <c r="C530" t="s">
        <v>1526</v>
      </c>
      <c r="D530">
        <v>40901</v>
      </c>
    </row>
    <row r="531" spans="1:4">
      <c r="A531" t="s">
        <v>1125</v>
      </c>
      <c r="B531" t="s">
        <v>654</v>
      </c>
      <c r="C531" t="s">
        <v>752</v>
      </c>
      <c r="D531">
        <v>40805</v>
      </c>
    </row>
    <row r="532" spans="1:4">
      <c r="A532" t="s">
        <v>1719</v>
      </c>
      <c r="B532" t="s">
        <v>651</v>
      </c>
      <c r="C532" t="s">
        <v>1491</v>
      </c>
      <c r="D532">
        <v>60608</v>
      </c>
    </row>
    <row r="533" spans="1:4">
      <c r="A533" t="s">
        <v>692</v>
      </c>
      <c r="B533" t="s">
        <v>649</v>
      </c>
      <c r="C533" t="s">
        <v>649</v>
      </c>
      <c r="D533">
        <v>80811</v>
      </c>
    </row>
    <row r="534" spans="1:4">
      <c r="A534" t="s">
        <v>827</v>
      </c>
      <c r="B534" t="s">
        <v>644</v>
      </c>
      <c r="C534" t="s">
        <v>736</v>
      </c>
      <c r="D534">
        <v>120705</v>
      </c>
    </row>
    <row r="535" spans="1:4">
      <c r="A535" t="s">
        <v>869</v>
      </c>
      <c r="B535" t="s">
        <v>648</v>
      </c>
      <c r="C535" t="s">
        <v>1366</v>
      </c>
      <c r="D535">
        <v>50307</v>
      </c>
    </row>
    <row r="536" spans="1:4">
      <c r="A536" t="s">
        <v>1720</v>
      </c>
      <c r="B536" t="s">
        <v>648</v>
      </c>
      <c r="C536" t="s">
        <v>1366</v>
      </c>
      <c r="D536">
        <v>50315</v>
      </c>
    </row>
    <row r="537" spans="1:4">
      <c r="A537" t="s">
        <v>878</v>
      </c>
      <c r="B537" t="s">
        <v>653</v>
      </c>
      <c r="C537" t="s">
        <v>1441</v>
      </c>
      <c r="D537">
        <v>90701</v>
      </c>
    </row>
    <row r="538" spans="1:4">
      <c r="A538" t="s">
        <v>1145</v>
      </c>
      <c r="B538" t="s">
        <v>653</v>
      </c>
      <c r="C538" t="s">
        <v>1387</v>
      </c>
      <c r="D538">
        <v>91109</v>
      </c>
    </row>
    <row r="539" spans="1:4">
      <c r="A539" t="s">
        <v>1145</v>
      </c>
      <c r="B539" t="s">
        <v>650</v>
      </c>
      <c r="C539" t="s">
        <v>1433</v>
      </c>
      <c r="D539">
        <v>20607</v>
      </c>
    </row>
    <row r="540" spans="1:4">
      <c r="A540" t="s">
        <v>723</v>
      </c>
      <c r="B540" t="s">
        <v>650</v>
      </c>
      <c r="C540" t="s">
        <v>1378</v>
      </c>
      <c r="D540">
        <v>20207</v>
      </c>
    </row>
    <row r="541" spans="1:4">
      <c r="A541" t="s">
        <v>1721</v>
      </c>
      <c r="B541" t="s">
        <v>652</v>
      </c>
      <c r="C541" t="s">
        <v>756</v>
      </c>
      <c r="D541">
        <v>70218</v>
      </c>
    </row>
    <row r="542" spans="1:4">
      <c r="A542" t="s">
        <v>1722</v>
      </c>
      <c r="B542" t="s">
        <v>648</v>
      </c>
      <c r="C542" t="s">
        <v>1366</v>
      </c>
      <c r="D542">
        <v>50308</v>
      </c>
    </row>
    <row r="543" spans="1:4">
      <c r="A543" t="s">
        <v>1723</v>
      </c>
      <c r="B543" t="s">
        <v>645</v>
      </c>
      <c r="C543" t="s">
        <v>1472</v>
      </c>
      <c r="D543">
        <v>30305</v>
      </c>
    </row>
    <row r="544" spans="1:4">
      <c r="A544" t="s">
        <v>1723</v>
      </c>
      <c r="B544" t="s">
        <v>650</v>
      </c>
      <c r="C544" t="s">
        <v>1433</v>
      </c>
      <c r="D544">
        <v>20608</v>
      </c>
    </row>
    <row r="545" spans="1:4">
      <c r="A545" t="s">
        <v>846</v>
      </c>
      <c r="B545" t="s">
        <v>653</v>
      </c>
      <c r="C545" t="s">
        <v>1366</v>
      </c>
      <c r="D545">
        <v>90907</v>
      </c>
    </row>
    <row r="546" spans="1:4">
      <c r="A546" t="s">
        <v>805</v>
      </c>
      <c r="B546" t="s">
        <v>1468</v>
      </c>
      <c r="C546" t="s">
        <v>831</v>
      </c>
      <c r="D546">
        <v>110201</v>
      </c>
    </row>
    <row r="547" spans="1:4">
      <c r="A547" t="s">
        <v>854</v>
      </c>
      <c r="B547" t="s">
        <v>654</v>
      </c>
      <c r="C547" t="s">
        <v>1409</v>
      </c>
      <c r="D547">
        <v>41001</v>
      </c>
    </row>
    <row r="548" spans="1:4">
      <c r="A548" t="s">
        <v>1724</v>
      </c>
      <c r="B548" t="s">
        <v>653</v>
      </c>
      <c r="C548" t="s">
        <v>1387</v>
      </c>
      <c r="D548">
        <v>91110</v>
      </c>
    </row>
    <row r="549" spans="1:4">
      <c r="A549" t="s">
        <v>814</v>
      </c>
      <c r="B549" t="s">
        <v>654</v>
      </c>
      <c r="C549" t="s">
        <v>1384</v>
      </c>
      <c r="D549">
        <v>40205</v>
      </c>
    </row>
    <row r="550" spans="1:4">
      <c r="A550" t="s">
        <v>1160</v>
      </c>
      <c r="B550" t="s">
        <v>653</v>
      </c>
      <c r="C550" t="s">
        <v>1431</v>
      </c>
      <c r="D550">
        <v>91013</v>
      </c>
    </row>
    <row r="551" spans="1:4">
      <c r="A551" t="s">
        <v>840</v>
      </c>
      <c r="B551" t="s">
        <v>644</v>
      </c>
      <c r="C551" t="s">
        <v>1373</v>
      </c>
      <c r="D551">
        <v>120310</v>
      </c>
    </row>
    <row r="552" spans="1:4">
      <c r="A552" t="s">
        <v>781</v>
      </c>
      <c r="B552" t="s">
        <v>654</v>
      </c>
      <c r="C552" t="s">
        <v>1485</v>
      </c>
      <c r="D552">
        <v>40706</v>
      </c>
    </row>
    <row r="553" spans="1:4">
      <c r="A553" t="s">
        <v>1725</v>
      </c>
      <c r="B553" t="s">
        <v>653</v>
      </c>
      <c r="C553" t="s">
        <v>1366</v>
      </c>
      <c r="D553">
        <v>90908</v>
      </c>
    </row>
    <row r="554" spans="1:4">
      <c r="A554" t="s">
        <v>705</v>
      </c>
      <c r="B554" t="s">
        <v>649</v>
      </c>
      <c r="C554" t="s">
        <v>1377</v>
      </c>
      <c r="D554">
        <v>81009</v>
      </c>
    </row>
    <row r="555" spans="1:4">
      <c r="A555" t="s">
        <v>1726</v>
      </c>
      <c r="B555" t="s">
        <v>652</v>
      </c>
      <c r="C555" t="s">
        <v>652</v>
      </c>
      <c r="D555">
        <v>70310</v>
      </c>
    </row>
    <row r="556" spans="1:4">
      <c r="A556" t="s">
        <v>1726</v>
      </c>
      <c r="B556" t="s">
        <v>651</v>
      </c>
      <c r="C556" t="s">
        <v>1491</v>
      </c>
      <c r="D556">
        <v>60607</v>
      </c>
    </row>
    <row r="557" spans="1:4">
      <c r="A557" t="s">
        <v>713</v>
      </c>
      <c r="B557" t="s">
        <v>645</v>
      </c>
      <c r="C557" t="s">
        <v>645</v>
      </c>
      <c r="D557">
        <v>30111</v>
      </c>
    </row>
    <row r="558" spans="1:4">
      <c r="A558" t="s">
        <v>1727</v>
      </c>
      <c r="B558" t="s">
        <v>649</v>
      </c>
      <c r="C558" t="s">
        <v>1584</v>
      </c>
      <c r="D558">
        <v>80206</v>
      </c>
    </row>
    <row r="559" spans="1:4">
      <c r="A559" t="s">
        <v>1728</v>
      </c>
      <c r="B559" t="s">
        <v>646</v>
      </c>
      <c r="C559" t="s">
        <v>1400</v>
      </c>
      <c r="D559">
        <v>130410</v>
      </c>
    </row>
    <row r="560" spans="1:4">
      <c r="A560" t="s">
        <v>1729</v>
      </c>
      <c r="B560" t="s">
        <v>645</v>
      </c>
      <c r="C560" t="s">
        <v>645</v>
      </c>
      <c r="D560">
        <v>30112</v>
      </c>
    </row>
    <row r="561" spans="1:4">
      <c r="A561" t="s">
        <v>1730</v>
      </c>
      <c r="B561" t="s">
        <v>644</v>
      </c>
      <c r="C561" t="s">
        <v>1439</v>
      </c>
      <c r="D561">
        <v>120208</v>
      </c>
    </row>
    <row r="562" spans="1:4">
      <c r="A562" t="s">
        <v>1731</v>
      </c>
      <c r="B562" t="s">
        <v>645</v>
      </c>
      <c r="C562" t="s">
        <v>1361</v>
      </c>
      <c r="D562">
        <v>30207</v>
      </c>
    </row>
    <row r="563" spans="1:4">
      <c r="A563" t="s">
        <v>739</v>
      </c>
      <c r="B563" t="s">
        <v>644</v>
      </c>
      <c r="C563" t="s">
        <v>1415</v>
      </c>
      <c r="D563">
        <v>120801</v>
      </c>
    </row>
    <row r="564" spans="1:4">
      <c r="A564" t="s">
        <v>831</v>
      </c>
      <c r="B564" t="s">
        <v>648</v>
      </c>
      <c r="C564" t="s">
        <v>1428</v>
      </c>
      <c r="D564">
        <v>50109</v>
      </c>
    </row>
    <row r="565" spans="1:4">
      <c r="A565" t="s">
        <v>1732</v>
      </c>
      <c r="B565" t="s">
        <v>654</v>
      </c>
      <c r="C565" t="s">
        <v>729</v>
      </c>
      <c r="D565">
        <v>40507</v>
      </c>
    </row>
    <row r="566" spans="1:4">
      <c r="A566" t="s">
        <v>1733</v>
      </c>
      <c r="B566" t="s">
        <v>653</v>
      </c>
      <c r="C566" t="s">
        <v>1383</v>
      </c>
      <c r="D566">
        <v>90105</v>
      </c>
    </row>
    <row r="567" spans="1:4">
      <c r="A567" t="s">
        <v>1734</v>
      </c>
      <c r="B567" t="s">
        <v>653</v>
      </c>
      <c r="C567" t="s">
        <v>841</v>
      </c>
      <c r="D567">
        <v>90405</v>
      </c>
    </row>
    <row r="568" spans="1:4">
      <c r="A568" t="s">
        <v>862</v>
      </c>
      <c r="B568" t="s">
        <v>654</v>
      </c>
      <c r="C568" t="s">
        <v>1403</v>
      </c>
      <c r="D568">
        <v>40608</v>
      </c>
    </row>
    <row r="569" spans="1:4">
      <c r="A569" t="s">
        <v>1735</v>
      </c>
      <c r="B569" t="s">
        <v>646</v>
      </c>
      <c r="C569" t="s">
        <v>862</v>
      </c>
      <c r="D569">
        <v>130901</v>
      </c>
    </row>
    <row r="570" spans="1:4">
      <c r="A570" t="s">
        <v>1736</v>
      </c>
      <c r="B570" t="s">
        <v>649</v>
      </c>
      <c r="C570" t="s">
        <v>649</v>
      </c>
      <c r="D570">
        <v>80801</v>
      </c>
    </row>
    <row r="571" spans="1:4">
      <c r="A571" t="s">
        <v>1576</v>
      </c>
      <c r="B571" t="s">
        <v>654</v>
      </c>
      <c r="C571" t="s">
        <v>1576</v>
      </c>
      <c r="D571">
        <v>41104</v>
      </c>
    </row>
    <row r="572" spans="1:4">
      <c r="A572" t="s">
        <v>700</v>
      </c>
      <c r="B572" t="s">
        <v>649</v>
      </c>
      <c r="C572" t="s">
        <v>649</v>
      </c>
      <c r="D572">
        <v>80809</v>
      </c>
    </row>
    <row r="573" spans="1:4">
      <c r="A573" t="s">
        <v>864</v>
      </c>
      <c r="B573" t="s">
        <v>653</v>
      </c>
      <c r="C573" t="s">
        <v>700</v>
      </c>
      <c r="D573">
        <v>90801</v>
      </c>
    </row>
    <row r="574" spans="1:4">
      <c r="A574" t="s">
        <v>852</v>
      </c>
      <c r="B574" t="s">
        <v>654</v>
      </c>
      <c r="C574" t="s">
        <v>729</v>
      </c>
      <c r="D574">
        <v>40515</v>
      </c>
    </row>
    <row r="575" spans="1:4">
      <c r="A575" t="s">
        <v>868</v>
      </c>
      <c r="B575" t="s">
        <v>653</v>
      </c>
      <c r="C575" t="s">
        <v>1434</v>
      </c>
      <c r="D575">
        <v>90305</v>
      </c>
    </row>
    <row r="576" spans="1:4">
      <c r="A576" t="s">
        <v>868</v>
      </c>
      <c r="B576" t="s">
        <v>653</v>
      </c>
      <c r="C576" t="s">
        <v>1394</v>
      </c>
      <c r="D576">
        <v>90212</v>
      </c>
    </row>
    <row r="577" spans="1:4">
      <c r="A577" t="s">
        <v>868</v>
      </c>
      <c r="B577" t="s">
        <v>646</v>
      </c>
      <c r="C577" t="s">
        <v>862</v>
      </c>
      <c r="D577">
        <v>130909</v>
      </c>
    </row>
    <row r="578" spans="1:4">
      <c r="A578" t="s">
        <v>868</v>
      </c>
      <c r="B578" t="s">
        <v>652</v>
      </c>
      <c r="C578" t="s">
        <v>756</v>
      </c>
      <c r="D578">
        <v>70219</v>
      </c>
    </row>
    <row r="579" spans="1:4">
      <c r="A579" t="s">
        <v>868</v>
      </c>
      <c r="B579" t="s">
        <v>653</v>
      </c>
      <c r="C579" t="s">
        <v>700</v>
      </c>
      <c r="D579">
        <v>90806</v>
      </c>
    </row>
    <row r="580" spans="1:4">
      <c r="A580" t="s">
        <v>1258</v>
      </c>
      <c r="B580" t="s">
        <v>645</v>
      </c>
      <c r="C580" t="s">
        <v>1670</v>
      </c>
      <c r="D580">
        <v>30601</v>
      </c>
    </row>
    <row r="581" spans="1:4">
      <c r="A581" t="s">
        <v>682</v>
      </c>
      <c r="B581" t="s">
        <v>645</v>
      </c>
      <c r="C581" t="s">
        <v>645</v>
      </c>
      <c r="D581">
        <v>30113</v>
      </c>
    </row>
    <row r="582" spans="1:4">
      <c r="A582" t="s">
        <v>682</v>
      </c>
      <c r="B582" t="s">
        <v>654</v>
      </c>
      <c r="C582" t="s">
        <v>1405</v>
      </c>
      <c r="D582">
        <v>41204</v>
      </c>
    </row>
    <row r="583" spans="1:4">
      <c r="A583" t="s">
        <v>682</v>
      </c>
      <c r="B583" t="s">
        <v>653</v>
      </c>
      <c r="C583" t="s">
        <v>700</v>
      </c>
      <c r="D583">
        <v>90805</v>
      </c>
    </row>
    <row r="584" spans="1:4">
      <c r="A584" t="s">
        <v>785</v>
      </c>
      <c r="B584" t="s">
        <v>651</v>
      </c>
      <c r="C584" t="s">
        <v>1460</v>
      </c>
      <c r="D584">
        <v>60105</v>
      </c>
    </row>
    <row r="585" spans="1:4">
      <c r="A585" t="s">
        <v>881</v>
      </c>
      <c r="B585" t="s">
        <v>650</v>
      </c>
      <c r="C585" t="s">
        <v>1378</v>
      </c>
      <c r="D585">
        <v>20208</v>
      </c>
    </row>
    <row r="586" spans="1:4">
      <c r="A586" t="s">
        <v>1737</v>
      </c>
      <c r="B586" t="s">
        <v>645</v>
      </c>
      <c r="C586" t="s">
        <v>1670</v>
      </c>
      <c r="D586">
        <v>30603</v>
      </c>
    </row>
    <row r="587" spans="1:4">
      <c r="A587" t="s">
        <v>1405</v>
      </c>
      <c r="B587" t="s">
        <v>654</v>
      </c>
      <c r="C587" t="s">
        <v>1405</v>
      </c>
      <c r="D587">
        <v>41205</v>
      </c>
    </row>
    <row r="588" spans="1:4">
      <c r="A588" t="s">
        <v>1738</v>
      </c>
      <c r="B588" t="s">
        <v>653</v>
      </c>
      <c r="C588" t="s">
        <v>1434</v>
      </c>
      <c r="D588">
        <v>90306</v>
      </c>
    </row>
    <row r="589" spans="1:4">
      <c r="A589" t="s">
        <v>720</v>
      </c>
      <c r="B589" t="s">
        <v>649</v>
      </c>
      <c r="C589" t="s">
        <v>649</v>
      </c>
      <c r="D589">
        <v>80818</v>
      </c>
    </row>
    <row r="590" spans="1:4">
      <c r="A590" t="s">
        <v>832</v>
      </c>
      <c r="B590" t="s">
        <v>653</v>
      </c>
      <c r="C590" t="s">
        <v>1431</v>
      </c>
      <c r="D590">
        <v>91011</v>
      </c>
    </row>
    <row r="591" spans="1:4">
      <c r="A591" t="s">
        <v>832</v>
      </c>
      <c r="B591" t="s">
        <v>653</v>
      </c>
      <c r="C591" t="s">
        <v>793</v>
      </c>
      <c r="D591">
        <v>90510</v>
      </c>
    </row>
    <row r="592" spans="1:4">
      <c r="A592" t="s">
        <v>844</v>
      </c>
      <c r="B592" t="s">
        <v>652</v>
      </c>
      <c r="C592" t="s">
        <v>756</v>
      </c>
      <c r="D592">
        <v>70220</v>
      </c>
    </row>
    <row r="593" spans="1:4">
      <c r="A593" t="s">
        <v>1739</v>
      </c>
      <c r="B593" t="s">
        <v>649</v>
      </c>
      <c r="C593" t="s">
        <v>1584</v>
      </c>
      <c r="D593">
        <v>80201</v>
      </c>
    </row>
    <row r="594" spans="1:4">
      <c r="A594" t="s">
        <v>1740</v>
      </c>
      <c r="B594" t="s">
        <v>654</v>
      </c>
      <c r="C594" t="s">
        <v>1403</v>
      </c>
      <c r="D594">
        <v>40609</v>
      </c>
    </row>
    <row r="595" spans="1:4">
      <c r="A595" t="s">
        <v>773</v>
      </c>
      <c r="B595" t="s">
        <v>654</v>
      </c>
      <c r="C595" t="s">
        <v>1403</v>
      </c>
      <c r="D595">
        <v>40610</v>
      </c>
    </row>
    <row r="596" spans="1:4">
      <c r="A596" t="s">
        <v>1741</v>
      </c>
      <c r="B596" t="s">
        <v>644</v>
      </c>
      <c r="C596" t="s">
        <v>1371</v>
      </c>
      <c r="D596">
        <v>120904</v>
      </c>
    </row>
    <row r="597" spans="1:4">
      <c r="A597" t="s">
        <v>1742</v>
      </c>
      <c r="B597" t="s">
        <v>653</v>
      </c>
      <c r="C597" t="s">
        <v>1431</v>
      </c>
      <c r="D597">
        <v>91006</v>
      </c>
    </row>
    <row r="598" spans="1:4">
      <c r="A598" t="s">
        <v>697</v>
      </c>
      <c r="B598" t="s">
        <v>649</v>
      </c>
      <c r="C598" t="s">
        <v>649</v>
      </c>
      <c r="D598">
        <v>80803</v>
      </c>
    </row>
    <row r="599" spans="1:4">
      <c r="A599" t="s">
        <v>697</v>
      </c>
      <c r="B599" t="s">
        <v>652</v>
      </c>
      <c r="C599" t="s">
        <v>652</v>
      </c>
      <c r="D599">
        <v>70311</v>
      </c>
    </row>
    <row r="600" spans="1:4">
      <c r="A600" t="s">
        <v>718</v>
      </c>
      <c r="B600" t="s">
        <v>644</v>
      </c>
      <c r="C600" t="s">
        <v>1371</v>
      </c>
      <c r="D600">
        <v>120901</v>
      </c>
    </row>
    <row r="601" spans="1:4">
      <c r="A601" t="s">
        <v>823</v>
      </c>
      <c r="B601" t="s">
        <v>646</v>
      </c>
      <c r="C601" t="s">
        <v>1382</v>
      </c>
      <c r="D601">
        <v>130104</v>
      </c>
    </row>
    <row r="602" spans="1:4">
      <c r="A602" t="s">
        <v>823</v>
      </c>
      <c r="B602" t="s">
        <v>654</v>
      </c>
      <c r="C602" t="s">
        <v>1409</v>
      </c>
      <c r="D602">
        <v>41008</v>
      </c>
    </row>
    <row r="603" spans="1:4">
      <c r="A603" t="s">
        <v>1743</v>
      </c>
      <c r="B603" t="s">
        <v>654</v>
      </c>
      <c r="C603" t="s">
        <v>1409</v>
      </c>
      <c r="D603">
        <v>41006</v>
      </c>
    </row>
    <row r="604" spans="1:4">
      <c r="A604" t="s">
        <v>1743</v>
      </c>
      <c r="B604" t="s">
        <v>654</v>
      </c>
      <c r="C604" t="s">
        <v>1576</v>
      </c>
      <c r="D604">
        <v>41105</v>
      </c>
    </row>
    <row r="605" spans="1:4">
      <c r="A605" t="s">
        <v>1744</v>
      </c>
      <c r="B605" t="s">
        <v>649</v>
      </c>
      <c r="C605" t="s">
        <v>860</v>
      </c>
      <c r="D605">
        <v>80506</v>
      </c>
    </row>
    <row r="606" spans="1:4">
      <c r="A606" t="s">
        <v>693</v>
      </c>
      <c r="B606" t="s">
        <v>648</v>
      </c>
      <c r="C606" t="s">
        <v>1366</v>
      </c>
      <c r="D606">
        <v>50316</v>
      </c>
    </row>
    <row r="607" spans="1:4">
      <c r="A607" t="s">
        <v>693</v>
      </c>
      <c r="B607" t="s">
        <v>653</v>
      </c>
      <c r="C607" t="s">
        <v>1366</v>
      </c>
      <c r="D607">
        <v>90901</v>
      </c>
    </row>
    <row r="608" spans="1:4">
      <c r="A608" t="s">
        <v>1479</v>
      </c>
      <c r="B608" t="s">
        <v>645</v>
      </c>
      <c r="C608" t="s">
        <v>1479</v>
      </c>
      <c r="D608">
        <v>30507</v>
      </c>
    </row>
    <row r="609" spans="1:4">
      <c r="A609" t="s">
        <v>802</v>
      </c>
      <c r="B609" t="s">
        <v>654</v>
      </c>
      <c r="C609" t="s">
        <v>1526</v>
      </c>
      <c r="D609">
        <v>40905</v>
      </c>
    </row>
    <row r="610" spans="1:4">
      <c r="A610" t="s">
        <v>1745</v>
      </c>
      <c r="B610" t="s">
        <v>651</v>
      </c>
      <c r="C610" t="s">
        <v>1464</v>
      </c>
      <c r="D610">
        <v>60701</v>
      </c>
    </row>
    <row r="611" spans="1:4">
      <c r="A611" t="s">
        <v>1746</v>
      </c>
      <c r="B611" t="s">
        <v>654</v>
      </c>
      <c r="C611" t="s">
        <v>729</v>
      </c>
      <c r="D611">
        <v>40508</v>
      </c>
    </row>
    <row r="612" spans="1:4">
      <c r="A612" t="s">
        <v>880</v>
      </c>
      <c r="B612" t="s">
        <v>646</v>
      </c>
      <c r="C612" t="s">
        <v>1376</v>
      </c>
      <c r="D612">
        <v>130718</v>
      </c>
    </row>
    <row r="613" spans="1:4">
      <c r="A613" t="s">
        <v>880</v>
      </c>
      <c r="B613" t="s">
        <v>650</v>
      </c>
      <c r="C613" t="s">
        <v>1378</v>
      </c>
      <c r="D613">
        <v>20209</v>
      </c>
    </row>
    <row r="614" spans="1:4">
      <c r="A614" t="s">
        <v>1747</v>
      </c>
      <c r="B614" t="s">
        <v>645</v>
      </c>
      <c r="C614" t="s">
        <v>645</v>
      </c>
      <c r="D614">
        <v>30114</v>
      </c>
    </row>
    <row r="615" spans="1:4">
      <c r="A615" t="s">
        <v>1747</v>
      </c>
      <c r="B615" t="s">
        <v>646</v>
      </c>
      <c r="C615" t="s">
        <v>1421</v>
      </c>
      <c r="D615">
        <v>130313</v>
      </c>
    </row>
    <row r="616" spans="1:4">
      <c r="A616" t="s">
        <v>1747</v>
      </c>
      <c r="B616" t="s">
        <v>654</v>
      </c>
      <c r="C616" t="s">
        <v>729</v>
      </c>
      <c r="D616">
        <v>40509</v>
      </c>
    </row>
    <row r="617" spans="1:4">
      <c r="A617" t="s">
        <v>715</v>
      </c>
      <c r="B617" t="s">
        <v>653</v>
      </c>
      <c r="C617" t="s">
        <v>1431</v>
      </c>
      <c r="D617">
        <v>91001</v>
      </c>
    </row>
    <row r="618" spans="1:4">
      <c r="A618" t="s">
        <v>1748</v>
      </c>
      <c r="B618" t="s">
        <v>653</v>
      </c>
      <c r="C618" t="s">
        <v>1431</v>
      </c>
      <c r="D618">
        <v>91015</v>
      </c>
    </row>
    <row r="619" spans="1:4">
      <c r="A619" t="s">
        <v>1749</v>
      </c>
      <c r="B619" t="s">
        <v>653</v>
      </c>
      <c r="C619" t="s">
        <v>1431</v>
      </c>
      <c r="D619">
        <v>91016</v>
      </c>
    </row>
    <row r="620" spans="1:4">
      <c r="A620" t="s">
        <v>786</v>
      </c>
      <c r="B620" t="s">
        <v>654</v>
      </c>
      <c r="C620" t="s">
        <v>729</v>
      </c>
      <c r="D620">
        <v>40510</v>
      </c>
    </row>
    <row r="621" spans="1:4">
      <c r="A621" t="s">
        <v>786</v>
      </c>
      <c r="B621" t="s">
        <v>652</v>
      </c>
      <c r="C621" t="s">
        <v>756</v>
      </c>
      <c r="D621">
        <v>70221</v>
      </c>
    </row>
    <row r="622" spans="1:4">
      <c r="A622" t="s">
        <v>1750</v>
      </c>
      <c r="B622" t="s">
        <v>654</v>
      </c>
      <c r="C622" t="s">
        <v>1368</v>
      </c>
      <c r="D622">
        <v>40107</v>
      </c>
    </row>
    <row r="623" spans="1:4">
      <c r="A623" t="s">
        <v>1751</v>
      </c>
      <c r="B623" t="s">
        <v>652</v>
      </c>
      <c r="C623" t="s">
        <v>756</v>
      </c>
      <c r="D623">
        <v>70222</v>
      </c>
    </row>
    <row r="624" spans="1:4">
      <c r="A624" t="s">
        <v>1752</v>
      </c>
      <c r="B624" t="s">
        <v>648</v>
      </c>
      <c r="C624" t="s">
        <v>1428</v>
      </c>
      <c r="D624">
        <v>50110</v>
      </c>
    </row>
    <row r="625" spans="1:4">
      <c r="A625" t="s">
        <v>1753</v>
      </c>
      <c r="B625" t="s">
        <v>644</v>
      </c>
      <c r="C625" t="s">
        <v>1373</v>
      </c>
      <c r="D625">
        <v>120311</v>
      </c>
    </row>
    <row r="626" spans="1:4">
      <c r="A626" t="s">
        <v>809</v>
      </c>
      <c r="B626" t="s">
        <v>654</v>
      </c>
      <c r="C626" t="s">
        <v>729</v>
      </c>
      <c r="D626">
        <v>40514</v>
      </c>
    </row>
    <row r="627" spans="1:4">
      <c r="A627" t="s">
        <v>799</v>
      </c>
      <c r="B627" t="s">
        <v>644</v>
      </c>
      <c r="C627" t="s">
        <v>1406</v>
      </c>
      <c r="D627">
        <v>120101</v>
      </c>
    </row>
    <row r="628" spans="1:4">
      <c r="A628" t="s">
        <v>792</v>
      </c>
      <c r="B628" t="s">
        <v>653</v>
      </c>
      <c r="C628" t="s">
        <v>1387</v>
      </c>
      <c r="D628">
        <v>91101</v>
      </c>
    </row>
    <row r="629" spans="1:4">
      <c r="A629" t="s">
        <v>1754</v>
      </c>
      <c r="B629" t="s">
        <v>646</v>
      </c>
      <c r="C629" t="s">
        <v>1400</v>
      </c>
      <c r="D629">
        <v>130411</v>
      </c>
    </row>
    <row r="630" spans="1:4">
      <c r="A630" t="s">
        <v>1755</v>
      </c>
      <c r="B630" t="s">
        <v>654</v>
      </c>
      <c r="C630" t="s">
        <v>729</v>
      </c>
      <c r="D630">
        <v>40511</v>
      </c>
    </row>
    <row r="631" spans="1:4">
      <c r="A631" t="s">
        <v>817</v>
      </c>
      <c r="B631" t="s">
        <v>644</v>
      </c>
      <c r="C631" t="s">
        <v>1450</v>
      </c>
      <c r="D631">
        <v>120405</v>
      </c>
    </row>
    <row r="632" spans="1:4">
      <c r="A632" t="s">
        <v>759</v>
      </c>
      <c r="B632" t="s">
        <v>649</v>
      </c>
      <c r="C632" t="s">
        <v>1678</v>
      </c>
      <c r="D632">
        <v>81101</v>
      </c>
    </row>
    <row r="633" spans="1:4">
      <c r="A633" t="s">
        <v>1756</v>
      </c>
      <c r="B633" t="s">
        <v>648</v>
      </c>
      <c r="C633" t="s">
        <v>1428</v>
      </c>
      <c r="D633">
        <v>50111</v>
      </c>
    </row>
    <row r="634" spans="1:4">
      <c r="A634" t="s">
        <v>1757</v>
      </c>
      <c r="B634" t="s">
        <v>653</v>
      </c>
      <c r="C634" t="s">
        <v>1380</v>
      </c>
      <c r="D634">
        <v>91205</v>
      </c>
    </row>
    <row r="635" spans="1:4">
      <c r="A635" t="s">
        <v>771</v>
      </c>
      <c r="B635" t="s">
        <v>643</v>
      </c>
      <c r="C635" t="s">
        <v>643</v>
      </c>
      <c r="D635">
        <v>10105</v>
      </c>
    </row>
    <row r="636" spans="1:4">
      <c r="A636" t="s">
        <v>1758</v>
      </c>
      <c r="B636" t="s">
        <v>654</v>
      </c>
      <c r="C636" t="s">
        <v>1386</v>
      </c>
      <c r="D636">
        <v>40308</v>
      </c>
    </row>
    <row r="637" spans="1:4">
      <c r="A637" t="s">
        <v>876</v>
      </c>
      <c r="B637" t="s">
        <v>654</v>
      </c>
      <c r="C637" t="s">
        <v>1485</v>
      </c>
      <c r="D637">
        <v>40707</v>
      </c>
    </row>
    <row r="638" spans="1:4">
      <c r="A638" t="s">
        <v>699</v>
      </c>
      <c r="B638" t="s">
        <v>650</v>
      </c>
      <c r="C638" t="s">
        <v>1433</v>
      </c>
      <c r="D638">
        <v>20609</v>
      </c>
    </row>
    <row r="639" spans="1:4">
      <c r="A639" t="s">
        <v>1759</v>
      </c>
      <c r="B639" t="s">
        <v>644</v>
      </c>
      <c r="C639" t="s">
        <v>736</v>
      </c>
      <c r="D639">
        <v>120706</v>
      </c>
    </row>
    <row r="640" spans="1:4">
      <c r="A640" t="s">
        <v>672</v>
      </c>
      <c r="B640" t="s">
        <v>649</v>
      </c>
      <c r="C640" t="s">
        <v>649</v>
      </c>
      <c r="D640">
        <v>80819</v>
      </c>
    </row>
    <row r="641" spans="1:4">
      <c r="A641" t="s">
        <v>811</v>
      </c>
      <c r="B641" t="s">
        <v>654</v>
      </c>
      <c r="C641" t="s">
        <v>1401</v>
      </c>
      <c r="D641">
        <v>41301</v>
      </c>
    </row>
    <row r="642" spans="1:4">
      <c r="A642" t="s">
        <v>1760</v>
      </c>
      <c r="B642" t="s">
        <v>644</v>
      </c>
      <c r="C642" t="s">
        <v>686</v>
      </c>
      <c r="D642">
        <v>120611</v>
      </c>
    </row>
    <row r="643" spans="1:4">
      <c r="A643" t="s">
        <v>1761</v>
      </c>
      <c r="B643" t="s">
        <v>652</v>
      </c>
      <c r="C643" t="s">
        <v>1375</v>
      </c>
      <c r="D643">
        <v>70701</v>
      </c>
    </row>
    <row r="644" spans="1:4">
      <c r="A644" t="s">
        <v>709</v>
      </c>
      <c r="B644" t="s">
        <v>649</v>
      </c>
      <c r="C644" t="s">
        <v>860</v>
      </c>
      <c r="D644">
        <v>80508</v>
      </c>
    </row>
    <row r="645" spans="1:4">
      <c r="A645" t="s">
        <v>904</v>
      </c>
      <c r="B645" t="s">
        <v>650</v>
      </c>
      <c r="C645" t="s">
        <v>1436</v>
      </c>
      <c r="D645">
        <v>20406</v>
      </c>
    </row>
    <row r="646" spans="1:4">
      <c r="A646" t="s">
        <v>1762</v>
      </c>
      <c r="B646" t="s">
        <v>652</v>
      </c>
      <c r="C646" t="s">
        <v>652</v>
      </c>
      <c r="D646">
        <v>70312</v>
      </c>
    </row>
    <row r="647" spans="1:4">
      <c r="A647" t="s">
        <v>750</v>
      </c>
      <c r="B647" t="s">
        <v>644</v>
      </c>
      <c r="C647" t="s">
        <v>1415</v>
      </c>
      <c r="D647">
        <v>120805</v>
      </c>
    </row>
    <row r="648" spans="1:4">
      <c r="A648" t="s">
        <v>767</v>
      </c>
      <c r="B648" t="s">
        <v>647</v>
      </c>
      <c r="C648" t="s">
        <v>647</v>
      </c>
      <c r="D648">
        <v>100104</v>
      </c>
    </row>
    <row r="649" spans="1:4">
      <c r="A649" t="s">
        <v>1763</v>
      </c>
      <c r="B649" t="s">
        <v>648</v>
      </c>
      <c r="C649" t="s">
        <v>1428</v>
      </c>
      <c r="D649">
        <v>50112</v>
      </c>
    </row>
    <row r="650" spans="1:4">
      <c r="A650" t="s">
        <v>873</v>
      </c>
      <c r="B650" t="s">
        <v>650</v>
      </c>
      <c r="C650" t="s">
        <v>1433</v>
      </c>
      <c r="D650">
        <v>20610</v>
      </c>
    </row>
    <row r="651" spans="1:4">
      <c r="A651" t="s">
        <v>1764</v>
      </c>
      <c r="B651" t="s">
        <v>644</v>
      </c>
      <c r="C651" t="s">
        <v>1373</v>
      </c>
      <c r="D651">
        <v>120312</v>
      </c>
    </row>
    <row r="652" spans="1:4">
      <c r="A652" t="s">
        <v>1765</v>
      </c>
      <c r="B652" t="s">
        <v>653</v>
      </c>
      <c r="C652" t="s">
        <v>1444</v>
      </c>
      <c r="D652">
        <v>90608</v>
      </c>
    </row>
    <row r="653" spans="1:4">
      <c r="A653" t="s">
        <v>1766</v>
      </c>
      <c r="B653" t="s">
        <v>649</v>
      </c>
      <c r="C653" t="s">
        <v>1411</v>
      </c>
      <c r="D653">
        <v>80605</v>
      </c>
    </row>
    <row r="654" spans="1:4">
      <c r="A654" t="s">
        <v>1767</v>
      </c>
      <c r="B654" t="s">
        <v>653</v>
      </c>
      <c r="C654" t="s">
        <v>1431</v>
      </c>
      <c r="D654">
        <v>91012</v>
      </c>
    </row>
    <row r="655" spans="1:4">
      <c r="A655" t="s">
        <v>1768</v>
      </c>
      <c r="B655" t="s">
        <v>653</v>
      </c>
      <c r="C655" t="s">
        <v>1441</v>
      </c>
      <c r="D655">
        <v>90704</v>
      </c>
    </row>
    <row r="656" spans="1:4">
      <c r="A656" t="s">
        <v>1769</v>
      </c>
      <c r="B656" t="s">
        <v>644</v>
      </c>
      <c r="C656" t="s">
        <v>1371</v>
      </c>
      <c r="D656">
        <v>120905</v>
      </c>
    </row>
    <row r="657" spans="1:4">
      <c r="A657" t="s">
        <v>1770</v>
      </c>
      <c r="B657" t="s">
        <v>643</v>
      </c>
      <c r="C657" t="s">
        <v>1369</v>
      </c>
      <c r="D657">
        <v>10405</v>
      </c>
    </row>
    <row r="658" spans="1:4">
      <c r="A658" t="s">
        <v>1771</v>
      </c>
      <c r="B658" t="s">
        <v>643</v>
      </c>
      <c r="C658" t="s">
        <v>1369</v>
      </c>
      <c r="D658">
        <v>10406</v>
      </c>
    </row>
    <row r="659" spans="1:4">
      <c r="A659" t="s">
        <v>1772</v>
      </c>
      <c r="B659" t="s">
        <v>652</v>
      </c>
      <c r="C659" t="s">
        <v>756</v>
      </c>
      <c r="D659">
        <v>70223</v>
      </c>
    </row>
    <row r="660" spans="1:4">
      <c r="A660" t="s">
        <v>1773</v>
      </c>
      <c r="B660" t="s">
        <v>652</v>
      </c>
      <c r="C660" t="s">
        <v>756</v>
      </c>
      <c r="D660">
        <v>70224</v>
      </c>
    </row>
    <row r="661" spans="1:4">
      <c r="A661" t="s">
        <v>1774</v>
      </c>
      <c r="B661" t="s">
        <v>654</v>
      </c>
      <c r="C661" t="s">
        <v>1401</v>
      </c>
      <c r="D661">
        <v>41309</v>
      </c>
    </row>
    <row r="662" spans="1:4">
      <c r="A662" t="s">
        <v>698</v>
      </c>
      <c r="B662" t="s">
        <v>646</v>
      </c>
      <c r="C662" t="s">
        <v>1382</v>
      </c>
      <c r="D662">
        <v>130105</v>
      </c>
    </row>
    <row r="663" spans="1:4">
      <c r="A663" t="s">
        <v>721</v>
      </c>
      <c r="B663" t="s">
        <v>649</v>
      </c>
      <c r="C663" t="s">
        <v>1377</v>
      </c>
      <c r="D663">
        <v>81005</v>
      </c>
    </row>
    <row r="664" spans="1:4">
      <c r="A664" t="s">
        <v>1775</v>
      </c>
      <c r="B664" t="s">
        <v>645</v>
      </c>
      <c r="C664" t="s">
        <v>1479</v>
      </c>
      <c r="D664">
        <v>30508</v>
      </c>
    </row>
    <row r="665" spans="1:4">
      <c r="A665" t="s">
        <v>1776</v>
      </c>
      <c r="B665" t="s">
        <v>653</v>
      </c>
      <c r="C665" t="s">
        <v>793</v>
      </c>
      <c r="D665">
        <v>90511</v>
      </c>
    </row>
    <row r="666" spans="1:4">
      <c r="A666" t="s">
        <v>1777</v>
      </c>
      <c r="B666" t="s">
        <v>646</v>
      </c>
      <c r="C666" t="s">
        <v>1421</v>
      </c>
      <c r="D666">
        <v>130311</v>
      </c>
    </row>
    <row r="667" spans="1:4">
      <c r="A667" t="s">
        <v>1778</v>
      </c>
      <c r="B667" t="s">
        <v>652</v>
      </c>
      <c r="C667" t="s">
        <v>652</v>
      </c>
      <c r="D667">
        <v>70314</v>
      </c>
    </row>
    <row r="668" spans="1:4">
      <c r="A668" t="s">
        <v>1779</v>
      </c>
      <c r="B668" t="s">
        <v>646</v>
      </c>
      <c r="C668" t="s">
        <v>1421</v>
      </c>
      <c r="D668">
        <v>130312</v>
      </c>
    </row>
    <row r="669" spans="1:4">
      <c r="A669" t="s">
        <v>1780</v>
      </c>
      <c r="B669" t="s">
        <v>650</v>
      </c>
      <c r="C669" t="s">
        <v>1436</v>
      </c>
      <c r="D669">
        <v>20407</v>
      </c>
    </row>
    <row r="670" spans="1:4">
      <c r="A670" t="s">
        <v>798</v>
      </c>
      <c r="B670" t="s">
        <v>650</v>
      </c>
      <c r="C670" t="s">
        <v>1367</v>
      </c>
      <c r="D670">
        <v>20107</v>
      </c>
    </row>
    <row r="671" spans="1:4">
      <c r="A671" t="s">
        <v>661</v>
      </c>
      <c r="B671" t="s">
        <v>646</v>
      </c>
      <c r="C671" t="s">
        <v>1382</v>
      </c>
      <c r="D671">
        <v>130106</v>
      </c>
    </row>
    <row r="672" spans="1:4">
      <c r="A672" t="s">
        <v>764</v>
      </c>
      <c r="B672" t="s">
        <v>654</v>
      </c>
      <c r="C672" t="s">
        <v>1454</v>
      </c>
      <c r="D672">
        <v>41401</v>
      </c>
    </row>
    <row r="673" spans="1:4">
      <c r="A673" t="s">
        <v>1781</v>
      </c>
      <c r="B673" t="s">
        <v>648</v>
      </c>
      <c r="C673" t="s">
        <v>716</v>
      </c>
      <c r="D673">
        <v>50206</v>
      </c>
    </row>
    <row r="674" spans="1:4">
      <c r="A674" t="s">
        <v>684</v>
      </c>
      <c r="B674" t="s">
        <v>648</v>
      </c>
      <c r="C674" t="s">
        <v>716</v>
      </c>
      <c r="D674">
        <v>50207</v>
      </c>
    </row>
    <row r="675" spans="1:4">
      <c r="A675" t="s">
        <v>810</v>
      </c>
      <c r="B675" t="s">
        <v>648</v>
      </c>
      <c r="C675" t="s">
        <v>1366</v>
      </c>
      <c r="D675">
        <v>50317</v>
      </c>
    </row>
    <row r="676" spans="1:4">
      <c r="A676" t="s">
        <v>850</v>
      </c>
      <c r="B676" t="s">
        <v>653</v>
      </c>
      <c r="C676" t="s">
        <v>793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2021-09-22T01:55:10Z</dcterms:modified>
  <cp:category/>
  <cp:contentStatus/>
</cp:coreProperties>
</file>