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608" documentId="8_{EB53E55E-EEC3-4F21-8E7D-52E27AC5BA5D}" xr6:coauthVersionLast="45" xr6:coauthVersionMax="45" xr10:uidLastSave="{FA356C5C-82C1-AF4D-B3F7-FC2493C4C3F4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<sst xmlns="http://schemas.openxmlformats.org/spreadsheetml/2006/main" count="171" uniqueCount="166">
  <si>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</si>
  <si>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</si>
  <si>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</si>
  <si>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</si>
  <si>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</si>
  <si>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</si>
  <si>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</si>
  <si>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</si>
  <si>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</si>
  <si>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</si>
  <si>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</si>
  <si>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</si>
  <si>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</si>
  <si>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</si>
  <si>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</si>
  <si>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</si>
  <si>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</si>
  <si>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</si>
  <si>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</si>
  <si>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</si>
  <si>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</si>
  <si>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</si>
  <si>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</si>
  <si>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</si>
  <si>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</si>
  <si>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</si>
  <si>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</si>
  <si>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</si>
  <si>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</si>
  <si>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</si>
  <si>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</si>
  <si>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</si>
  <si>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</si>
  <si>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</si>
  <si>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</si>
  <si>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</si>
  <si>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</si>
  <si>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</si>
  <si>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</si>
  <si>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</si>
  <si>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</si>
  <si>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</si>
  <si>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</si>
  <si>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</si>
  <si>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</si>
  <si>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</si>
  <si>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</si>
  <si>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</si>
  <si>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</si>
  <si>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</si>
  <si>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</si>
  <si>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</si>
  <si>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</si>
  <si>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</si>
  <si>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</si>
  <si>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</si>
  <si>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</si>
  <si>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</si>
  <si>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</si>
  <si>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</si>
  <si>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</si>
  <si>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</si>
  <si>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</si>
  <si>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</si>
  <si>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</si>
  <si>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</si>
  <si>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</si>
  <si>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</si>
  <si>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</si>
  <si>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</si>
  <si>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</si>
  <si>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</si>
  <si>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</si>
  <si>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</si>
  <si>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</si>
  <si>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</si>
  <si>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</si>
  <si>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</si>
  <si>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</si>
  <si>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</si>
  <si>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</si>
  <si>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</si>
  <si>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</si>
  <si>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</si>
  <si>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</si>
  <si>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</si>
  <si>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</si>
  <si>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</si>
  <si>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</si>
  <si>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</si>
  <si>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</si>
  <si>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</si>
  <si>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</si>
  <si>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</si>
  <si>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</si>
  <si>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</si>
  <si>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</si>
  <si>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</si>
  <si>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</si>
  <si>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</si>
  <si>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</si>
  <si>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</si>
  <si>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</si>
  <si>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</si>
  <si>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</si>
  <si>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</si>
  <si>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</si>
  <si>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</si>
  <si>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</si>
  <si>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</si>
  <si>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</si>
  <si>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</si>
  <si>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</si>
  <si>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</si>
  <si>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</si>
  <si>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</si>
  <si>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</si>
  <si>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</si>
  <si>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</si>
  <si>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</si>
  <si>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</si>
  <si>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</si>
  <si>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</si>
  <si>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</si>
  <si>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</si>
  <si>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</si>
  <si>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</si>
  <si>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</si>
  <si>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</si>
  <si>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</si>
  <si>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</si>
  <si>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</si>
  <si>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</si>
  <si>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</si>
  <si>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</si>
  <si>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</si>
  <si>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</si>
  <si>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</si>
  <si>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</si>
  <si>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</si>
  <si>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</si>
  <si>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</si>
  <si>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</si>
  <si>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</si>
  <si>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</si>
  <si>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</si>
  <si>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</si>
  <si>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</si>
  <si>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</si>
  <si>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</si>
  <si>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</si>
  <si>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</si>
  <si>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</si>
  <si>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</si>
  <si>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</si>
  <si>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</si>
  <si>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</si>
  <si>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</si>
  <si>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</si>
  <si>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</si>
  <si>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</si>
  <si>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08-07-24</t>
  </si>
  <si>
    <t>09-07-20</t>
  </si>
  <si>
    <t>10-07-20</t>
  </si>
  <si>
    <t>11-07-20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</si>
</sst>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DV7" totalsRowShown="0">
  <autoFilter ref="A1:DV7" xr:uid="{65EBD142-070D-4A8A-9712-8E08F9BC999A}"/>
  <tableColumns count="126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40"/>
    <tableColumn id="8" xr3:uid="{F74063BD-5DCD-4BB4-9589-556329FB26A8}" name="11-06-2020" dataDxfId="39"/>
    <tableColumn id="9" xr3:uid="{649F498F-D961-48D9-B03E-7696FE365482}" name="12-06-2020" dataDxfId="38"/>
    <tableColumn id="97" xr3:uid="{A5C46252-53A6-4C20-9528-EBBB46C70C09}" name="13-06-20" dataDxfId="37"/>
    <tableColumn id="98" xr3:uid="{906D3465-B7AE-4BEA-B15E-BF4AFA9B17FB}" name="14-06-20" dataDxfId="36"/>
    <tableColumn id="99" xr3:uid="{D4054379-978C-4004-A172-E45CCD7387C8}" name="15-06-20" dataDxfId="35"/>
    <tableColumn id="100" xr3:uid="{B8F2504B-914D-40CA-89AF-1A51923EE234}" name="16-06-20" dataDxfId="34"/>
    <tableColumn id="101" xr3:uid="{A08E839E-61A6-476B-86AD-BC3F1C31B6F7}" name="17-06-20" dataDxfId="33"/>
    <tableColumn id="102" xr3:uid="{1925CCF1-0C7C-484C-818E-28B0B29E2B65}" name="18-06-20" dataDxfId="32"/>
    <tableColumn id="103" xr3:uid="{7705B3CE-4EED-4361-85B1-ED555A9C3A4E}" name="19-06-20" dataDxfId="31"/>
    <tableColumn id="104" xr3:uid="{4CF234B2-A1BA-4E57-B85B-0B16844337FB}" name="20-06-20" dataDxfId="30"/>
    <tableColumn id="105" xr3:uid="{E05FE28E-6EEE-4AB3-B14B-C49FB57E415A}" name="21-06-20" dataDxfId="29"/>
    <tableColumn id="106" xr3:uid="{7FA93533-0664-4F66-8C27-79E1AAD1F1D5}" name="22-06-20" dataDxfId="28"/>
    <tableColumn id="107" xr3:uid="{F04ACC92-96E1-4BCA-9CE5-3E3038C08C05}" name="23-06-20" dataDxfId="27"/>
    <tableColumn id="108" xr3:uid="{8AA85728-B7A4-4846-AD35-9DA2869791FA}" name="24-06-20" dataDxfId="26"/>
    <tableColumn id="109" xr3:uid="{D4C3E08C-EB48-435F-9E11-B34A55EB3A2E}" name="25-06-20" dataDxfId="25"/>
    <tableColumn id="110" xr3:uid="{D686EF51-E376-4076-8007-316C16FBDBCC}" name="26-06-20" dataDxfId="24"/>
    <tableColumn id="111" xr3:uid="{3D163CAF-BABE-4D11-8523-51B7BDF7A2E0}" name="27-06-20" dataDxfId="23"/>
    <tableColumn id="112" xr3:uid="{F5011FA0-0F27-4C66-9945-9108C8263A1F}" name="28-06-20" dataDxfId="22"/>
    <tableColumn id="113" xr3:uid="{45A50112-213E-479B-8A5A-6240F859FD1E}" name="29-06-20" dataDxfId="21"/>
    <tableColumn id="114" xr3:uid="{72B232D5-9A82-4772-9114-9458E03DF764}" name="30-06-20" dataDxfId="20"/>
    <tableColumn id="115" xr3:uid="{45D977E4-5C5D-4F34-A1FA-4D0065194B2E}" name="01-07-20" dataDxfId="19"/>
    <tableColumn id="116" xr3:uid="{8E9A6A7A-D809-7747-90C8-0871BFB774C9}" name="02-07-20" dataDxfId="18"/>
    <tableColumn id="117" xr3:uid="{69AA80D0-14FC-C54A-8E37-04EF18CDE697}" name="03-07-20" dataDxfId="17"/>
    <tableColumn id="118" xr3:uid="{FD812150-1658-B344-9E5C-CF900C811CAC}" name="04-07-20" dataDxfId="16"/>
    <tableColumn id="119" xr3:uid="{CF5C86C6-44F6-604E-BFA3-D8D4C003425A}" name="05-07-20" dataDxfId="15"/>
    <tableColumn id="120" xr3:uid="{B32FA352-85FB-1F4D-8EA7-97AFBE6A3712}" name="06-07-20" dataDxfId="14"/>
    <tableColumn id="121" xr3:uid="{3850ADEE-D7EB-9E49-BBB5-6B9F1F54CD95}" name="07-06-20" dataDxfId="13"/>
    <tableColumn id="122" xr3:uid="{320DDD59-5C45-2040-9D89-C4544F091C5A}" name="08-07-20" dataDxfId="12"/>
    <tableColumn id="123" xr3:uid="{0ACFB9AB-6D30-3A45-9547-D95BC47690DD}" name="09-07-20" dataDxfId="11"/>
    <tableColumn id="124" xr3:uid="{81FD73C7-D816-3F4E-A9DF-1C421C2EFC23}" name="10-07-20" dataDxfId="10"/>
    <tableColumn id="125" xr3:uid="{56DFBF65-88C7-5646-8896-48E8D3FF2198}" name="11-07-20" dataDxfId="9"/>
    <tableColumn id="126" xr3:uid="{18F6DF39-9721-384A-A899-DB40D6B4785E}" name="08-07-24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DV52"/>
  <sheetViews>
    <sheetView tabSelected="1" workbookViewId="0">
      <pane xSplit="1" topLeftCell="DR1" activePane="topRight" state="frozen"/>
      <selection pane="topRight" activeCell="DU4" sqref="DU4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26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162</v>
      </c>
      <c r="DT1" s="1" t="s">
        <v>163</v>
      </c>
      <c r="DU1" s="1" t="s">
        <v>164</v>
      </c>
      <c r="DV1" t="s">
        <v>161</v>
      </c>
    </row>
    <row r="2" spans="1:126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/>
    </row>
    <row r="3" spans="1:126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/>
    </row>
    <row r="4" spans="1:126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/>
      <c r="DV4" s="8"/>
    </row>
    <row r="5" spans="1:126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/>
      <c r="DV5" s="8"/>
    </row>
    <row r="6" spans="1:126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/>
      <c r="DV6" s="8"/>
    </row>
    <row r="7" spans="1:126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8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/>
      <c r="DV7" s="8"/>
    </row>
    <row r="8" spans="1:1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</row>
    <row r="9" spans="1:126" x14ac:dyDescent="0.2">
      <c r="W9" s="1"/>
    </row>
    <row r="10" spans="1:126" x14ac:dyDescent="0.2">
      <c r="W10" s="1"/>
    </row>
    <row r="11" spans="1:126" x14ac:dyDescent="0.2">
      <c r="W11" s="1"/>
    </row>
    <row r="12" spans="1:126" x14ac:dyDescent="0.2">
      <c r="W12" s="1"/>
    </row>
    <row r="13" spans="1:126" x14ac:dyDescent="0.2">
      <c r="W13" s="1"/>
    </row>
    <row r="14" spans="1:126" x14ac:dyDescent="0.2">
      <c r="W14" s="1"/>
    </row>
    <row r="15" spans="1:126" x14ac:dyDescent="0.2">
      <c r="W15" s="1"/>
    </row>
    <row r="16" spans="1:126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44023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ultima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0</v>
      </c>
      <c r="M130" cm="1">
        <f t="array" ref="M130">+INDEX(Hoja1!$B$2:$MO$7,4,$E130)</f>
        <v>0</v>
      </c>
      <c r="N130" cm="1">
        <f t="array" ref="N130">+INDEX(Hoja1!$B$2:$MO$7,5,$E130)</f>
        <v>0</v>
      </c>
      <c r="O130" cm="1">
        <f t="array" ref="O130">+INDEX(Hoja1!$B$2:$MO$7,6,$E130)</f>
        <v>0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-19193</v>
      </c>
      <c r="U130">
        <f t="shared" si="47"/>
        <v>-656</v>
      </c>
      <c r="V130">
        <f t="shared" si="48"/>
        <v>-959</v>
      </c>
      <c r="W130">
        <f t="shared" si="49"/>
        <v>-160</v>
      </c>
      <c r="X130">
        <f t="shared" si="50"/>
        <v>-8.7140992167101833E-2</v>
      </c>
      <c r="Y130">
        <f t="shared" si="51"/>
        <v>2.0881068695689765E-2</v>
      </c>
      <c r="Z130">
        <f t="shared" si="52"/>
        <v>0</v>
      </c>
      <c r="AA130">
        <f t="shared" si="53"/>
        <v>0</v>
      </c>
      <c r="AB130">
        <f t="shared" si="54"/>
        <v>0</v>
      </c>
      <c r="AC130">
        <f t="shared" si="55"/>
        <v>0</v>
      </c>
      <c r="AD130">
        <f t="shared" si="34"/>
        <v>38823.274825679255</v>
      </c>
      <c r="AE130">
        <f t="shared" si="35"/>
        <v>11355.614330367878</v>
      </c>
      <c r="AF130">
        <f t="shared" si="36"/>
        <v>0</v>
      </c>
      <c r="AG130">
        <f t="shared" si="37"/>
        <v>0</v>
      </c>
      <c r="AH130">
        <f t="shared" si="38"/>
        <v>0</v>
      </c>
      <c r="AI130">
        <f t="shared" si="39"/>
        <v>0</v>
      </c>
      <c r="AJ130">
        <f>+TODO_PACIENTES[[#This Row],[Aislamiento Domiciliario]]+TODO_PACIENTES[[#This Row],[Aislamiento en Hoteles]]+TODO_PACIENTES[[#This Row],[Hospitalizados en Sala]]+TODO_PACIENTES[[#This Row],[Hospitalizados en UCI]]</f>
        <v>0</v>
      </c>
      <c r="AK130">
        <f t="shared" si="40"/>
        <v>0</v>
      </c>
      <c r="AL130">
        <f>+TODO_PACIENTES[[#This Row],[Personas con Medidas Sanitarias]]-AJ129</f>
        <v>-20968</v>
      </c>
      <c r="AM130">
        <f>+IFERROR(TODO_PACIENTES[[#This Row],[Variación Personas Medidas Sanitarias]]/AJ129,0)</f>
        <v>-1</v>
      </c>
    </row>
    <row r="131" spans="1:39" x14ac:dyDescent="0.2">
      <c r="A131" s="12" t="str">
        <f t="shared" si="56"/>
        <v>OUT TIME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0</v>
      </c>
      <c r="G131">
        <f t="shared" si="41"/>
        <v>-161466</v>
      </c>
      <c r="H131" cm="1">
        <f t="array" ref="H131">+INDEX(Hoja1!$B$2:$MO$7,2,$E131)</f>
        <v>0</v>
      </c>
      <c r="I131">
        <f t="shared" si="42"/>
        <v>-114238</v>
      </c>
      <c r="J131">
        <f t="shared" si="33"/>
        <v>0</v>
      </c>
      <c r="K131">
        <f t="shared" si="43"/>
        <v>-47228</v>
      </c>
      <c r="L131" cm="1">
        <f t="array" ref="L131">+INDEX(Hoja1!$B$2:$MO$7,3,$E131)</f>
        <v>0</v>
      </c>
      <c r="M131" cm="1">
        <f t="array" ref="M131">+INDEX(Hoja1!$B$2:$MO$7,4,$E131)</f>
        <v>0</v>
      </c>
      <c r="N131" cm="1">
        <f t="array" ref="N131">+INDEX(Hoja1!$B$2:$MO$7,5,$E131)</f>
        <v>0</v>
      </c>
      <c r="O131" cm="1">
        <f t="array" ref="O131">+INDEX(Hoja1!$B$2:$MO$7,6,$E131)</f>
        <v>0</v>
      </c>
      <c r="P131" s="13">
        <f t="shared" si="60"/>
        <v>0</v>
      </c>
      <c r="Q131" s="13">
        <f t="shared" si="61"/>
        <v>0</v>
      </c>
      <c r="R131">
        <f t="shared" si="44"/>
        <v>-164263</v>
      </c>
      <c r="S131">
        <f t="shared" si="45"/>
        <v>-47228</v>
      </c>
      <c r="T131">
        <f t="shared" si="46"/>
        <v>0</v>
      </c>
      <c r="U131">
        <f t="shared" si="47"/>
        <v>0</v>
      </c>
      <c r="V131">
        <f t="shared" si="48"/>
        <v>0</v>
      </c>
      <c r="W131">
        <f t="shared" si="49"/>
        <v>0</v>
      </c>
      <c r="X131">
        <f t="shared" si="50"/>
        <v>-58.728280300321771</v>
      </c>
      <c r="Y131">
        <f t="shared" si="51"/>
        <v>-1</v>
      </c>
      <c r="Z131">
        <f t="shared" si="52"/>
        <v>0</v>
      </c>
      <c r="AA131">
        <f t="shared" si="53"/>
        <v>0</v>
      </c>
      <c r="AB131">
        <f t="shared" si="54"/>
        <v>0</v>
      </c>
      <c r="AC131">
        <f t="shared" si="55"/>
        <v>0</v>
      </c>
      <c r="AD131">
        <f t="shared" si="34"/>
        <v>0</v>
      </c>
      <c r="AE131">
        <f t="shared" si="35"/>
        <v>0</v>
      </c>
      <c r="AF131">
        <f t="shared" si="36"/>
        <v>0</v>
      </c>
      <c r="AG131">
        <f t="shared" si="37"/>
        <v>0</v>
      </c>
      <c r="AH131">
        <f t="shared" si="38"/>
        <v>0</v>
      </c>
      <c r="AI131">
        <f t="shared" si="39"/>
        <v>0</v>
      </c>
      <c r="AJ131">
        <f>+TODO_PACIENTES[[#This Row],[Aislamiento Domiciliario]]+TODO_PACIENTES[[#This Row],[Aislamiento en Hoteles]]+TODO_PACIENTES[[#This Row],[Hospitalizados en Sala]]+TODO_PACIENTES[[#This Row],[Hospitalizados en UCI]]</f>
        <v>0</v>
      </c>
      <c r="AK131">
        <f t="shared" si="40"/>
        <v>0</v>
      </c>
      <c r="AL131">
        <f>+TODO_PACIENTES[[#This Row],[Personas con Medidas Sanitarias]]-AJ130</f>
        <v>0</v>
      </c>
      <c r="AM131">
        <f>+IFERROR(TODO_PACIENTES[[#This Row],[Variación Personas Medidas Sanitarias]]/AJ130,0)</f>
        <v>0</v>
      </c>
    </row>
    <row r="132" spans="1:39" x14ac:dyDescent="0.2">
      <c r="A132" s="12" t="str">
        <f t="shared" si="56"/>
        <v>OUT TIME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0</v>
      </c>
      <c r="G132">
        <f t="shared" si="41"/>
        <v>0</v>
      </c>
      <c r="H132" cm="1">
        <f t="array" ref="H132">+INDEX(Hoja1!$B$2:$MO$7,2,$E132)</f>
        <v>0</v>
      </c>
      <c r="I132">
        <f t="shared" si="42"/>
        <v>0</v>
      </c>
      <c r="J132">
        <f t="shared" si="33"/>
        <v>0</v>
      </c>
      <c r="K132">
        <f t="shared" si="43"/>
        <v>0</v>
      </c>
      <c r="L132" cm="1">
        <f t="array" ref="L132">+INDEX(Hoja1!$B$2:$MO$7,3,$E132)</f>
        <v>0</v>
      </c>
      <c r="M132" cm="1">
        <f t="array" ref="M132">+INDEX(Hoja1!$B$2:$MO$7,4,$E132)</f>
        <v>0</v>
      </c>
      <c r="N132" cm="1">
        <f t="array" ref="N132">+INDEX(Hoja1!$B$2:$MO$7,5,$E132)</f>
        <v>0</v>
      </c>
      <c r="O132" cm="1">
        <f t="array" ref="O132">+INDEX(Hoja1!$B$2:$MO$7,6,$E132)</f>
        <v>0</v>
      </c>
      <c r="P132" s="13">
        <f t="shared" si="60"/>
        <v>0</v>
      </c>
      <c r="Q132" s="13">
        <f t="shared" si="61"/>
        <v>0</v>
      </c>
      <c r="R132">
        <f t="shared" si="44"/>
        <v>161466</v>
      </c>
      <c r="S132">
        <f t="shared" si="45"/>
        <v>0</v>
      </c>
      <c r="T132">
        <f t="shared" si="46"/>
        <v>0</v>
      </c>
      <c r="U132">
        <f t="shared" si="47"/>
        <v>0</v>
      </c>
      <c r="V132">
        <f t="shared" si="48"/>
        <v>0</v>
      </c>
      <c r="W132">
        <f t="shared" si="49"/>
        <v>0</v>
      </c>
      <c r="X132">
        <f t="shared" si="50"/>
        <v>-1</v>
      </c>
      <c r="Y132">
        <f t="shared" si="51"/>
        <v>0</v>
      </c>
      <c r="Z132">
        <f t="shared" si="52"/>
        <v>0</v>
      </c>
      <c r="AA132">
        <f t="shared" si="53"/>
        <v>0</v>
      </c>
      <c r="AB132">
        <f t="shared" si="54"/>
        <v>0</v>
      </c>
      <c r="AC132">
        <f t="shared" si="55"/>
        <v>0</v>
      </c>
      <c r="AD132">
        <f t="shared" si="34"/>
        <v>0</v>
      </c>
      <c r="AE132">
        <f t="shared" si="35"/>
        <v>0</v>
      </c>
      <c r="AF132">
        <f t="shared" si="36"/>
        <v>0</v>
      </c>
      <c r="AG132">
        <f t="shared" si="37"/>
        <v>0</v>
      </c>
      <c r="AH132">
        <f t="shared" si="38"/>
        <v>0</v>
      </c>
      <c r="AI132">
        <f t="shared" si="39"/>
        <v>0</v>
      </c>
      <c r="AJ132">
        <f>+TODO_PACIENTES[[#This Row],[Aislamiento Domiciliario]]+TODO_PACIENTES[[#This Row],[Aislamiento en Hoteles]]+TODO_PACIENTES[[#This Row],[Hospitalizados en Sala]]+TODO_PACIENTES[[#This Row],[Hospitalizados en UCI]]</f>
        <v>0</v>
      </c>
      <c r="AK132">
        <f t="shared" si="40"/>
        <v>0</v>
      </c>
      <c r="AL132">
        <f>+TODO_PACIENTES[[#This Row],[Personas con Medidas Sanitarias]]-AJ131</f>
        <v>0</v>
      </c>
      <c r="AM132">
        <f>+IFERROR(TODO_PACIENTES[[#This Row],[Variación Personas Medidas Sanitarias]]/AJ131,0)</f>
        <v>0</v>
      </c>
    </row>
    <row r="133" spans="1:39" x14ac:dyDescent="0.2">
      <c r="A133" s="12" t="str">
        <f t="shared" si="56"/>
        <v>OUT TIME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0</v>
      </c>
      <c r="G133">
        <f t="shared" si="41"/>
        <v>0</v>
      </c>
      <c r="H133" cm="1">
        <f t="array" ref="H133">+INDEX(Hoja1!$B$2:$MO$7,2,$E133)</f>
        <v>0</v>
      </c>
      <c r="I133">
        <f t="shared" si="42"/>
        <v>0</v>
      </c>
      <c r="J133">
        <f t="shared" si="33"/>
        <v>0</v>
      </c>
      <c r="K133">
        <f t="shared" si="43"/>
        <v>0</v>
      </c>
      <c r="L133" cm="1">
        <f t="array" ref="L133">+INDEX(Hoja1!$B$2:$MO$7,3,$E133)</f>
        <v>0</v>
      </c>
      <c r="M133" cm="1">
        <f t="array" ref="M133">+INDEX(Hoja1!$B$2:$MO$7,4,$E133)</f>
        <v>0</v>
      </c>
      <c r="N133" cm="1">
        <f t="array" ref="N133">+INDEX(Hoja1!$B$2:$MO$7,5,$E133)</f>
        <v>0</v>
      </c>
      <c r="O133" cm="1">
        <f t="array" ref="O133">+INDEX(Hoja1!$B$2:$MO$7,6,$E133)</f>
        <v>0</v>
      </c>
      <c r="P133" s="13">
        <f t="shared" si="60"/>
        <v>0</v>
      </c>
      <c r="Q133" s="13">
        <f t="shared" si="61"/>
        <v>0</v>
      </c>
      <c r="R133">
        <f t="shared" si="44"/>
        <v>0</v>
      </c>
      <c r="S133">
        <f t="shared" si="45"/>
        <v>0</v>
      </c>
      <c r="T133">
        <f t="shared" si="46"/>
        <v>0</v>
      </c>
      <c r="U133">
        <f t="shared" si="47"/>
        <v>0</v>
      </c>
      <c r="V133">
        <f t="shared" si="48"/>
        <v>0</v>
      </c>
      <c r="W133">
        <f t="shared" si="49"/>
        <v>0</v>
      </c>
      <c r="X133">
        <f t="shared" si="50"/>
        <v>0</v>
      </c>
      <c r="Y133">
        <f t="shared" si="51"/>
        <v>0</v>
      </c>
      <c r="Z133">
        <f t="shared" si="52"/>
        <v>0</v>
      </c>
      <c r="AA133">
        <f t="shared" si="53"/>
        <v>0</v>
      </c>
      <c r="AB133">
        <f t="shared" si="54"/>
        <v>0</v>
      </c>
      <c r="AC133">
        <f t="shared" si="55"/>
        <v>0</v>
      </c>
      <c r="AD133">
        <f t="shared" si="34"/>
        <v>0</v>
      </c>
      <c r="AE133">
        <f t="shared" si="35"/>
        <v>0</v>
      </c>
      <c r="AF133">
        <f t="shared" si="36"/>
        <v>0</v>
      </c>
      <c r="AG133">
        <f t="shared" si="37"/>
        <v>0</v>
      </c>
      <c r="AH133">
        <f t="shared" si="38"/>
        <v>0</v>
      </c>
      <c r="AI133">
        <f t="shared" si="39"/>
        <v>0</v>
      </c>
      <c r="AJ133">
        <f>+TODO_PACIENTES[[#This Row],[Aislamiento Domiciliario]]+TODO_PACIENTES[[#This Row],[Aislamiento en Hoteles]]+TODO_PACIENTES[[#This Row],[Hospitalizados en Sala]]+TODO_PACIENTES[[#This Row],[Hospitalizados en UCI]]</f>
        <v>0</v>
      </c>
      <c r="AK133">
        <f t="shared" si="40"/>
        <v>0</v>
      </c>
      <c r="AL133">
        <f>+TODO_PACIENTES[[#This Row],[Personas con Medidas Sanitarias]]-AJ132</f>
        <v>0</v>
      </c>
      <c r="AM133">
        <f>+IFERROR(TODO_PACIENTES[[#This Row],[Variación Personas Medidas Sanitarias]]/AJ132,0)</f>
        <v>0</v>
      </c>
    </row>
    <row r="134" spans="1:39" x14ac:dyDescent="0.2">
      <c r="A134" s="12" t="str">
        <f t="shared" si="56"/>
        <v>OUT TIME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0</v>
      </c>
      <c r="G134">
        <f t="shared" si="41"/>
        <v>0</v>
      </c>
      <c r="H134" cm="1">
        <f t="array" ref="H134">+INDEX(Hoja1!$B$2:$MO$7,2,$E134)</f>
        <v>0</v>
      </c>
      <c r="I134">
        <f t="shared" si="42"/>
        <v>0</v>
      </c>
      <c r="J134">
        <f t="shared" si="33"/>
        <v>0</v>
      </c>
      <c r="K134">
        <f t="shared" si="43"/>
        <v>0</v>
      </c>
      <c r="L134" cm="1">
        <f t="array" ref="L134">+INDEX(Hoja1!$B$2:$MO$7,3,$E134)</f>
        <v>0</v>
      </c>
      <c r="M134" cm="1">
        <f t="array" ref="M134">+INDEX(Hoja1!$B$2:$MO$7,4,$E134)</f>
        <v>0</v>
      </c>
      <c r="N134" cm="1">
        <f t="array" ref="N134">+INDEX(Hoja1!$B$2:$MO$7,5,$E134)</f>
        <v>0</v>
      </c>
      <c r="O134" cm="1">
        <f t="array" ref="O134">+INDEX(Hoja1!$B$2:$MO$7,6,$E134)</f>
        <v>0</v>
      </c>
      <c r="P134" s="13">
        <f t="shared" si="60"/>
        <v>0</v>
      </c>
      <c r="Q134" s="13">
        <f t="shared" si="61"/>
        <v>0</v>
      </c>
      <c r="R134">
        <f t="shared" si="44"/>
        <v>0</v>
      </c>
      <c r="S134">
        <f t="shared" si="45"/>
        <v>0</v>
      </c>
      <c r="T134">
        <f t="shared" si="46"/>
        <v>0</v>
      </c>
      <c r="U134">
        <f t="shared" si="47"/>
        <v>0</v>
      </c>
      <c r="V134">
        <f t="shared" si="48"/>
        <v>0</v>
      </c>
      <c r="W134">
        <f t="shared" si="49"/>
        <v>0</v>
      </c>
      <c r="X134">
        <f t="shared" si="50"/>
        <v>0</v>
      </c>
      <c r="Y134">
        <f t="shared" si="51"/>
        <v>0</v>
      </c>
      <c r="Z134">
        <f t="shared" si="52"/>
        <v>0</v>
      </c>
      <c r="AA134">
        <f t="shared" si="53"/>
        <v>0</v>
      </c>
      <c r="AB134">
        <f t="shared" si="54"/>
        <v>0</v>
      </c>
      <c r="AC134">
        <f t="shared" si="55"/>
        <v>0</v>
      </c>
      <c r="AD134">
        <f t="shared" si="34"/>
        <v>0</v>
      </c>
      <c r="AE134">
        <f t="shared" si="35"/>
        <v>0</v>
      </c>
      <c r="AF134">
        <f t="shared" si="36"/>
        <v>0</v>
      </c>
      <c r="AG134">
        <f t="shared" si="37"/>
        <v>0</v>
      </c>
      <c r="AH134">
        <f t="shared" si="38"/>
        <v>0</v>
      </c>
      <c r="AI134">
        <f t="shared" si="39"/>
        <v>0</v>
      </c>
      <c r="AJ134">
        <f>+TODO_PACIENTES[[#This Row],[Aislamiento Domiciliario]]+TODO_PACIENTES[[#This Row],[Aislamiento en Hoteles]]+TODO_PACIENTES[[#This Row],[Hospitalizados en Sala]]+TODO_PACIENTES[[#This Row],[Hospitalizados en UCI]]</f>
        <v>0</v>
      </c>
      <c r="AK134">
        <f t="shared" si="40"/>
        <v>0</v>
      </c>
      <c r="AL134">
        <f>+TODO_PACIENTES[[#This Row],[Personas con Medidas Sanitarias]]-AJ133</f>
        <v>0</v>
      </c>
      <c r="AM134">
        <f>+IFERROR(TODO_PACIENTES[[#This Row],[Variación Personas Medidas Sanitarias]]/AJ133,0)</f>
        <v>0</v>
      </c>
    </row>
    <row r="135" spans="1:39" x14ac:dyDescent="0.2">
      <c r="A135" s="12" t="str">
        <f t="shared" si="56"/>
        <v>OUT TIME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0</v>
      </c>
      <c r="G135">
        <f t="shared" si="41"/>
        <v>0</v>
      </c>
      <c r="H135" cm="1">
        <f t="array" ref="H135">+INDEX(Hoja1!$B$2:$MO$7,2,$E135)</f>
        <v>0</v>
      </c>
      <c r="I135">
        <f t="shared" si="42"/>
        <v>0</v>
      </c>
      <c r="J135">
        <f t="shared" si="33"/>
        <v>0</v>
      </c>
      <c r="K135">
        <f t="shared" si="43"/>
        <v>0</v>
      </c>
      <c r="L135" cm="1">
        <f t="array" ref="L135">+INDEX(Hoja1!$B$2:$MO$7,3,$E135)</f>
        <v>0</v>
      </c>
      <c r="M135" cm="1">
        <f t="array" ref="M135">+INDEX(Hoja1!$B$2:$MO$7,4,$E135)</f>
        <v>0</v>
      </c>
      <c r="N135" cm="1">
        <f t="array" ref="N135">+INDEX(Hoja1!$B$2:$MO$7,5,$E135)</f>
        <v>0</v>
      </c>
      <c r="O135" cm="1">
        <f t="array" ref="O135">+INDEX(Hoja1!$B$2:$MO$7,6,$E135)</f>
        <v>0</v>
      </c>
      <c r="P135" s="13">
        <f t="shared" si="60"/>
        <v>0</v>
      </c>
      <c r="Q135" s="13">
        <f t="shared" si="61"/>
        <v>0</v>
      </c>
      <c r="R135">
        <f t="shared" si="44"/>
        <v>0</v>
      </c>
      <c r="S135">
        <f t="shared" si="45"/>
        <v>0</v>
      </c>
      <c r="T135">
        <f t="shared" si="46"/>
        <v>0</v>
      </c>
      <c r="U135">
        <f t="shared" si="47"/>
        <v>0</v>
      </c>
      <c r="V135">
        <f t="shared" si="48"/>
        <v>0</v>
      </c>
      <c r="W135">
        <f t="shared" si="49"/>
        <v>0</v>
      </c>
      <c r="X135">
        <f t="shared" si="50"/>
        <v>0</v>
      </c>
      <c r="Y135">
        <f t="shared" si="51"/>
        <v>0</v>
      </c>
      <c r="Z135">
        <f t="shared" si="52"/>
        <v>0</v>
      </c>
      <c r="AA135">
        <f t="shared" si="53"/>
        <v>0</v>
      </c>
      <c r="AB135">
        <f t="shared" si="54"/>
        <v>0</v>
      </c>
      <c r="AC135">
        <f t="shared" si="55"/>
        <v>0</v>
      </c>
      <c r="AD135">
        <f t="shared" si="34"/>
        <v>0</v>
      </c>
      <c r="AE135">
        <f t="shared" si="35"/>
        <v>0</v>
      </c>
      <c r="AF135">
        <f t="shared" si="36"/>
        <v>0</v>
      </c>
      <c r="AG135">
        <f t="shared" si="37"/>
        <v>0</v>
      </c>
      <c r="AH135">
        <f t="shared" si="38"/>
        <v>0</v>
      </c>
      <c r="AI135">
        <f t="shared" si="39"/>
        <v>0</v>
      </c>
      <c r="AJ135">
        <f>+TODO_PACIENTES[[#This Row],[Aislamiento Domiciliario]]+TODO_PACIENTES[[#This Row],[Aislamiento en Hoteles]]+TODO_PACIENTES[[#This Row],[Hospitalizados en Sala]]+TODO_PACIENTES[[#This Row],[Hospitalizados en UCI]]</f>
        <v>0</v>
      </c>
      <c r="AK135">
        <f t="shared" si="40"/>
        <v>0</v>
      </c>
      <c r="AL135">
        <f>+TODO_PACIENTES[[#This Row],[Personas con Medidas Sanitarias]]-AJ134</f>
        <v>0</v>
      </c>
      <c r="AM135">
        <f>+IFERROR(TODO_PACIENTES[[#This Row],[Variación Personas Medidas Sanitarias]]/AJ134,0)</f>
        <v>0</v>
      </c>
    </row>
    <row r="136" spans="1:39" x14ac:dyDescent="0.2">
      <c r="A136" s="12" t="str">
        <f t="shared" si="56"/>
        <v>OUT TIME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0</v>
      </c>
      <c r="G136">
        <f t="shared" si="41"/>
        <v>0</v>
      </c>
      <c r="H136" cm="1">
        <f t="array" ref="H136">+INDEX(Hoja1!$B$2:$MO$7,2,$E136)</f>
        <v>0</v>
      </c>
      <c r="I136">
        <f t="shared" si="42"/>
        <v>0</v>
      </c>
      <c r="J136">
        <f t="shared" ref="J136:J199" si="62">+F136-H136</f>
        <v>0</v>
      </c>
      <c r="K136">
        <f t="shared" si="43"/>
        <v>0</v>
      </c>
      <c r="L136" cm="1">
        <f t="array" ref="L136">+INDEX(Hoja1!$B$2:$MO$7,3,$E136)</f>
        <v>0</v>
      </c>
      <c r="M136" cm="1">
        <f t="array" ref="M136">+INDEX(Hoja1!$B$2:$MO$7,4,$E136)</f>
        <v>0</v>
      </c>
      <c r="N136" cm="1">
        <f t="array" ref="N136">+INDEX(Hoja1!$B$2:$MO$7,5,$E136)</f>
        <v>0</v>
      </c>
      <c r="O136" cm="1">
        <f t="array" ref="O136">+INDEX(Hoja1!$B$2:$MO$7,6,$E136)</f>
        <v>0</v>
      </c>
      <c r="P136" s="13">
        <f t="shared" si="60"/>
        <v>0</v>
      </c>
      <c r="Q136" s="13">
        <f t="shared" si="61"/>
        <v>0</v>
      </c>
      <c r="R136">
        <f t="shared" si="44"/>
        <v>0</v>
      </c>
      <c r="S136">
        <f t="shared" si="45"/>
        <v>0</v>
      </c>
      <c r="T136">
        <f t="shared" si="46"/>
        <v>0</v>
      </c>
      <c r="U136">
        <f t="shared" si="47"/>
        <v>0</v>
      </c>
      <c r="V136">
        <f t="shared" si="48"/>
        <v>0</v>
      </c>
      <c r="W136">
        <f t="shared" si="49"/>
        <v>0</v>
      </c>
      <c r="X136">
        <f t="shared" si="50"/>
        <v>0</v>
      </c>
      <c r="Y136">
        <f t="shared" si="51"/>
        <v>0</v>
      </c>
      <c r="Z136">
        <f t="shared" si="52"/>
        <v>0</v>
      </c>
      <c r="AA136">
        <f t="shared" si="53"/>
        <v>0</v>
      </c>
      <c r="AB136">
        <f t="shared" si="54"/>
        <v>0</v>
      </c>
      <c r="AC136">
        <f t="shared" si="55"/>
        <v>0</v>
      </c>
      <c r="AD136">
        <f t="shared" ref="AD136:AD199" si="63">+IFERROR(F136/4.159,0)</f>
        <v>0</v>
      </c>
      <c r="AE136">
        <f t="shared" ref="AE136:AE199" si="64">+IFERROR(J136/4.159,0)</f>
        <v>0</v>
      </c>
      <c r="AF136">
        <f t="shared" ref="AF136:AF199" si="65">+IFERROR(L136/4.159,0)</f>
        <v>0</v>
      </c>
      <c r="AG136">
        <f t="shared" ref="AG136:AG199" si="66">+IFERROR(M136/4.159,0)</f>
        <v>0</v>
      </c>
      <c r="AH136">
        <f t="shared" ref="AH136:AH199" si="67">+IFERROR(N136/4.159,0)</f>
        <v>0</v>
      </c>
      <c r="AI136">
        <f t="shared" ref="AI136:AI199" si="68">+IFERROR(O136/4.159,0)</f>
        <v>0</v>
      </c>
      <c r="AJ136">
        <f>+TODO_PACIENTES[[#This Row],[Aislamiento Domiciliario]]+TODO_PACIENTES[[#This Row],[Aislamiento en Hoteles]]+TODO_PACIENTES[[#This Row],[Hospitalizados en Sala]]+TODO_PACIENTES[[#This Row],[Hospitalizados en UCI]]</f>
        <v>0</v>
      </c>
      <c r="AK136">
        <f t="shared" ref="AK136:AK199" si="69">+IFERROR(AJ136/4.159,0)</f>
        <v>0</v>
      </c>
      <c r="AL136">
        <f>+TODO_PACIENTES[[#This Row],[Personas con Medidas Sanitarias]]-AJ135</f>
        <v>0</v>
      </c>
      <c r="AM136">
        <f>+IFERROR(TODO_PACIENTES[[#This Row],[Variación Personas Medidas Sanitarias]]/AJ135,0)</f>
        <v>0</v>
      </c>
    </row>
    <row r="137" spans="1:39" x14ac:dyDescent="0.2">
      <c r="A137" s="12" t="str">
        <f t="shared" si="56"/>
        <v>OUT TIME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0</v>
      </c>
      <c r="G137">
        <f t="shared" ref="G137:G200" si="70">+F137-F136</f>
        <v>0</v>
      </c>
      <c r="H137" cm="1">
        <f t="array" ref="H137">+INDEX(Hoja1!$B$2:$MO$7,2,$E137)</f>
        <v>0</v>
      </c>
      <c r="I137">
        <f t="shared" ref="I137:I200" si="71">+H137-H136</f>
        <v>0</v>
      </c>
      <c r="J137">
        <f t="shared" si="62"/>
        <v>0</v>
      </c>
      <c r="K137">
        <f t="shared" ref="K137:K200" si="72">+J137-J136</f>
        <v>0</v>
      </c>
      <c r="L137" cm="1">
        <f t="array" ref="L137">+INDEX(Hoja1!$B$2:$MO$7,3,$E137)</f>
        <v>0</v>
      </c>
      <c r="M137" cm="1">
        <f t="array" ref="M137">+INDEX(Hoja1!$B$2:$MO$7,4,$E137)</f>
        <v>0</v>
      </c>
      <c r="N137" cm="1">
        <f t="array" ref="N137">+INDEX(Hoja1!$B$2:$MO$7,5,$E137)</f>
        <v>0</v>
      </c>
      <c r="O137" cm="1">
        <f t="array" ref="O137">+INDEX(Hoja1!$B$2:$MO$7,6,$E137)</f>
        <v>0</v>
      </c>
      <c r="P137" s="13">
        <f t="shared" si="60"/>
        <v>0</v>
      </c>
      <c r="Q137" s="13">
        <f t="shared" si="61"/>
        <v>0</v>
      </c>
      <c r="R137">
        <f t="shared" ref="R137:R200" si="73">+G137-G136</f>
        <v>0</v>
      </c>
      <c r="S137">
        <f t="shared" ref="S137:S200" si="74">+J137-J136</f>
        <v>0</v>
      </c>
      <c r="T137">
        <f t="shared" ref="T137:T200" si="75">+L137-L136</f>
        <v>0</v>
      </c>
      <c r="U137">
        <f t="shared" ref="U137:U200" si="76">+M137-M136</f>
        <v>0</v>
      </c>
      <c r="V137">
        <f t="shared" ref="V137:V200" si="77">+N137-N136</f>
        <v>0</v>
      </c>
      <c r="W137">
        <f t="shared" ref="W137:W200" si="78">+O137-O136</f>
        <v>0</v>
      </c>
      <c r="X137">
        <f t="shared" ref="X137:X200" si="79">+IFERROR(R137/G136,0)</f>
        <v>0</v>
      </c>
      <c r="Y137">
        <f t="shared" ref="Y137:Y200" si="80">+IFERROR(S137/J136,0)</f>
        <v>0</v>
      </c>
      <c r="Z137">
        <f t="shared" ref="Z137:Z200" si="81">+IFERROR(L137/L136,0)</f>
        <v>0</v>
      </c>
      <c r="AA137">
        <f t="shared" ref="AA137:AA200" si="82">+IFERROR(M137/M136,0)</f>
        <v>0</v>
      </c>
      <c r="AB137">
        <f t="shared" ref="AB137:AB200" si="83">+IFERROR(N137/N136,0)</f>
        <v>0</v>
      </c>
      <c r="AC137">
        <f t="shared" ref="AC137:AC200" si="84">+IFERROR(O137/O136,0)</f>
        <v>0</v>
      </c>
      <c r="AD137">
        <f t="shared" si="63"/>
        <v>0</v>
      </c>
      <c r="AE137">
        <f t="shared" si="64"/>
        <v>0</v>
      </c>
      <c r="AF137">
        <f t="shared" si="65"/>
        <v>0</v>
      </c>
      <c r="AG137">
        <f t="shared" si="66"/>
        <v>0</v>
      </c>
      <c r="AH137">
        <f t="shared" si="67"/>
        <v>0</v>
      </c>
      <c r="AI137">
        <f t="shared" si="68"/>
        <v>0</v>
      </c>
      <c r="AJ137">
        <f>+TODO_PACIENTES[[#This Row],[Aislamiento Domiciliario]]+TODO_PACIENTES[[#This Row],[Aislamiento en Hoteles]]+TODO_PACIENTES[[#This Row],[Hospitalizados en Sala]]+TODO_PACIENTES[[#This Row],[Hospitalizados en UCI]]</f>
        <v>0</v>
      </c>
      <c r="AK137">
        <f t="shared" si="69"/>
        <v>0</v>
      </c>
      <c r="AL137">
        <f>+TODO_PACIENTES[[#This Row],[Personas con Medidas Sanitarias]]-AJ136</f>
        <v>0</v>
      </c>
      <c r="AM137">
        <f>+IFERROR(TODO_PACIENTES[[#This Row],[Variación Personas Medidas Sanitarias]]/AJ136,0)</f>
        <v>0</v>
      </c>
    </row>
    <row r="138" spans="1:39" x14ac:dyDescent="0.2">
      <c r="A138" s="12" t="str">
        <f t="shared" ref="A138:A201" si="85">+IF(D138&gt;$D$4,"OUT TIME","ON")</f>
        <v>OUT TIME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0</v>
      </c>
      <c r="G138">
        <f t="shared" si="70"/>
        <v>0</v>
      </c>
      <c r="H138" cm="1">
        <f t="array" ref="H138">+INDEX(Hoja1!$B$2:$MO$7,2,$E138)</f>
        <v>0</v>
      </c>
      <c r="I138">
        <f t="shared" si="71"/>
        <v>0</v>
      </c>
      <c r="J138">
        <f t="shared" si="62"/>
        <v>0</v>
      </c>
      <c r="K138">
        <f t="shared" si="72"/>
        <v>0</v>
      </c>
      <c r="L138" cm="1">
        <f t="array" ref="L138">+INDEX(Hoja1!$B$2:$MO$7,3,$E138)</f>
        <v>0</v>
      </c>
      <c r="M138" cm="1">
        <f t="array" ref="M138">+INDEX(Hoja1!$B$2:$MO$7,4,$E138)</f>
        <v>0</v>
      </c>
      <c r="N138" cm="1">
        <f t="array" ref="N138">+INDEX(Hoja1!$B$2:$MO$7,5,$E138)</f>
        <v>0</v>
      </c>
      <c r="O138" cm="1">
        <f t="array" ref="O138">+INDEX(Hoja1!$B$2:$MO$7,6,$E138)</f>
        <v>0</v>
      </c>
      <c r="P138" s="13">
        <f t="shared" si="60"/>
        <v>0</v>
      </c>
      <c r="Q138" s="13">
        <f t="shared" si="61"/>
        <v>0</v>
      </c>
      <c r="R138">
        <f t="shared" si="73"/>
        <v>0</v>
      </c>
      <c r="S138">
        <f t="shared" si="74"/>
        <v>0</v>
      </c>
      <c r="T138">
        <f t="shared" si="75"/>
        <v>0</v>
      </c>
      <c r="U138">
        <f t="shared" si="76"/>
        <v>0</v>
      </c>
      <c r="V138">
        <f t="shared" si="77"/>
        <v>0</v>
      </c>
      <c r="W138">
        <f t="shared" si="78"/>
        <v>0</v>
      </c>
      <c r="X138">
        <f t="shared" si="79"/>
        <v>0</v>
      </c>
      <c r="Y138">
        <f t="shared" si="80"/>
        <v>0</v>
      </c>
      <c r="Z138">
        <f t="shared" si="81"/>
        <v>0</v>
      </c>
      <c r="AA138">
        <f t="shared" si="82"/>
        <v>0</v>
      </c>
      <c r="AB138">
        <f t="shared" si="83"/>
        <v>0</v>
      </c>
      <c r="AC138">
        <f t="shared" si="84"/>
        <v>0</v>
      </c>
      <c r="AD138">
        <f t="shared" si="63"/>
        <v>0</v>
      </c>
      <c r="AE138">
        <f t="shared" si="64"/>
        <v>0</v>
      </c>
      <c r="AF138">
        <f t="shared" si="65"/>
        <v>0</v>
      </c>
      <c r="AG138">
        <f t="shared" si="66"/>
        <v>0</v>
      </c>
      <c r="AH138">
        <f t="shared" si="67"/>
        <v>0</v>
      </c>
      <c r="AI138">
        <f t="shared" si="68"/>
        <v>0</v>
      </c>
      <c r="AJ138">
        <f>+TODO_PACIENTES[[#This Row],[Aislamiento Domiciliario]]+TODO_PACIENTES[[#This Row],[Aislamiento en Hoteles]]+TODO_PACIENTES[[#This Row],[Hospitalizados en Sala]]+TODO_PACIENTES[[#This Row],[Hospitalizados en UCI]]</f>
        <v>0</v>
      </c>
      <c r="AK138">
        <f t="shared" si="69"/>
        <v>0</v>
      </c>
      <c r="AL138">
        <f>+TODO_PACIENTES[[#This Row],[Personas con Medidas Sanitarias]]-AJ137</f>
        <v>0</v>
      </c>
      <c r="AM138">
        <f>+IFERROR(TODO_PACIENTES[[#This Row],[Variación Personas Medidas Sanitarias]]/AJ137,0)</f>
        <v>0</v>
      </c>
    </row>
    <row r="139" spans="1:39" x14ac:dyDescent="0.2">
      <c r="A139" s="12" t="str">
        <f t="shared" si="85"/>
        <v>OUT TIME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0</v>
      </c>
      <c r="G139">
        <f t="shared" si="70"/>
        <v>0</v>
      </c>
      <c r="H139" cm="1">
        <f t="array" ref="H139">+INDEX(Hoja1!$B$2:$MO$7,2,$E139)</f>
        <v>0</v>
      </c>
      <c r="I139">
        <f t="shared" si="71"/>
        <v>0</v>
      </c>
      <c r="J139">
        <f t="shared" si="62"/>
        <v>0</v>
      </c>
      <c r="K139">
        <f t="shared" si="72"/>
        <v>0</v>
      </c>
      <c r="L139" cm="1">
        <f t="array" ref="L139">+INDEX(Hoja1!$B$2:$MO$7,3,$E139)</f>
        <v>0</v>
      </c>
      <c r="M139" cm="1">
        <f t="array" ref="M139">+INDEX(Hoja1!$B$2:$MO$7,4,$E139)</f>
        <v>0</v>
      </c>
      <c r="N139" cm="1">
        <f t="array" ref="N139">+INDEX(Hoja1!$B$2:$MO$7,5,$E139)</f>
        <v>0</v>
      </c>
      <c r="O139" cm="1">
        <f t="array" ref="O139">+INDEX(Hoja1!$B$2:$MO$7,6,$E139)</f>
        <v>0</v>
      </c>
      <c r="P139" s="13">
        <f t="shared" si="60"/>
        <v>0</v>
      </c>
      <c r="Q139" s="13">
        <f t="shared" si="61"/>
        <v>0</v>
      </c>
      <c r="R139">
        <f t="shared" si="73"/>
        <v>0</v>
      </c>
      <c r="S139">
        <f t="shared" si="74"/>
        <v>0</v>
      </c>
      <c r="T139">
        <f t="shared" si="75"/>
        <v>0</v>
      </c>
      <c r="U139">
        <f t="shared" si="76"/>
        <v>0</v>
      </c>
      <c r="V139">
        <f t="shared" si="77"/>
        <v>0</v>
      </c>
      <c r="W139">
        <f t="shared" si="78"/>
        <v>0</v>
      </c>
      <c r="X139">
        <f t="shared" si="79"/>
        <v>0</v>
      </c>
      <c r="Y139">
        <f t="shared" si="80"/>
        <v>0</v>
      </c>
      <c r="Z139">
        <f t="shared" si="81"/>
        <v>0</v>
      </c>
      <c r="AA139">
        <f t="shared" si="82"/>
        <v>0</v>
      </c>
      <c r="AB139">
        <f t="shared" si="83"/>
        <v>0</v>
      </c>
      <c r="AC139">
        <f t="shared" si="84"/>
        <v>0</v>
      </c>
      <c r="AD139">
        <f t="shared" si="63"/>
        <v>0</v>
      </c>
      <c r="AE139">
        <f t="shared" si="64"/>
        <v>0</v>
      </c>
      <c r="AF139">
        <f t="shared" si="65"/>
        <v>0</v>
      </c>
      <c r="AG139">
        <f t="shared" si="66"/>
        <v>0</v>
      </c>
      <c r="AH139">
        <f t="shared" si="67"/>
        <v>0</v>
      </c>
      <c r="AI139">
        <f t="shared" si="68"/>
        <v>0</v>
      </c>
      <c r="AJ139">
        <f>+TODO_PACIENTES[[#This Row],[Aislamiento Domiciliario]]+TODO_PACIENTES[[#This Row],[Aislamiento en Hoteles]]+TODO_PACIENTES[[#This Row],[Hospitalizados en Sala]]+TODO_PACIENTES[[#This Row],[Hospitalizados en UCI]]</f>
        <v>0</v>
      </c>
      <c r="AK139">
        <f t="shared" si="69"/>
        <v>0</v>
      </c>
      <c r="AL139">
        <f>+TODO_PACIENTES[[#This Row],[Personas con Medidas Sanitarias]]-AJ138</f>
        <v>0</v>
      </c>
      <c r="AM139">
        <f>+IFERROR(TODO_PACIENTES[[#This Row],[Variación Personas Medidas Sanitarias]]/AJ138,0)</f>
        <v>0</v>
      </c>
    </row>
    <row r="140" spans="1:39" x14ac:dyDescent="0.2">
      <c r="A140" s="12" t="str">
        <f t="shared" si="85"/>
        <v>OUT TIME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0</v>
      </c>
      <c r="G140">
        <f t="shared" si="70"/>
        <v>0</v>
      </c>
      <c r="H140" cm="1">
        <f t="array" ref="H140">+INDEX(Hoja1!$B$2:$MO$7,2,$E140)</f>
        <v>0</v>
      </c>
      <c r="I140">
        <f t="shared" si="71"/>
        <v>0</v>
      </c>
      <c r="J140">
        <f t="shared" si="62"/>
        <v>0</v>
      </c>
      <c r="K140">
        <f t="shared" si="72"/>
        <v>0</v>
      </c>
      <c r="L140" cm="1">
        <f t="array" ref="L140">+INDEX(Hoja1!$B$2:$MO$7,3,$E140)</f>
        <v>0</v>
      </c>
      <c r="M140" cm="1">
        <f t="array" ref="M140">+INDEX(Hoja1!$B$2:$MO$7,4,$E140)</f>
        <v>0</v>
      </c>
      <c r="N140" cm="1">
        <f t="array" ref="N140">+INDEX(Hoja1!$B$2:$MO$7,5,$E140)</f>
        <v>0</v>
      </c>
      <c r="O140" cm="1">
        <f t="array" ref="O140">+INDEX(Hoja1!$B$2:$MO$7,6,$E140)</f>
        <v>0</v>
      </c>
      <c r="P140" s="13">
        <f t="shared" ref="P140:P203" si="89">+IFERROR(H140/F140,0)</f>
        <v>0</v>
      </c>
      <c r="Q140" s="13">
        <f t="shared" ref="Q140:Q203" si="90">+IFERROR(J140/F140,0)</f>
        <v>0</v>
      </c>
      <c r="R140">
        <f t="shared" si="73"/>
        <v>0</v>
      </c>
      <c r="S140">
        <f t="shared" si="74"/>
        <v>0</v>
      </c>
      <c r="T140">
        <f t="shared" si="75"/>
        <v>0</v>
      </c>
      <c r="U140">
        <f t="shared" si="76"/>
        <v>0</v>
      </c>
      <c r="V140">
        <f t="shared" si="77"/>
        <v>0</v>
      </c>
      <c r="W140">
        <f t="shared" si="78"/>
        <v>0</v>
      </c>
      <c r="X140">
        <f t="shared" si="79"/>
        <v>0</v>
      </c>
      <c r="Y140">
        <f t="shared" si="80"/>
        <v>0</v>
      </c>
      <c r="Z140">
        <f t="shared" si="81"/>
        <v>0</v>
      </c>
      <c r="AA140">
        <f t="shared" si="82"/>
        <v>0</v>
      </c>
      <c r="AB140">
        <f t="shared" si="83"/>
        <v>0</v>
      </c>
      <c r="AC140">
        <f t="shared" si="84"/>
        <v>0</v>
      </c>
      <c r="AD140">
        <f t="shared" si="63"/>
        <v>0</v>
      </c>
      <c r="AE140">
        <f t="shared" si="64"/>
        <v>0</v>
      </c>
      <c r="AF140">
        <f t="shared" si="65"/>
        <v>0</v>
      </c>
      <c r="AG140">
        <f t="shared" si="66"/>
        <v>0</v>
      </c>
      <c r="AH140">
        <f t="shared" si="67"/>
        <v>0</v>
      </c>
      <c r="AI140">
        <f t="shared" si="68"/>
        <v>0</v>
      </c>
      <c r="AJ140">
        <f>+TODO_PACIENTES[[#This Row],[Aislamiento Domiciliario]]+TODO_PACIENTES[[#This Row],[Aislamiento en Hoteles]]+TODO_PACIENTES[[#This Row],[Hospitalizados en Sala]]+TODO_PACIENTES[[#This Row],[Hospitalizados en UCI]]</f>
        <v>0</v>
      </c>
      <c r="AK140">
        <f t="shared" si="69"/>
        <v>0</v>
      </c>
      <c r="AL140">
        <f>+TODO_PACIENTES[[#This Row],[Personas con Medidas Sanitarias]]-AJ139</f>
        <v>0</v>
      </c>
      <c r="AM140">
        <f>+IFERROR(TODO_PACIENTES[[#This Row],[Variación Personas Medidas Sanitarias]]/AJ139,0)</f>
        <v>0</v>
      </c>
    </row>
    <row r="141" spans="1:39" x14ac:dyDescent="0.2">
      <c r="A141" s="12" t="str">
        <f t="shared" si="85"/>
        <v>OUT TIME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0</v>
      </c>
      <c r="G141">
        <f t="shared" si="70"/>
        <v>0</v>
      </c>
      <c r="H141" cm="1">
        <f t="array" ref="H141">+INDEX(Hoja1!$B$2:$MO$7,2,$E141)</f>
        <v>0</v>
      </c>
      <c r="I141">
        <f t="shared" si="71"/>
        <v>0</v>
      </c>
      <c r="J141">
        <f t="shared" si="62"/>
        <v>0</v>
      </c>
      <c r="K141">
        <f t="shared" si="72"/>
        <v>0</v>
      </c>
      <c r="L141" cm="1">
        <f t="array" ref="L141">+INDEX(Hoja1!$B$2:$MO$7,3,$E141)</f>
        <v>0</v>
      </c>
      <c r="M141" cm="1">
        <f t="array" ref="M141">+INDEX(Hoja1!$B$2:$MO$7,4,$E141)</f>
        <v>0</v>
      </c>
      <c r="N141" cm="1">
        <f t="array" ref="N141">+INDEX(Hoja1!$B$2:$MO$7,5,$E141)</f>
        <v>0</v>
      </c>
      <c r="O141" cm="1">
        <f t="array" ref="O141">+INDEX(Hoja1!$B$2:$MO$7,6,$E141)</f>
        <v>0</v>
      </c>
      <c r="P141" s="13">
        <f t="shared" si="89"/>
        <v>0</v>
      </c>
      <c r="Q141" s="13">
        <f t="shared" si="90"/>
        <v>0</v>
      </c>
      <c r="R141">
        <f t="shared" si="73"/>
        <v>0</v>
      </c>
      <c r="S141">
        <f t="shared" si="74"/>
        <v>0</v>
      </c>
      <c r="T141">
        <f t="shared" si="75"/>
        <v>0</v>
      </c>
      <c r="U141">
        <f t="shared" si="76"/>
        <v>0</v>
      </c>
      <c r="V141">
        <f t="shared" si="77"/>
        <v>0</v>
      </c>
      <c r="W141">
        <f t="shared" si="78"/>
        <v>0</v>
      </c>
      <c r="X141">
        <f t="shared" si="79"/>
        <v>0</v>
      </c>
      <c r="Y141">
        <f t="shared" si="80"/>
        <v>0</v>
      </c>
      <c r="Z141">
        <f t="shared" si="81"/>
        <v>0</v>
      </c>
      <c r="AA141">
        <f t="shared" si="82"/>
        <v>0</v>
      </c>
      <c r="AB141">
        <f t="shared" si="83"/>
        <v>0</v>
      </c>
      <c r="AC141">
        <f t="shared" si="84"/>
        <v>0</v>
      </c>
      <c r="AD141">
        <f t="shared" si="63"/>
        <v>0</v>
      </c>
      <c r="AE141">
        <f t="shared" si="64"/>
        <v>0</v>
      </c>
      <c r="AF141">
        <f t="shared" si="65"/>
        <v>0</v>
      </c>
      <c r="AG141">
        <f t="shared" si="66"/>
        <v>0</v>
      </c>
      <c r="AH141">
        <f t="shared" si="67"/>
        <v>0</v>
      </c>
      <c r="AI141">
        <f t="shared" si="68"/>
        <v>0</v>
      </c>
      <c r="AJ141">
        <f>+TODO_PACIENTES[[#This Row],[Aislamiento Domiciliario]]+TODO_PACIENTES[[#This Row],[Aislamiento en Hoteles]]+TODO_PACIENTES[[#This Row],[Hospitalizados en Sala]]+TODO_PACIENTES[[#This Row],[Hospitalizados en UCI]]</f>
        <v>0</v>
      </c>
      <c r="AK141">
        <f t="shared" si="69"/>
        <v>0</v>
      </c>
      <c r="AL141">
        <f>+TODO_PACIENTES[[#This Row],[Personas con Medidas Sanitarias]]-AJ140</f>
        <v>0</v>
      </c>
      <c r="AM141">
        <f>+IFERROR(TODO_PACIENTES[[#This Row],[Variación Personas Medidas Sanitarias]]/AJ140,0)</f>
        <v>0</v>
      </c>
    </row>
    <row r="142" spans="1:39" x14ac:dyDescent="0.2">
      <c r="A142" s="12" t="str">
        <f t="shared" si="85"/>
        <v>OUT TIME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0</v>
      </c>
      <c r="G142">
        <f t="shared" si="70"/>
        <v>0</v>
      </c>
      <c r="H142" cm="1">
        <f t="array" ref="H142">+INDEX(Hoja1!$B$2:$MO$7,2,$E142)</f>
        <v>0</v>
      </c>
      <c r="I142">
        <f t="shared" si="71"/>
        <v>0</v>
      </c>
      <c r="J142">
        <f t="shared" si="62"/>
        <v>0</v>
      </c>
      <c r="K142">
        <f t="shared" si="72"/>
        <v>0</v>
      </c>
      <c r="L142" cm="1">
        <f t="array" ref="L142">+INDEX(Hoja1!$B$2:$MO$7,3,$E142)</f>
        <v>0</v>
      </c>
      <c r="M142" cm="1">
        <f t="array" ref="M142">+INDEX(Hoja1!$B$2:$MO$7,4,$E142)</f>
        <v>0</v>
      </c>
      <c r="N142" cm="1">
        <f t="array" ref="N142">+INDEX(Hoja1!$B$2:$MO$7,5,$E142)</f>
        <v>0</v>
      </c>
      <c r="O142" cm="1">
        <f t="array" ref="O142">+INDEX(Hoja1!$B$2:$MO$7,6,$E142)</f>
        <v>0</v>
      </c>
      <c r="P142" s="13">
        <f t="shared" si="89"/>
        <v>0</v>
      </c>
      <c r="Q142" s="13">
        <f t="shared" si="90"/>
        <v>0</v>
      </c>
      <c r="R142">
        <f t="shared" si="73"/>
        <v>0</v>
      </c>
      <c r="S142">
        <f t="shared" si="74"/>
        <v>0</v>
      </c>
      <c r="T142">
        <f t="shared" si="75"/>
        <v>0</v>
      </c>
      <c r="U142">
        <f t="shared" si="76"/>
        <v>0</v>
      </c>
      <c r="V142">
        <f t="shared" si="77"/>
        <v>0</v>
      </c>
      <c r="W142">
        <f t="shared" si="78"/>
        <v>0</v>
      </c>
      <c r="X142">
        <f t="shared" si="79"/>
        <v>0</v>
      </c>
      <c r="Y142">
        <f t="shared" si="80"/>
        <v>0</v>
      </c>
      <c r="Z142">
        <f t="shared" si="81"/>
        <v>0</v>
      </c>
      <c r="AA142">
        <f t="shared" si="82"/>
        <v>0</v>
      </c>
      <c r="AB142">
        <f t="shared" si="83"/>
        <v>0</v>
      </c>
      <c r="AC142">
        <f t="shared" si="84"/>
        <v>0</v>
      </c>
      <c r="AD142">
        <f t="shared" si="63"/>
        <v>0</v>
      </c>
      <c r="AE142">
        <f t="shared" si="64"/>
        <v>0</v>
      </c>
      <c r="AF142">
        <f t="shared" si="65"/>
        <v>0</v>
      </c>
      <c r="AG142">
        <f t="shared" si="66"/>
        <v>0</v>
      </c>
      <c r="AH142">
        <f t="shared" si="67"/>
        <v>0</v>
      </c>
      <c r="AI142">
        <f t="shared" si="68"/>
        <v>0</v>
      </c>
      <c r="AJ142">
        <f>+TODO_PACIENTES[[#This Row],[Aislamiento Domiciliario]]+TODO_PACIENTES[[#This Row],[Aislamiento en Hoteles]]+TODO_PACIENTES[[#This Row],[Hospitalizados en Sala]]+TODO_PACIENTES[[#This Row],[Hospitalizados en UCI]]</f>
        <v>0</v>
      </c>
      <c r="AK142">
        <f t="shared" si="69"/>
        <v>0</v>
      </c>
      <c r="AL142">
        <f>+TODO_PACIENTES[[#This Row],[Personas con Medidas Sanitarias]]-AJ141</f>
        <v>0</v>
      </c>
      <c r="AM142">
        <f>+IFERROR(TODO_PACIENTES[[#This Row],[Variación Personas Medidas Sanitarias]]/AJ141,0)</f>
        <v>0</v>
      </c>
    </row>
    <row r="143" spans="1:39" x14ac:dyDescent="0.2">
      <c r="A143" s="12" t="str">
        <f t="shared" si="85"/>
        <v>OUT TIME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0</v>
      </c>
      <c r="G143">
        <f t="shared" si="70"/>
        <v>0</v>
      </c>
      <c r="H143" cm="1">
        <f t="array" ref="H143">+INDEX(Hoja1!$B$2:$MO$7,2,$E143)</f>
        <v>0</v>
      </c>
      <c r="I143">
        <f t="shared" si="71"/>
        <v>0</v>
      </c>
      <c r="J143">
        <f t="shared" si="62"/>
        <v>0</v>
      </c>
      <c r="K143">
        <f t="shared" si="72"/>
        <v>0</v>
      </c>
      <c r="L143" cm="1">
        <f t="array" ref="L143">+INDEX(Hoja1!$B$2:$MO$7,3,$E143)</f>
        <v>0</v>
      </c>
      <c r="M143" cm="1">
        <f t="array" ref="M143">+INDEX(Hoja1!$B$2:$MO$7,4,$E143)</f>
        <v>0</v>
      </c>
      <c r="N143" cm="1">
        <f t="array" ref="N143">+INDEX(Hoja1!$B$2:$MO$7,5,$E143)</f>
        <v>0</v>
      </c>
      <c r="O143" cm="1">
        <f t="array" ref="O143">+INDEX(Hoja1!$B$2:$MO$7,6,$E143)</f>
        <v>0</v>
      </c>
      <c r="P143" s="13">
        <f t="shared" si="89"/>
        <v>0</v>
      </c>
      <c r="Q143" s="13">
        <f t="shared" si="90"/>
        <v>0</v>
      </c>
      <c r="R143">
        <f t="shared" si="73"/>
        <v>0</v>
      </c>
      <c r="S143">
        <f t="shared" si="74"/>
        <v>0</v>
      </c>
      <c r="T143">
        <f t="shared" si="75"/>
        <v>0</v>
      </c>
      <c r="U143">
        <f t="shared" si="76"/>
        <v>0</v>
      </c>
      <c r="V143">
        <f t="shared" si="77"/>
        <v>0</v>
      </c>
      <c r="W143">
        <f t="shared" si="78"/>
        <v>0</v>
      </c>
      <c r="X143">
        <f t="shared" si="79"/>
        <v>0</v>
      </c>
      <c r="Y143">
        <f t="shared" si="80"/>
        <v>0</v>
      </c>
      <c r="Z143">
        <f t="shared" si="81"/>
        <v>0</v>
      </c>
      <c r="AA143">
        <f t="shared" si="82"/>
        <v>0</v>
      </c>
      <c r="AB143">
        <f t="shared" si="83"/>
        <v>0</v>
      </c>
      <c r="AC143">
        <f t="shared" si="84"/>
        <v>0</v>
      </c>
      <c r="AD143">
        <f t="shared" si="63"/>
        <v>0</v>
      </c>
      <c r="AE143">
        <f t="shared" si="64"/>
        <v>0</v>
      </c>
      <c r="AF143">
        <f t="shared" si="65"/>
        <v>0</v>
      </c>
      <c r="AG143">
        <f t="shared" si="66"/>
        <v>0</v>
      </c>
      <c r="AH143">
        <f t="shared" si="67"/>
        <v>0</v>
      </c>
      <c r="AI143">
        <f t="shared" si="68"/>
        <v>0</v>
      </c>
      <c r="AJ143">
        <f>+TODO_PACIENTES[[#This Row],[Aislamiento Domiciliario]]+TODO_PACIENTES[[#This Row],[Aislamiento en Hoteles]]+TODO_PACIENTES[[#This Row],[Hospitalizados en Sala]]+TODO_PACIENTES[[#This Row],[Hospitalizados en UCI]]</f>
        <v>0</v>
      </c>
      <c r="AK143">
        <f t="shared" si="69"/>
        <v>0</v>
      </c>
      <c r="AL143">
        <f>+TODO_PACIENTES[[#This Row],[Personas con Medidas Sanitarias]]-AJ142</f>
        <v>0</v>
      </c>
      <c r="AM143">
        <f>+IFERROR(TODO_PACIENTES[[#This Row],[Variación Personas Medidas Sanitarias]]/AJ142,0)</f>
        <v>0</v>
      </c>
    </row>
    <row r="144" spans="1:39" x14ac:dyDescent="0.2">
      <c r="A144" s="12" t="str">
        <f t="shared" si="85"/>
        <v>OUT TIME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0</v>
      </c>
      <c r="G144">
        <f t="shared" si="70"/>
        <v>0</v>
      </c>
      <c r="H144" cm="1">
        <f t="array" ref="H144">+INDEX(Hoja1!$B$2:$MO$7,2,$E144)</f>
        <v>0</v>
      </c>
      <c r="I144">
        <f t="shared" si="71"/>
        <v>0</v>
      </c>
      <c r="J144">
        <f t="shared" si="62"/>
        <v>0</v>
      </c>
      <c r="K144">
        <f t="shared" si="72"/>
        <v>0</v>
      </c>
      <c r="L144" cm="1">
        <f t="array" ref="L144">+INDEX(Hoja1!$B$2:$MO$7,3,$E144)</f>
        <v>0</v>
      </c>
      <c r="M144" cm="1">
        <f t="array" ref="M144">+INDEX(Hoja1!$B$2:$MO$7,4,$E144)</f>
        <v>0</v>
      </c>
      <c r="N144" cm="1">
        <f t="array" ref="N144">+INDEX(Hoja1!$B$2:$MO$7,5,$E144)</f>
        <v>0</v>
      </c>
      <c r="O144" cm="1">
        <f t="array" ref="O144">+INDEX(Hoja1!$B$2:$MO$7,6,$E144)</f>
        <v>0</v>
      </c>
      <c r="P144" s="13">
        <f t="shared" si="89"/>
        <v>0</v>
      </c>
      <c r="Q144" s="13">
        <f t="shared" si="90"/>
        <v>0</v>
      </c>
      <c r="R144">
        <f t="shared" si="73"/>
        <v>0</v>
      </c>
      <c r="S144">
        <f t="shared" si="74"/>
        <v>0</v>
      </c>
      <c r="T144">
        <f t="shared" si="75"/>
        <v>0</v>
      </c>
      <c r="U144">
        <f t="shared" si="76"/>
        <v>0</v>
      </c>
      <c r="V144">
        <f t="shared" si="77"/>
        <v>0</v>
      </c>
      <c r="W144">
        <f t="shared" si="78"/>
        <v>0</v>
      </c>
      <c r="X144">
        <f t="shared" si="79"/>
        <v>0</v>
      </c>
      <c r="Y144">
        <f t="shared" si="80"/>
        <v>0</v>
      </c>
      <c r="Z144">
        <f t="shared" si="81"/>
        <v>0</v>
      </c>
      <c r="AA144">
        <f t="shared" si="82"/>
        <v>0</v>
      </c>
      <c r="AB144">
        <f t="shared" si="83"/>
        <v>0</v>
      </c>
      <c r="AC144">
        <f t="shared" si="84"/>
        <v>0</v>
      </c>
      <c r="AD144">
        <f t="shared" si="63"/>
        <v>0</v>
      </c>
      <c r="AE144">
        <f t="shared" si="64"/>
        <v>0</v>
      </c>
      <c r="AF144">
        <f t="shared" si="65"/>
        <v>0</v>
      </c>
      <c r="AG144">
        <f t="shared" si="66"/>
        <v>0</v>
      </c>
      <c r="AH144">
        <f t="shared" si="67"/>
        <v>0</v>
      </c>
      <c r="AI144">
        <f t="shared" si="68"/>
        <v>0</v>
      </c>
      <c r="AJ144">
        <f>+TODO_PACIENTES[[#This Row],[Aislamiento Domiciliario]]+TODO_PACIENTES[[#This Row],[Aislamiento en Hoteles]]+TODO_PACIENTES[[#This Row],[Hospitalizados en Sala]]+TODO_PACIENTES[[#This Row],[Hospitalizados en UCI]]</f>
        <v>0</v>
      </c>
      <c r="AK144">
        <f t="shared" si="69"/>
        <v>0</v>
      </c>
      <c r="AL144">
        <f>+TODO_PACIENTES[[#This Row],[Personas con Medidas Sanitarias]]-AJ143</f>
        <v>0</v>
      </c>
      <c r="AM144">
        <f>+IFERROR(TODO_PACIENTES[[#This Row],[Variación Personas Medidas Sanitarias]]/AJ143,0)</f>
        <v>0</v>
      </c>
    </row>
    <row r="145" spans="1:39" x14ac:dyDescent="0.2">
      <c r="A145" s="12" t="str">
        <f t="shared" si="85"/>
        <v>OUT TIME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0</v>
      </c>
      <c r="G145">
        <f t="shared" si="70"/>
        <v>0</v>
      </c>
      <c r="H145" cm="1">
        <f t="array" ref="H145">+INDEX(Hoja1!$B$2:$MO$7,2,$E145)</f>
        <v>0</v>
      </c>
      <c r="I145">
        <f t="shared" si="71"/>
        <v>0</v>
      </c>
      <c r="J145">
        <f t="shared" si="62"/>
        <v>0</v>
      </c>
      <c r="K145">
        <f t="shared" si="72"/>
        <v>0</v>
      </c>
      <c r="L145" cm="1">
        <f t="array" ref="L145">+INDEX(Hoja1!$B$2:$MO$7,3,$E145)</f>
        <v>0</v>
      </c>
      <c r="M145" cm="1">
        <f t="array" ref="M145">+INDEX(Hoja1!$B$2:$MO$7,4,$E145)</f>
        <v>0</v>
      </c>
      <c r="N145" cm="1">
        <f t="array" ref="N145">+INDEX(Hoja1!$B$2:$MO$7,5,$E145)</f>
        <v>0</v>
      </c>
      <c r="O145" cm="1">
        <f t="array" ref="O145">+INDEX(Hoja1!$B$2:$MO$7,6,$E145)</f>
        <v>0</v>
      </c>
      <c r="P145" s="13">
        <f t="shared" si="89"/>
        <v>0</v>
      </c>
      <c r="Q145" s="13">
        <f t="shared" si="90"/>
        <v>0</v>
      </c>
      <c r="R145">
        <f t="shared" si="73"/>
        <v>0</v>
      </c>
      <c r="S145">
        <f t="shared" si="74"/>
        <v>0</v>
      </c>
      <c r="T145">
        <f t="shared" si="75"/>
        <v>0</v>
      </c>
      <c r="U145">
        <f t="shared" si="76"/>
        <v>0</v>
      </c>
      <c r="V145">
        <f t="shared" si="77"/>
        <v>0</v>
      </c>
      <c r="W145">
        <f t="shared" si="78"/>
        <v>0</v>
      </c>
      <c r="X145">
        <f t="shared" si="79"/>
        <v>0</v>
      </c>
      <c r="Y145">
        <f t="shared" si="80"/>
        <v>0</v>
      </c>
      <c r="Z145">
        <f t="shared" si="81"/>
        <v>0</v>
      </c>
      <c r="AA145">
        <f t="shared" si="82"/>
        <v>0</v>
      </c>
      <c r="AB145">
        <f t="shared" si="83"/>
        <v>0</v>
      </c>
      <c r="AC145">
        <f t="shared" si="84"/>
        <v>0</v>
      </c>
      <c r="AD145">
        <f t="shared" si="63"/>
        <v>0</v>
      </c>
      <c r="AE145">
        <f t="shared" si="64"/>
        <v>0</v>
      </c>
      <c r="AF145">
        <f t="shared" si="65"/>
        <v>0</v>
      </c>
      <c r="AG145">
        <f t="shared" si="66"/>
        <v>0</v>
      </c>
      <c r="AH145">
        <f t="shared" si="67"/>
        <v>0</v>
      </c>
      <c r="AI145">
        <f t="shared" si="68"/>
        <v>0</v>
      </c>
      <c r="AJ145">
        <f>+TODO_PACIENTES[[#This Row],[Aislamiento Domiciliario]]+TODO_PACIENTES[[#This Row],[Aislamiento en Hoteles]]+TODO_PACIENTES[[#This Row],[Hospitalizados en Sala]]+TODO_PACIENTES[[#This Row],[Hospitalizados en UCI]]</f>
        <v>0</v>
      </c>
      <c r="AK145">
        <f t="shared" si="69"/>
        <v>0</v>
      </c>
      <c r="AL145">
        <f>+TODO_PACIENTES[[#This Row],[Personas con Medidas Sanitarias]]-AJ144</f>
        <v>0</v>
      </c>
      <c r="AM145">
        <f>+IFERROR(TODO_PACIENTES[[#This Row],[Variación Personas Medidas Sanitarias]]/AJ144,0)</f>
        <v>0</v>
      </c>
    </row>
    <row r="146" spans="1:39" x14ac:dyDescent="0.2">
      <c r="A146" s="12" t="str">
        <f t="shared" si="85"/>
        <v>OUT TIME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0</v>
      </c>
      <c r="G146">
        <f t="shared" si="70"/>
        <v>0</v>
      </c>
      <c r="H146" cm="1">
        <f t="array" ref="H146">+INDEX(Hoja1!$B$2:$MO$7,2,$E146)</f>
        <v>0</v>
      </c>
      <c r="I146">
        <f t="shared" si="71"/>
        <v>0</v>
      </c>
      <c r="J146">
        <f t="shared" si="62"/>
        <v>0</v>
      </c>
      <c r="K146">
        <f t="shared" si="72"/>
        <v>0</v>
      </c>
      <c r="L146" cm="1">
        <f t="array" ref="L146">+INDEX(Hoja1!$B$2:$MO$7,3,$E146)</f>
        <v>0</v>
      </c>
      <c r="M146" cm="1">
        <f t="array" ref="M146">+INDEX(Hoja1!$B$2:$MO$7,4,$E146)</f>
        <v>0</v>
      </c>
      <c r="N146" cm="1">
        <f t="array" ref="N146">+INDEX(Hoja1!$B$2:$MO$7,5,$E146)</f>
        <v>0</v>
      </c>
      <c r="O146" cm="1">
        <f t="array" ref="O146">+INDEX(Hoja1!$B$2:$MO$7,6,$E146)</f>
        <v>0</v>
      </c>
      <c r="P146" s="13">
        <f t="shared" si="89"/>
        <v>0</v>
      </c>
      <c r="Q146" s="13">
        <f t="shared" si="90"/>
        <v>0</v>
      </c>
      <c r="R146">
        <f t="shared" si="73"/>
        <v>0</v>
      </c>
      <c r="S146">
        <f t="shared" si="74"/>
        <v>0</v>
      </c>
      <c r="T146">
        <f t="shared" si="75"/>
        <v>0</v>
      </c>
      <c r="U146">
        <f t="shared" si="76"/>
        <v>0</v>
      </c>
      <c r="V146">
        <f t="shared" si="77"/>
        <v>0</v>
      </c>
      <c r="W146">
        <f t="shared" si="78"/>
        <v>0</v>
      </c>
      <c r="X146">
        <f t="shared" si="79"/>
        <v>0</v>
      </c>
      <c r="Y146">
        <f t="shared" si="80"/>
        <v>0</v>
      </c>
      <c r="Z146">
        <f t="shared" si="81"/>
        <v>0</v>
      </c>
      <c r="AA146">
        <f t="shared" si="82"/>
        <v>0</v>
      </c>
      <c r="AB146">
        <f t="shared" si="83"/>
        <v>0</v>
      </c>
      <c r="AC146">
        <f t="shared" si="84"/>
        <v>0</v>
      </c>
      <c r="AD146">
        <f t="shared" si="63"/>
        <v>0</v>
      </c>
      <c r="AE146">
        <f t="shared" si="64"/>
        <v>0</v>
      </c>
      <c r="AF146">
        <f t="shared" si="65"/>
        <v>0</v>
      </c>
      <c r="AG146">
        <f t="shared" si="66"/>
        <v>0</v>
      </c>
      <c r="AH146">
        <f t="shared" si="67"/>
        <v>0</v>
      </c>
      <c r="AI146">
        <f t="shared" si="68"/>
        <v>0</v>
      </c>
      <c r="AJ146">
        <f>+TODO_PACIENTES[[#This Row],[Aislamiento Domiciliario]]+TODO_PACIENTES[[#This Row],[Aislamiento en Hoteles]]+TODO_PACIENTES[[#This Row],[Hospitalizados en Sala]]+TODO_PACIENTES[[#This Row],[Hospitalizados en UCI]]</f>
        <v>0</v>
      </c>
      <c r="AK146">
        <f t="shared" si="69"/>
        <v>0</v>
      </c>
      <c r="AL146">
        <f>+TODO_PACIENTES[[#This Row],[Personas con Medidas Sanitarias]]-AJ145</f>
        <v>0</v>
      </c>
      <c r="AM146">
        <f>+IFERROR(TODO_PACIENTES[[#This Row],[Variación Personas Medidas Sanitarias]]/AJ145,0)</f>
        <v>0</v>
      </c>
    </row>
    <row r="147" spans="1:39" x14ac:dyDescent="0.2">
      <c r="A147" s="12" t="str">
        <f t="shared" si="85"/>
        <v>OUT TIME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0</v>
      </c>
      <c r="G147">
        <f t="shared" si="70"/>
        <v>0</v>
      </c>
      <c r="H147" cm="1">
        <f t="array" ref="H147">+INDEX(Hoja1!$B$2:$MO$7,2,$E147)</f>
        <v>0</v>
      </c>
      <c r="I147">
        <f t="shared" si="71"/>
        <v>0</v>
      </c>
      <c r="J147">
        <f t="shared" si="62"/>
        <v>0</v>
      </c>
      <c r="K147">
        <f t="shared" si="72"/>
        <v>0</v>
      </c>
      <c r="L147" cm="1">
        <f t="array" ref="L147">+INDEX(Hoja1!$B$2:$MO$7,3,$E147)</f>
        <v>0</v>
      </c>
      <c r="M147" cm="1">
        <f t="array" ref="M147">+INDEX(Hoja1!$B$2:$MO$7,4,$E147)</f>
        <v>0</v>
      </c>
      <c r="N147" cm="1">
        <f t="array" ref="N147">+INDEX(Hoja1!$B$2:$MO$7,5,$E147)</f>
        <v>0</v>
      </c>
      <c r="O147" cm="1">
        <f t="array" ref="O147">+INDEX(Hoja1!$B$2:$MO$7,6,$E147)</f>
        <v>0</v>
      </c>
      <c r="P147" s="13">
        <f t="shared" si="89"/>
        <v>0</v>
      </c>
      <c r="Q147" s="13">
        <f t="shared" si="90"/>
        <v>0</v>
      </c>
      <c r="R147">
        <f t="shared" si="73"/>
        <v>0</v>
      </c>
      <c r="S147">
        <f t="shared" si="74"/>
        <v>0</v>
      </c>
      <c r="T147">
        <f t="shared" si="75"/>
        <v>0</v>
      </c>
      <c r="U147">
        <f t="shared" si="76"/>
        <v>0</v>
      </c>
      <c r="V147">
        <f t="shared" si="77"/>
        <v>0</v>
      </c>
      <c r="W147">
        <f t="shared" si="78"/>
        <v>0</v>
      </c>
      <c r="X147">
        <f t="shared" si="79"/>
        <v>0</v>
      </c>
      <c r="Y147">
        <f t="shared" si="80"/>
        <v>0</v>
      </c>
      <c r="Z147">
        <f t="shared" si="81"/>
        <v>0</v>
      </c>
      <c r="AA147">
        <f t="shared" si="82"/>
        <v>0</v>
      </c>
      <c r="AB147">
        <f t="shared" si="83"/>
        <v>0</v>
      </c>
      <c r="AC147">
        <f t="shared" si="84"/>
        <v>0</v>
      </c>
      <c r="AD147">
        <f t="shared" si="63"/>
        <v>0</v>
      </c>
      <c r="AE147">
        <f t="shared" si="64"/>
        <v>0</v>
      </c>
      <c r="AF147">
        <f t="shared" si="65"/>
        <v>0</v>
      </c>
      <c r="AG147">
        <f t="shared" si="66"/>
        <v>0</v>
      </c>
      <c r="AH147">
        <f t="shared" si="67"/>
        <v>0</v>
      </c>
      <c r="AI147">
        <f t="shared" si="68"/>
        <v>0</v>
      </c>
      <c r="AJ147">
        <f>+TODO_PACIENTES[[#This Row],[Aislamiento Domiciliario]]+TODO_PACIENTES[[#This Row],[Aislamiento en Hoteles]]+TODO_PACIENTES[[#This Row],[Hospitalizados en Sala]]+TODO_PACIENTES[[#This Row],[Hospitalizados en UCI]]</f>
        <v>0</v>
      </c>
      <c r="AK147">
        <f t="shared" si="69"/>
        <v>0</v>
      </c>
      <c r="AL147">
        <f>+TODO_PACIENTES[[#This Row],[Personas con Medidas Sanitarias]]-AJ146</f>
        <v>0</v>
      </c>
      <c r="AM147">
        <f>+IFERROR(TODO_PACIENTES[[#This Row],[Variación Personas Medidas Sanitarias]]/AJ146,0)</f>
        <v>0</v>
      </c>
    </row>
    <row r="148" spans="1:39" x14ac:dyDescent="0.2">
      <c r="A148" s="12" t="str">
        <f t="shared" si="85"/>
        <v>OUT TIME</v>
      </c>
      <c r="B148" s="12" t="str">
        <f t="shared" si="86"/>
        <v>no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0</v>
      </c>
      <c r="G148">
        <f t="shared" si="70"/>
        <v>0</v>
      </c>
      <c r="H148" cm="1">
        <f t="array" ref="H148">+INDEX(Hoja1!$B$2:$MO$7,2,$E148)</f>
        <v>0</v>
      </c>
      <c r="I148">
        <f t="shared" si="71"/>
        <v>0</v>
      </c>
      <c r="J148">
        <f t="shared" si="62"/>
        <v>0</v>
      </c>
      <c r="K148">
        <f t="shared" si="72"/>
        <v>0</v>
      </c>
      <c r="L148" cm="1">
        <f t="array" ref="L148">+INDEX(Hoja1!$B$2:$MO$7,3,$E148)</f>
        <v>0</v>
      </c>
      <c r="M148" cm="1">
        <f t="array" ref="M148">+INDEX(Hoja1!$B$2:$MO$7,4,$E148)</f>
        <v>0</v>
      </c>
      <c r="N148" cm="1">
        <f t="array" ref="N148">+INDEX(Hoja1!$B$2:$MO$7,5,$E148)</f>
        <v>0</v>
      </c>
      <c r="O148" cm="1">
        <f t="array" ref="O148">+INDEX(Hoja1!$B$2:$MO$7,6,$E148)</f>
        <v>0</v>
      </c>
      <c r="P148" s="13">
        <f t="shared" si="89"/>
        <v>0</v>
      </c>
      <c r="Q148" s="13">
        <f t="shared" si="90"/>
        <v>0</v>
      </c>
      <c r="R148">
        <f t="shared" si="73"/>
        <v>0</v>
      </c>
      <c r="S148">
        <f t="shared" si="74"/>
        <v>0</v>
      </c>
      <c r="T148">
        <f t="shared" si="75"/>
        <v>0</v>
      </c>
      <c r="U148">
        <f t="shared" si="76"/>
        <v>0</v>
      </c>
      <c r="V148">
        <f t="shared" si="77"/>
        <v>0</v>
      </c>
      <c r="W148">
        <f t="shared" si="78"/>
        <v>0</v>
      </c>
      <c r="X148">
        <f t="shared" si="79"/>
        <v>0</v>
      </c>
      <c r="Y148">
        <f t="shared" si="80"/>
        <v>0</v>
      </c>
      <c r="Z148">
        <f t="shared" si="81"/>
        <v>0</v>
      </c>
      <c r="AA148">
        <f t="shared" si="82"/>
        <v>0</v>
      </c>
      <c r="AB148">
        <f t="shared" si="83"/>
        <v>0</v>
      </c>
      <c r="AC148">
        <f t="shared" si="84"/>
        <v>0</v>
      </c>
      <c r="AD148">
        <f t="shared" si="63"/>
        <v>0</v>
      </c>
      <c r="AE148">
        <f t="shared" si="64"/>
        <v>0</v>
      </c>
      <c r="AF148">
        <f t="shared" si="65"/>
        <v>0</v>
      </c>
      <c r="AG148">
        <f t="shared" si="66"/>
        <v>0</v>
      </c>
      <c r="AH148">
        <f t="shared" si="67"/>
        <v>0</v>
      </c>
      <c r="AI148">
        <f t="shared" si="68"/>
        <v>0</v>
      </c>
      <c r="AJ148">
        <f>+TODO_PACIENTES[[#This Row],[Aislamiento Domiciliario]]+TODO_PACIENTES[[#This Row],[Aislamiento en Hoteles]]+TODO_PACIENTES[[#This Row],[Hospitalizados en Sala]]+TODO_PACIENTES[[#This Row],[Hospitalizados en UCI]]</f>
        <v>0</v>
      </c>
      <c r="AK148">
        <f t="shared" si="69"/>
        <v>0</v>
      </c>
      <c r="AL148">
        <f>+TODO_PACIENTES[[#This Row],[Personas con Medidas Sanitarias]]-AJ147</f>
        <v>0</v>
      </c>
      <c r="AM148">
        <f>+IFERROR(TODO_PACIENTES[[#This Row],[Variación Personas Medidas Sanitarias]]/AJ147,0)</f>
        <v>0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0</v>
      </c>
      <c r="H149" cm="1">
        <f t="array" ref="H149">+INDEX(Hoja1!$B$2:$MO$7,2,$E149)</f>
        <v>0</v>
      </c>
      <c r="I149">
        <f t="shared" si="71"/>
        <v>0</v>
      </c>
      <c r="J149">
        <f t="shared" si="62"/>
        <v>0</v>
      </c>
      <c r="K149">
        <f t="shared" si="72"/>
        <v>0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0</v>
      </c>
      <c r="S149">
        <f t="shared" si="74"/>
        <v>0</v>
      </c>
      <c r="T149">
        <f t="shared" si="75"/>
        <v>0</v>
      </c>
      <c r="U149">
        <f t="shared" si="76"/>
        <v>0</v>
      </c>
      <c r="V149">
        <f t="shared" si="77"/>
        <v>0</v>
      </c>
      <c r="W149">
        <f t="shared" si="78"/>
        <v>0</v>
      </c>
      <c r="X149">
        <f t="shared" si="79"/>
        <v>0</v>
      </c>
      <c r="Y149">
        <f t="shared" si="80"/>
        <v>0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0</v>
      </c>
      <c r="AM149">
        <f>+IFERROR(TODO_PACIENTES[[#This Row],[Variación Personas Medidas Sanitarias]]/AJ148,0)</f>
        <v>0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0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