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611" documentId="11_9248B46DC1CBB2E3ED7FF6F9903E8C1851038383" xr6:coauthVersionLast="47" xr6:coauthVersionMax="47" xr10:uidLastSave="{DF0B1698-FBBE-42CE-8442-CE854186E543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94" i="3" l="1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AP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<sst xmlns="http://schemas.openxmlformats.org/spreadsheetml/2006/main" count="11466" uniqueCount="1560">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</sst>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18" totalsRowShown="0">
  <autoFilter ref="B1:CA418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894" totalsRowShown="0" headerRowDxfId="4">
  <autoFilter ref="B1:E889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8"/>
  <sheetViews>
    <sheetView workbookViewId="0">
      <pane xSplit="1" ySplit="1" topLeftCell="BY406" activePane="bottomRight" state="frozen"/>
      <selection pane="bottomRight" activeCell="BZ419" sqref="BZ41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  <row r="412" spans="1:79">
      <c r="A412" s="3">
        <v>44309</v>
      </c>
      <c r="B412" s="22">
        <v>44310</v>
      </c>
      <c r="C412" s="10">
        <v>362358</v>
      </c>
      <c r="D412">
        <f>IFERROR(C412-C411,"")</f>
        <v>366</v>
      </c>
      <c r="E412" s="10">
        <v>6200</v>
      </c>
      <c r="F412">
        <f>E412-E411</f>
        <v>2</v>
      </c>
      <c r="G412" s="10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 s="2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 s="22">
        <f>+IFERROR(C412/3.974,"")</f>
        <v>91182.184197282331</v>
      </c>
      <c r="S412" s="22">
        <f>+IFERROR(E412/3.974,"")</f>
        <v>1560.1409159536991</v>
      </c>
      <c r="T412" s="22">
        <f>+IFERROR(G412/3.974,"")</f>
        <v>88639.909411172615</v>
      </c>
      <c r="U412" s="22">
        <f>+IFERROR(I412/3.974,"")</f>
        <v>982.13387015601404</v>
      </c>
      <c r="V412" s="10">
        <v>2339492</v>
      </c>
      <c r="W412">
        <f>V412-V411</f>
        <v>9036</v>
      </c>
      <c r="X412" s="22">
        <f>IFERROR(W412-W411,0)</f>
        <v>15</v>
      </c>
      <c r="Y412" s="35">
        <f>IFERROR(V412/3.974,0)</f>
        <v>588699.54705586308</v>
      </c>
      <c r="Z412" s="10">
        <v>1973584</v>
      </c>
      <c r="AA412" s="22">
        <f>Z412-Z411</f>
        <v>8670</v>
      </c>
      <c r="AB412" s="28">
        <f>IFERROR(Z412/V412,0)</f>
        <v>0.84359510526216808</v>
      </c>
      <c r="AC412" s="31">
        <f>IFERROR(AA412-AA411,0)</f>
        <v>-37</v>
      </c>
      <c r="AD412">
        <f>V412-Z412</f>
        <v>365908</v>
      </c>
      <c r="AE412">
        <f>AD412-AD411</f>
        <v>366</v>
      </c>
      <c r="AF412" s="28">
        <f>IFERROR(AD412/V412,0)</f>
        <v>0.15640489473783198</v>
      </c>
      <c r="AG412" s="31">
        <f>IFERROR(AE412-AE411,0)</f>
        <v>52</v>
      </c>
      <c r="AH412" s="35">
        <f>IFERROR(AE412/W412,0)</f>
        <v>4.0504648074369189E-2</v>
      </c>
      <c r="AI412" s="35">
        <f>IFERROR(AD412/3.974,0)</f>
        <v>92075.490689481623</v>
      </c>
      <c r="AJ412" s="10">
        <v>3304</v>
      </c>
      <c r="AK412" s="22">
        <f>AJ412-AJ411</f>
        <v>53</v>
      </c>
      <c r="AL412" s="22">
        <f>IFERROR(AJ412/AJ411,0)-1</f>
        <v>1.6302676099661628E-2</v>
      </c>
      <c r="AM412" s="35">
        <f>IFERROR(AJ412/3.974,0)</f>
        <v>831.40412682435829</v>
      </c>
      <c r="AN412" s="35">
        <f>IFERROR(AJ412/C412," ")</f>
        <v>9.1180545206674055E-3</v>
      </c>
      <c r="AO412" s="10">
        <v>202</v>
      </c>
      <c r="AP412">
        <f>AO412-AO411</f>
        <v>-2</v>
      </c>
      <c r="AQ412">
        <f>IFERROR(AO412/AO411,0)-1</f>
        <v>-9.8039215686274161E-3</v>
      </c>
      <c r="AR412" s="35">
        <f>IFERROR(AO412/3.974,0)</f>
        <v>50.830397584297934</v>
      </c>
      <c r="AS412" s="10">
        <v>330</v>
      </c>
      <c r="AT412" s="22">
        <f>AS412-AS411</f>
        <v>6</v>
      </c>
      <c r="AU412" s="22">
        <f>IFERROR(AS412/AS411,0)-1</f>
        <v>1.8518518518518601E-2</v>
      </c>
      <c r="AV412" s="35">
        <f>IFERROR(AS412/3.974,0)</f>
        <v>83.03975842979365</v>
      </c>
      <c r="AW412" s="51">
        <f>IFERROR(AS412/C412," ")</f>
        <v>9.1070157137416584E-4</v>
      </c>
      <c r="AX412" s="10">
        <v>67</v>
      </c>
      <c r="AY412">
        <f>AX412-AX411</f>
        <v>1</v>
      </c>
      <c r="AZ412" s="22">
        <f>IFERROR(AX412/AX411,0)-1</f>
        <v>1.5151515151515138E-2</v>
      </c>
      <c r="BA412" s="35">
        <f>IFERROR(AX412/3.974,0)</f>
        <v>16.859587317564166</v>
      </c>
      <c r="BB412" s="51">
        <f>IFERROR(AX412/C412," ")</f>
        <v>1.8490001600627003E-4</v>
      </c>
      <c r="BC412" s="31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31">
        <f>IFERROR(BC412-BC411,0)</f>
        <v>58</v>
      </c>
      <c r="BE412" s="51">
        <f>IFERROR(BC412/BC411,0)-1</f>
        <v>1.5084525357607292E-2</v>
      </c>
      <c r="BF412" s="35">
        <f>IFERROR(BC412/3.974,0)</f>
        <v>982.13387015601404</v>
      </c>
      <c r="BG412" s="35">
        <f>IFERROR(BC412/C412," ")</f>
        <v>1.0771115857798089E-2</v>
      </c>
      <c r="BH412" s="45">
        <v>65473</v>
      </c>
      <c r="BI412" s="48">
        <f>IFERROR((BH412-BH411), 0)</f>
        <v>82</v>
      </c>
      <c r="BJ412" s="14">
        <v>140612</v>
      </c>
      <c r="BK412" s="48">
        <f>IFERROR((BJ412-BJ411),0)</f>
        <v>136</v>
      </c>
      <c r="BL412" s="14">
        <v>105001</v>
      </c>
      <c r="BM412" s="48">
        <f>IFERROR((BL412-BL411),0)</f>
        <v>96</v>
      </c>
      <c r="BN412" s="14">
        <v>42486</v>
      </c>
      <c r="BO412" s="48">
        <f>IFERROR((BN412-BN411),0)</f>
        <v>41</v>
      </c>
      <c r="BP412" s="14">
        <v>8786</v>
      </c>
      <c r="BQ412" s="48">
        <f>IFERROR((BP412-BP411),0)</f>
        <v>11</v>
      </c>
      <c r="BR412" s="16">
        <v>31</v>
      </c>
      <c r="BS412" s="24">
        <f>IFERROR((BR412-BR411),0)</f>
        <v>0</v>
      </c>
      <c r="BT412" s="16">
        <v>272</v>
      </c>
      <c r="BU412" s="24">
        <f>IFERROR((BT412-BT411),0)</f>
        <v>0</v>
      </c>
      <c r="BV412" s="16">
        <v>1230</v>
      </c>
      <c r="BW412" s="24">
        <f>IFERROR((BV412-BV411),0)</f>
        <v>1</v>
      </c>
      <c r="BX412" s="16">
        <v>3003</v>
      </c>
      <c r="BY412" s="24">
        <f>IFERROR((BX412-BX411),0)</f>
        <v>0</v>
      </c>
      <c r="BZ412" s="21">
        <v>1664</v>
      </c>
      <c r="CA412" s="27">
        <f>IFERROR((BZ412-BZ411),0)</f>
        <v>1</v>
      </c>
    </row>
    <row r="413" spans="1:79">
      <c r="A413" s="3">
        <v>44310</v>
      </c>
      <c r="B413" s="22">
        <v>44311</v>
      </c>
      <c r="C413" s="10">
        <v>362696</v>
      </c>
      <c r="D413">
        <f>IFERROR(C413-C412,"")</f>
        <v>338</v>
      </c>
      <c r="E413" s="10">
        <v>6207</v>
      </c>
      <c r="F413">
        <f>E413-E412</f>
        <v>7</v>
      </c>
      <c r="G413" s="10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 s="22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 s="22">
        <f>+IFERROR(C413/3.974,"")</f>
        <v>91267.237040764972</v>
      </c>
      <c r="S413" s="22">
        <f>+IFERROR(E413/3.974,"")</f>
        <v>1561.9023653749371</v>
      </c>
      <c r="T413" s="22">
        <f>+IFERROR(G413/3.974,"")</f>
        <v>88707.347760442877</v>
      </c>
      <c r="U413" s="22">
        <f>+IFERROR(I413/3.974,"")</f>
        <v>997.98691494715649</v>
      </c>
      <c r="V413" s="10">
        <v>2348261</v>
      </c>
      <c r="W413">
        <f>V413-V412</f>
        <v>8769</v>
      </c>
      <c r="X413" s="22">
        <f>IFERROR(W413-W412,0)</f>
        <v>-267</v>
      </c>
      <c r="Y413" s="35">
        <f>IFERROR(V413/3.974,0)</f>
        <v>590906.1399094112</v>
      </c>
      <c r="Z413" s="10">
        <v>1982015</v>
      </c>
      <c r="AA413" s="22">
        <f>Z413-Z412</f>
        <v>8431</v>
      </c>
      <c r="AB413" s="28">
        <f>IFERROR(Z413/V413,0)</f>
        <v>0.84403522436390166</v>
      </c>
      <c r="AC413" s="31">
        <f>IFERROR(AA413-AA412,0)</f>
        <v>-239</v>
      </c>
      <c r="AD413">
        <f>V413-Z413</f>
        <v>366246</v>
      </c>
      <c r="AE413">
        <f>AD413-AD412</f>
        <v>338</v>
      </c>
      <c r="AF413" s="28">
        <f>IFERROR(AD413/V413,0)</f>
        <v>0.15596477563609837</v>
      </c>
      <c r="AG413" s="31">
        <f>IFERROR(AE413-AE412,0)</f>
        <v>-28</v>
      </c>
      <c r="AH413" s="35">
        <f>IFERROR(AE413/W413,0)</f>
        <v>3.8544873987911961E-2</v>
      </c>
      <c r="AI413" s="35">
        <f>IFERROR(AD413/3.974,0)</f>
        <v>92160.543532964264</v>
      </c>
      <c r="AJ413" s="10">
        <v>3406</v>
      </c>
      <c r="AK413" s="22">
        <f>AJ413-AJ412</f>
        <v>102</v>
      </c>
      <c r="AL413" s="22">
        <f>IFERROR(AJ413/AJ412,0)-1</f>
        <v>3.0871670702179221E-2</v>
      </c>
      <c r="AM413" s="35">
        <f>IFERROR(AJ413/3.974,0)</f>
        <v>857.07096124811267</v>
      </c>
      <c r="AN413" s="35">
        <f>IFERROR(AJ413/C413," ")</f>
        <v>9.3907845688951629E-3</v>
      </c>
      <c r="AO413" s="10">
        <v>196</v>
      </c>
      <c r="AP413">
        <f>AO413-AO412</f>
        <v>-6</v>
      </c>
      <c r="AQ413">
        <f>IFERROR(AO413/AO412,0)-1</f>
        <v>-2.9702970297029729E-2</v>
      </c>
      <c r="AR413" s="35">
        <f>IFERROR(AO413/3.974,0)</f>
        <v>49.320583794665325</v>
      </c>
      <c r="AS413" s="10">
        <v>302</v>
      </c>
      <c r="AT413" s="22">
        <f>AS413-AS412</f>
        <v>-28</v>
      </c>
      <c r="AU413" s="22">
        <f>IFERROR(AS413/AS412,0)-1</f>
        <v>-8.484848484848484E-2</v>
      </c>
      <c r="AV413" s="35">
        <f>IFERROR(AS413/3.974,0)</f>
        <v>75.993960744841459</v>
      </c>
      <c r="AW413" s="51">
        <f>IFERROR(AS413/C413," ")</f>
        <v>8.3265324128195518E-4</v>
      </c>
      <c r="AX413" s="10">
        <v>62</v>
      </c>
      <c r="AY413">
        <f>AX413-AX412</f>
        <v>-5</v>
      </c>
      <c r="AZ413" s="22">
        <f>IFERROR(AX413/AX412,0)-1</f>
        <v>-7.4626865671641784E-2</v>
      </c>
      <c r="BA413" s="35">
        <f>IFERROR(AX413/3.974,0)</f>
        <v>15.60140915953699</v>
      </c>
      <c r="BB413" s="51">
        <f>IFERROR(AX413/C413," ")</f>
        <v>1.7094205615722258E-4</v>
      </c>
      <c r="BC413" s="31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31">
        <f>IFERROR(BC413-BC412,0)</f>
        <v>63</v>
      </c>
      <c r="BE413" s="51">
        <f>IFERROR(BC413/BC412,0)-1</f>
        <v>1.6141429669485063E-2</v>
      </c>
      <c r="BF413" s="35">
        <f>IFERROR(BC413/3.974,0)</f>
        <v>997.98691494715649</v>
      </c>
      <c r="BG413" s="35">
        <f>IFERROR(BC413/C413," ")</f>
        <v>1.0934777334186206E-2</v>
      </c>
      <c r="BH413" s="45">
        <v>65562</v>
      </c>
      <c r="BI413" s="48">
        <f>IFERROR((BH413-BH412), 0)</f>
        <v>89</v>
      </c>
      <c r="BJ413" s="14">
        <v>140749</v>
      </c>
      <c r="BK413" s="48">
        <f>IFERROR((BJ413-BJ412),0)</f>
        <v>137</v>
      </c>
      <c r="BL413" s="14">
        <v>105064</v>
      </c>
      <c r="BM413" s="48">
        <f>IFERROR((BL413-BL412),0)</f>
        <v>63</v>
      </c>
      <c r="BN413" s="14">
        <v>42528</v>
      </c>
      <c r="BO413" s="48">
        <f>IFERROR((BN413-BN412),0)</f>
        <v>42</v>
      </c>
      <c r="BP413" s="14">
        <v>8793</v>
      </c>
      <c r="BQ413" s="48">
        <f>IFERROR((BP413-BP412),0)</f>
        <v>7</v>
      </c>
      <c r="BR413" s="16">
        <v>31</v>
      </c>
      <c r="BS413" s="24">
        <f>IFERROR((BR413-BR412),0)</f>
        <v>0</v>
      </c>
      <c r="BT413" s="16">
        <v>272</v>
      </c>
      <c r="BU413" s="24">
        <f>IFERROR((BT413-BT412),0)</f>
        <v>0</v>
      </c>
      <c r="BV413" s="16">
        <v>1233</v>
      </c>
      <c r="BW413" s="24">
        <f>IFERROR((BV413-BV412),0)</f>
        <v>3</v>
      </c>
      <c r="BX413" s="16">
        <v>3006</v>
      </c>
      <c r="BY413" s="24">
        <f>IFERROR((BX413-BX412),0)</f>
        <v>3</v>
      </c>
      <c r="BZ413" s="21">
        <v>1665</v>
      </c>
      <c r="CA413" s="27">
        <f>IFERROR((BZ413-BZ412),0)</f>
        <v>1</v>
      </c>
    </row>
    <row r="414" spans="1:79">
      <c r="A414" s="3">
        <v>44311</v>
      </c>
      <c r="B414" s="22">
        <v>44312</v>
      </c>
      <c r="C414" s="10">
        <v>362967</v>
      </c>
      <c r="D414">
        <f>IFERROR(C414-C413,"")</f>
        <v>271</v>
      </c>
      <c r="E414" s="10">
        <v>6209</v>
      </c>
      <c r="F414">
        <f>E414-E413</f>
        <v>2</v>
      </c>
      <c r="G414" s="10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 s="22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 s="22">
        <f>+IFERROR(C414/3.974,"")</f>
        <v>91335.430296930048</v>
      </c>
      <c r="S414" s="22">
        <f>+IFERROR(E414/3.974,"")</f>
        <v>1562.4056366381478</v>
      </c>
      <c r="T414" s="22">
        <f>+IFERROR(G414/3.974,"")</f>
        <v>88785.354806240561</v>
      </c>
      <c r="U414" s="22">
        <f>+IFERROR(I414/3.974,"")</f>
        <v>987.66985405133357</v>
      </c>
      <c r="V414" s="10">
        <v>2353895</v>
      </c>
      <c r="W414">
        <f>V414-V413</f>
        <v>5634</v>
      </c>
      <c r="X414" s="22">
        <f>IFERROR(W414-W413,0)</f>
        <v>-3135</v>
      </c>
      <c r="Y414" s="35">
        <f>IFERROR(V414/3.974,0)</f>
        <v>592323.85505787621</v>
      </c>
      <c r="Z414" s="10">
        <v>1987378</v>
      </c>
      <c r="AA414" s="22">
        <f>Z414-Z413</f>
        <v>5363</v>
      </c>
      <c r="AB414" s="28">
        <f>IFERROR(Z414/V414,0)</f>
        <v>0.84429339456517816</v>
      </c>
      <c r="AC414" s="31">
        <f>IFERROR(AA414-AA413,0)</f>
        <v>-3068</v>
      </c>
      <c r="AD414">
        <f>V414-Z414</f>
        <v>366517</v>
      </c>
      <c r="AE414">
        <f>AD414-AD413</f>
        <v>271</v>
      </c>
      <c r="AF414" s="28">
        <f>IFERROR(AD414/V414,0)</f>
        <v>0.15570660543482187</v>
      </c>
      <c r="AG414" s="31">
        <f>IFERROR(AE414-AE413,0)</f>
        <v>-67</v>
      </c>
      <c r="AH414" s="35">
        <f>IFERROR(AE414/W414,0)</f>
        <v>4.8100816471423502E-2</v>
      </c>
      <c r="AI414" s="35">
        <f>IFERROR(AD414/3.974,0)</f>
        <v>92228.73678912934</v>
      </c>
      <c r="AJ414" s="10">
        <v>3339</v>
      </c>
      <c r="AK414" s="22">
        <f>AJ414-AJ413</f>
        <v>-67</v>
      </c>
      <c r="AL414" s="22">
        <f>IFERROR(AJ414/AJ413,0)-1</f>
        <v>-1.9671168526130378E-2</v>
      </c>
      <c r="AM414" s="35">
        <f>IFERROR(AJ414/3.974,0)</f>
        <v>840.21137393054858</v>
      </c>
      <c r="AN414" s="35">
        <f>IFERROR(AJ414/C414," ")</f>
        <v>9.199183396837729E-3</v>
      </c>
      <c r="AO414" s="10">
        <v>200</v>
      </c>
      <c r="AP414">
        <f>AO414-AO413</f>
        <v>4</v>
      </c>
      <c r="AQ414">
        <f>IFERROR(AO414/AO413,0)-1</f>
        <v>2.0408163265306145E-2</v>
      </c>
      <c r="AR414" s="35">
        <f>IFERROR(AO414/3.974,0)</f>
        <v>50.327126321087064</v>
      </c>
      <c r="AS414" s="10">
        <v>323</v>
      </c>
      <c r="AT414" s="22">
        <f>AS414-AS413</f>
        <v>21</v>
      </c>
      <c r="AU414" s="22">
        <f>IFERROR(AS414/AS413,0)-1</f>
        <v>6.9536423841059625E-2</v>
      </c>
      <c r="AV414" s="35">
        <f>IFERROR(AS414/3.974,0)</f>
        <v>81.27830900855561</v>
      </c>
      <c r="AW414" s="51">
        <f>IFERROR(AS414/C414," ")</f>
        <v>8.8988806144911243E-4</v>
      </c>
      <c r="AX414" s="10">
        <v>63</v>
      </c>
      <c r="AY414">
        <f>AX414-AX413</f>
        <v>1</v>
      </c>
      <c r="AZ414" s="22">
        <f>IFERROR(AX414/AX413,0)-1</f>
        <v>1.6129032258064502E-2</v>
      </c>
      <c r="BA414" s="35">
        <f>IFERROR(AX414/3.974,0)</f>
        <v>15.853044791142425</v>
      </c>
      <c r="BB414" s="51">
        <f>IFERROR(AX414/C414," ")</f>
        <v>1.7356949805354206E-4</v>
      </c>
      <c r="BC414" s="31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31">
        <f>IFERROR(BC414-BC413,0)</f>
        <v>-41</v>
      </c>
      <c r="BE414" s="51">
        <f>IFERROR(BC414/BC413,0)-1</f>
        <v>-1.0337871911245577E-2</v>
      </c>
      <c r="BF414" s="35">
        <f>IFERROR(BC414/3.974,0)</f>
        <v>987.66985405133357</v>
      </c>
      <c r="BG414" s="35">
        <f>IFERROR(BC414/C414," ")</f>
        <v>1.0813655235875437E-2</v>
      </c>
      <c r="BH414" s="45">
        <v>65624</v>
      </c>
      <c r="BI414" s="48">
        <f>IFERROR((BH414-BH413), 0)</f>
        <v>62</v>
      </c>
      <c r="BJ414" s="14">
        <v>140858</v>
      </c>
      <c r="BK414" s="48">
        <f>IFERROR((BJ414-BJ413),0)</f>
        <v>109</v>
      </c>
      <c r="BL414" s="14">
        <v>105129</v>
      </c>
      <c r="BM414" s="48">
        <f>IFERROR((BL414-BL413),0)</f>
        <v>65</v>
      </c>
      <c r="BN414" s="14">
        <v>42560</v>
      </c>
      <c r="BO414" s="48">
        <f>IFERROR((BN414-BN413),0)</f>
        <v>32</v>
      </c>
      <c r="BP414" s="14">
        <v>8796</v>
      </c>
      <c r="BQ414" s="48">
        <f>IFERROR((BP414-BP413),0)</f>
        <v>3</v>
      </c>
      <c r="BR414" s="16">
        <v>31</v>
      </c>
      <c r="BS414" s="24">
        <f>IFERROR((BR414-BR413),0)</f>
        <v>0</v>
      </c>
      <c r="BT414" s="16">
        <v>272</v>
      </c>
      <c r="BU414" s="24">
        <f>IFERROR((BT414-BT413),0)</f>
        <v>0</v>
      </c>
      <c r="BV414" s="16">
        <v>1233</v>
      </c>
      <c r="BW414" s="24">
        <f>IFERROR((BV414-BV413),0)</f>
        <v>0</v>
      </c>
      <c r="BX414" s="16">
        <v>3008</v>
      </c>
      <c r="BY414" s="24">
        <f>IFERROR((BX414-BX413),0)</f>
        <v>2</v>
      </c>
      <c r="BZ414" s="21">
        <v>1665</v>
      </c>
      <c r="CA414" s="27">
        <f>IFERROR((BZ414-BZ413),0)</f>
        <v>0</v>
      </c>
    </row>
    <row r="415" spans="1:79">
      <c r="A415" s="3">
        <v>44312</v>
      </c>
      <c r="B415" s="22">
        <v>44313</v>
      </c>
      <c r="C415" s="10">
        <v>363165</v>
      </c>
      <c r="D415">
        <f>IFERROR(C415-C414,"")</f>
        <v>198</v>
      </c>
      <c r="E415" s="10">
        <v>6212</v>
      </c>
      <c r="F415">
        <f>E415-E414</f>
        <v>3</v>
      </c>
      <c r="G415" s="10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 s="22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 s="22">
        <f>+IFERROR(C415/3.974,"")</f>
        <v>91385.254151987916</v>
      </c>
      <c r="S415" s="22">
        <f>+IFERROR(E415/3.974,"")</f>
        <v>1563.1605435329641</v>
      </c>
      <c r="T415" s="22">
        <f>+IFERROR(G415/3.974,"")</f>
        <v>88839.204831404117</v>
      </c>
      <c r="U415" s="22">
        <f>+IFERROR(I415/3.974,"")</f>
        <v>982.8887770508303</v>
      </c>
      <c r="V415" s="10">
        <v>2357883</v>
      </c>
      <c r="W415">
        <f>V415-V414</f>
        <v>3988</v>
      </c>
      <c r="X415" s="22">
        <f>IFERROR(W415-W414,0)</f>
        <v>-1646</v>
      </c>
      <c r="Y415" s="35">
        <f>IFERROR(V415/3.974,0)</f>
        <v>593327.37795671867</v>
      </c>
      <c r="Z415" s="10">
        <v>1991168</v>
      </c>
      <c r="AA415" s="22">
        <f>Z415-Z414</f>
        <v>3790</v>
      </c>
      <c r="AB415" s="28">
        <f>IFERROR(Z415/V415,0)</f>
        <v>0.84447277494260742</v>
      </c>
      <c r="AC415" s="31">
        <f>IFERROR(AA415-AA414,0)</f>
        <v>-1573</v>
      </c>
      <c r="AD415">
        <f>V415-Z415</f>
        <v>366715</v>
      </c>
      <c r="AE415">
        <f>AD415-AD414</f>
        <v>198</v>
      </c>
      <c r="AF415" s="28">
        <f>IFERROR(AD415/V415,0)</f>
        <v>0.15552722505739258</v>
      </c>
      <c r="AG415" s="31">
        <f>IFERROR(AE415-AE414,0)</f>
        <v>-73</v>
      </c>
      <c r="AH415" s="35">
        <f>IFERROR(AE415/W415,0)</f>
        <v>4.9648946840521561E-2</v>
      </c>
      <c r="AI415" s="35">
        <f>IFERROR(AD415/3.974,0)</f>
        <v>92278.560644187208</v>
      </c>
      <c r="AJ415" s="10">
        <v>3367</v>
      </c>
      <c r="AK415" s="22">
        <f>AJ415-AJ414</f>
        <v>28</v>
      </c>
      <c r="AL415" s="22">
        <f>IFERROR(AJ415/AJ414,0)-1</f>
        <v>8.3857442348007627E-3</v>
      </c>
      <c r="AM415" s="35">
        <f>IFERROR(AJ415/3.974,0)</f>
        <v>847.25717161550074</v>
      </c>
      <c r="AN415" s="35">
        <f>IFERROR(AJ415/C415," ")</f>
        <v>9.2712678809907349E-3</v>
      </c>
      <c r="AO415" s="10">
        <v>180</v>
      </c>
      <c r="AP415">
        <f>AO415-AO414</f>
        <v>-20</v>
      </c>
      <c r="AQ415">
        <f>IFERROR(AO415/AO414,0)-1</f>
        <v>-9.9999999999999978E-2</v>
      </c>
      <c r="AR415" s="35">
        <f>IFERROR(AO415/3.974,0)</f>
        <v>45.294413688978359</v>
      </c>
      <c r="AS415" s="10">
        <v>296</v>
      </c>
      <c r="AT415" s="22">
        <f>AS415-AS414</f>
        <v>-27</v>
      </c>
      <c r="AU415" s="22">
        <f>IFERROR(AS415/AS414,0)-1</f>
        <v>-8.3591331269349811E-2</v>
      </c>
      <c r="AV415" s="35">
        <f>IFERROR(AS415/3.974,0)</f>
        <v>74.484146955208857</v>
      </c>
      <c r="AW415" s="51">
        <f>IFERROR(AS415/C415," ")</f>
        <v>8.1505651701017446E-4</v>
      </c>
      <c r="AX415" s="10">
        <v>63</v>
      </c>
      <c r="AY415">
        <f>AX415-AX414</f>
        <v>0</v>
      </c>
      <c r="AZ415" s="22">
        <f>IFERROR(AX415/AX414,0)-1</f>
        <v>0</v>
      </c>
      <c r="BA415" s="35">
        <f>IFERROR(AX415/3.974,0)</f>
        <v>15.853044791142425</v>
      </c>
      <c r="BB415" s="51">
        <f>IFERROR(AX415/C415," ")</f>
        <v>1.7347486679608441E-4</v>
      </c>
      <c r="BC415" s="31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31">
        <f>IFERROR(BC415-BC414,0)</f>
        <v>-19</v>
      </c>
      <c r="BE415" s="51">
        <f>IFERROR(BC415/BC414,0)-1</f>
        <v>-4.8407643312101678E-3</v>
      </c>
      <c r="BF415" s="35">
        <f>IFERROR(BC415/3.974,0)</f>
        <v>982.8887770508303</v>
      </c>
      <c r="BG415" s="35">
        <f>IFERROR(BC415/C415," ")</f>
        <v>1.0755441741357234E-2</v>
      </c>
      <c r="BH415" s="45">
        <v>65671</v>
      </c>
      <c r="BI415" s="48">
        <f>IFERROR((BH415-BH414), 0)</f>
        <v>47</v>
      </c>
      <c r="BJ415" s="14">
        <v>140932</v>
      </c>
      <c r="BK415" s="48">
        <f>IFERROR((BJ415-BJ414),0)</f>
        <v>74</v>
      </c>
      <c r="BL415" s="14">
        <v>105177</v>
      </c>
      <c r="BM415" s="48">
        <f>IFERROR((BL415-BL414),0)</f>
        <v>48</v>
      </c>
      <c r="BN415" s="14">
        <v>42582</v>
      </c>
      <c r="BO415" s="48">
        <f>IFERROR((BN415-BN414),0)</f>
        <v>22</v>
      </c>
      <c r="BP415" s="14">
        <v>8803</v>
      </c>
      <c r="BQ415" s="48">
        <f>IFERROR((BP415-BP414),0)</f>
        <v>7</v>
      </c>
      <c r="BR415" s="16">
        <v>31</v>
      </c>
      <c r="BS415" s="24">
        <f>IFERROR((BR415-BR414),0)</f>
        <v>0</v>
      </c>
      <c r="BT415" s="16">
        <v>272</v>
      </c>
      <c r="BU415" s="24">
        <f>IFERROR((BT415-BT414),0)</f>
        <v>0</v>
      </c>
      <c r="BV415" s="16">
        <v>1235</v>
      </c>
      <c r="BW415" s="24">
        <f>IFERROR((BV415-BV414),0)</f>
        <v>2</v>
      </c>
      <c r="BX415" s="16">
        <v>3008</v>
      </c>
      <c r="BY415" s="24">
        <f>IFERROR((BX415-BX414),0)</f>
        <v>0</v>
      </c>
      <c r="BZ415" s="21">
        <v>1666</v>
      </c>
      <c r="CA415" s="27">
        <f>IFERROR((BZ415-BZ414),0)</f>
        <v>1</v>
      </c>
    </row>
    <row r="416" spans="1:79">
      <c r="A416" s="3">
        <v>44313</v>
      </c>
      <c r="B416" s="22">
        <v>44314</v>
      </c>
      <c r="C416" s="10">
        <v>363533</v>
      </c>
      <c r="D416">
        <f>IFERROR(C416-C415,"")</f>
        <v>368</v>
      </c>
      <c r="E416" s="10">
        <v>6216</v>
      </c>
      <c r="F416">
        <f>E416-E415</f>
        <v>4</v>
      </c>
      <c r="G416" s="10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 s="22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 s="22">
        <f>+IFERROR(C416/3.974,"")</f>
        <v>91477.856064418724</v>
      </c>
      <c r="S416" s="22">
        <f>+IFERROR(E416/3.974,"")</f>
        <v>1564.1670860593858</v>
      </c>
      <c r="T416" s="22">
        <f>+IFERROR(G416/3.974,"")</f>
        <v>88953.950679416201</v>
      </c>
      <c r="U416" s="22">
        <f>+IFERROR(I416/3.974,"")</f>
        <v>959.7382989431303</v>
      </c>
      <c r="V416" s="10">
        <v>2366942</v>
      </c>
      <c r="W416">
        <f>V416-V415</f>
        <v>9059</v>
      </c>
      <c r="X416" s="22">
        <f>IFERROR(W416-W415,0)</f>
        <v>5071</v>
      </c>
      <c r="Y416" s="35">
        <f>IFERROR(V416/3.974,0)</f>
        <v>595606.94514343224</v>
      </c>
      <c r="Z416" s="10">
        <v>1999859</v>
      </c>
      <c r="AA416" s="22">
        <f>Z416-Z415</f>
        <v>8691</v>
      </c>
      <c r="AB416" s="28">
        <f>IFERROR(Z416/V416,0)</f>
        <v>0.84491254961042561</v>
      </c>
      <c r="AC416" s="31">
        <f>IFERROR(AA416-AA415,0)</f>
        <v>4901</v>
      </c>
      <c r="AD416">
        <f>V416-Z416</f>
        <v>367083</v>
      </c>
      <c r="AE416">
        <f>AD416-AD415</f>
        <v>368</v>
      </c>
      <c r="AF416" s="28">
        <f>IFERROR(AD416/V416,0)</f>
        <v>0.15508745038957439</v>
      </c>
      <c r="AG416" s="31">
        <f>IFERROR(AE416-AE415,0)</f>
        <v>170</v>
      </c>
      <c r="AH416" s="35">
        <f>IFERROR(AE416/W416,0)</f>
        <v>4.0622585274312839E-2</v>
      </c>
      <c r="AI416" s="35">
        <f>IFERROR(AD416/3.974,0)</f>
        <v>92371.162556618016</v>
      </c>
      <c r="AJ416" s="10">
        <v>3393</v>
      </c>
      <c r="AK416" s="22">
        <f>AJ416-AJ415</f>
        <v>26</v>
      </c>
      <c r="AL416" s="22">
        <f>IFERROR(AJ416/AJ415,0)-1</f>
        <v>7.7220077220077066E-3</v>
      </c>
      <c r="AM416" s="35">
        <f>IFERROR(AJ416/3.974,0)</f>
        <v>853.79969803724202</v>
      </c>
      <c r="AN416" s="35">
        <f>IFERROR(AJ416/C416," ")</f>
        <v>9.3334030198083812E-3</v>
      </c>
      <c r="AO416" s="10">
        <v>174</v>
      </c>
      <c r="AP416">
        <f>AO416-AO415</f>
        <v>-6</v>
      </c>
      <c r="AQ416">
        <f>IFERROR(AO416/AO415,0)-1</f>
        <v>-3.3333333333333326E-2</v>
      </c>
      <c r="AR416" s="35">
        <f>IFERROR(AO416/3.974,0)</f>
        <v>43.784599899345743</v>
      </c>
      <c r="AS416" s="10">
        <v>283</v>
      </c>
      <c r="AT416" s="22">
        <f>AS416-AS415</f>
        <v>-13</v>
      </c>
      <c r="AU416" s="22">
        <f>IFERROR(AS416/AS415,0)-1</f>
        <v>-4.391891891891897E-2</v>
      </c>
      <c r="AV416" s="35">
        <f>IFERROR(AS416/3.974,0)</f>
        <v>71.2128837443382</v>
      </c>
      <c r="AW416" s="51">
        <f>IFERROR(AS416/C416," ")</f>
        <v>7.7847128046147119E-4</v>
      </c>
      <c r="AX416" s="10">
        <v>64</v>
      </c>
      <c r="AY416">
        <f>AX416-AX415</f>
        <v>1</v>
      </c>
      <c r="AZ416" s="22">
        <f>IFERROR(AX416/AX415,0)-1</f>
        <v>1.5873015873015817E-2</v>
      </c>
      <c r="BA416" s="35">
        <f>IFERROR(AX416/3.974,0)</f>
        <v>16.104680422747862</v>
      </c>
      <c r="BB416" s="51">
        <f>IFERROR(AX416/C416," ")</f>
        <v>1.7605004222450232E-4</v>
      </c>
      <c r="BC416" s="31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31">
        <f>IFERROR(BC416-BC415,0)</f>
        <v>8</v>
      </c>
      <c r="BE416" s="51">
        <f>IFERROR(BC416/BC415,0)-1</f>
        <v>2.0481310803890374E-3</v>
      </c>
      <c r="BF416" s="35">
        <f>IFERROR(BC416/3.974,0)</f>
        <v>984.90186210367381</v>
      </c>
      <c r="BG416" s="35">
        <f>IFERROR(BC416/C416," ")</f>
        <v>1.0766560394792219E-2</v>
      </c>
      <c r="BH416" s="45">
        <v>65746</v>
      </c>
      <c r="BI416" s="48">
        <f>IFERROR((BH416-BH415), 0)</f>
        <v>75</v>
      </c>
      <c r="BJ416" s="14">
        <v>141074</v>
      </c>
      <c r="BK416" s="48">
        <f>IFERROR((BJ416-BJ415),0)</f>
        <v>142</v>
      </c>
      <c r="BL416" s="14">
        <v>105275</v>
      </c>
      <c r="BM416" s="48">
        <f>IFERROR((BL416-BL415),0)</f>
        <v>98</v>
      </c>
      <c r="BN416" s="14">
        <v>42628</v>
      </c>
      <c r="BO416" s="48">
        <f>IFERROR((BN416-BN415),0)</f>
        <v>46</v>
      </c>
      <c r="BP416" s="14">
        <v>8810</v>
      </c>
      <c r="BQ416" s="48">
        <f>IFERROR((BP416-BP415),0)</f>
        <v>7</v>
      </c>
      <c r="BR416" s="16">
        <v>31</v>
      </c>
      <c r="BS416" s="24">
        <f>IFERROR((BR416-BR415),0)</f>
        <v>0</v>
      </c>
      <c r="BT416" s="16">
        <v>272</v>
      </c>
      <c r="BU416" s="24">
        <f>IFERROR((BT416-BT415),0)</f>
        <v>0</v>
      </c>
      <c r="BV416" s="16">
        <v>1236</v>
      </c>
      <c r="BW416" s="24">
        <f>IFERROR((BV416-BV415),0)</f>
        <v>1</v>
      </c>
      <c r="BX416" s="16">
        <v>3009</v>
      </c>
      <c r="BY416" s="24">
        <f>IFERROR((BX416-BX415),0)</f>
        <v>1</v>
      </c>
      <c r="BZ416" s="21">
        <v>1668</v>
      </c>
      <c r="CA416" s="27">
        <f>IFERROR((BZ416-BZ415),0)</f>
        <v>2</v>
      </c>
    </row>
    <row r="417" spans="1:79">
      <c r="A417" s="3">
        <v>44314</v>
      </c>
      <c r="B417" s="22">
        <v>44315</v>
      </c>
      <c r="C417" s="10">
        <v>363895</v>
      </c>
      <c r="D417">
        <f>IFERROR(C417-C416,"")</f>
        <v>362</v>
      </c>
      <c r="E417" s="10">
        <v>6222</v>
      </c>
      <c r="F417">
        <f>E417-E416</f>
        <v>6</v>
      </c>
      <c r="G417" s="10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 s="22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 s="22">
        <f>+IFERROR(C417/3.974,"")</f>
        <v>91568.948163059889</v>
      </c>
      <c r="S417" s="22">
        <f>+IFERROR(E417/3.974,"")</f>
        <v>1565.6768998490186</v>
      </c>
      <c r="T417" s="22">
        <f>+IFERROR(G417/3.974,"")</f>
        <v>89022.143935581276</v>
      </c>
      <c r="U417" s="22">
        <f>+IFERROR(I417/3.974,"")</f>
        <v>981.12732762959229</v>
      </c>
      <c r="V417" s="10">
        <v>2376076</v>
      </c>
      <c r="W417">
        <f>V417-V416</f>
        <v>9134</v>
      </c>
      <c r="X417" s="22">
        <f>IFERROR(W417-W416,0)</f>
        <v>75</v>
      </c>
      <c r="Y417" s="35">
        <f>IFERROR(V417/3.974,0)</f>
        <v>597905.38500251633</v>
      </c>
      <c r="Z417" s="10">
        <v>2008631</v>
      </c>
      <c r="AA417" s="22">
        <f>Z417-Z416</f>
        <v>8772</v>
      </c>
      <c r="AB417" s="28">
        <f>IFERROR(Z417/V417,0)</f>
        <v>0.8453563774896089</v>
      </c>
      <c r="AC417" s="31">
        <f>IFERROR(AA417-AA416,0)</f>
        <v>81</v>
      </c>
      <c r="AD417">
        <f>V417-Z417</f>
        <v>367445</v>
      </c>
      <c r="AE417">
        <f>AD417-AD416</f>
        <v>362</v>
      </c>
      <c r="AF417" s="28">
        <f>IFERROR(AD417/V417,0)</f>
        <v>0.15464362251039107</v>
      </c>
      <c r="AG417" s="31">
        <f>IFERROR(AE417-AE416,0)</f>
        <v>-6</v>
      </c>
      <c r="AH417" s="35">
        <f>IFERROR(AE417/W417,0)</f>
        <v>3.9632143639150429E-2</v>
      </c>
      <c r="AI417" s="35">
        <f>IFERROR(AD417/3.974,0)</f>
        <v>92462.254655259181</v>
      </c>
      <c r="AJ417" s="10">
        <v>3380</v>
      </c>
      <c r="AK417" s="22">
        <f>AJ417-AJ416</f>
        <v>-13</v>
      </c>
      <c r="AL417" s="22">
        <f>IFERROR(AJ417/AJ416,0)-1</f>
        <v>-3.8314176245211051E-3</v>
      </c>
      <c r="AM417" s="35">
        <f>IFERROR(AJ417/3.974,0)</f>
        <v>850.52843482637138</v>
      </c>
      <c r="AN417" s="35">
        <f>IFERROR(AJ417/C417," ")</f>
        <v>9.2883936300306412E-3</v>
      </c>
      <c r="AO417" s="10">
        <v>163</v>
      </c>
      <c r="AP417">
        <f>AO417-AO416</f>
        <v>-11</v>
      </c>
      <c r="AQ417">
        <f>IFERROR(AO417/AO416,0)-1</f>
        <v>-6.3218390804597679E-2</v>
      </c>
      <c r="AR417" s="35">
        <f>IFERROR(AO417/3.974,0)</f>
        <v>41.016607951685955</v>
      </c>
      <c r="AS417" s="10">
        <v>287</v>
      </c>
      <c r="AT417" s="22">
        <f>AS417-AS416</f>
        <v>4</v>
      </c>
      <c r="AU417" s="22">
        <f>IFERROR(AS417/AS416,0)-1</f>
        <v>1.4134275618374659E-2</v>
      </c>
      <c r="AV417" s="35">
        <f>IFERROR(AS417/3.974,0)</f>
        <v>72.219426270759939</v>
      </c>
      <c r="AW417" s="51">
        <f>IFERROR(AS417/C417," ")</f>
        <v>7.8868904491680289E-4</v>
      </c>
      <c r="AX417" s="10">
        <v>69</v>
      </c>
      <c r="AY417">
        <f>AX417-AX416</f>
        <v>5</v>
      </c>
      <c r="AZ417" s="22">
        <f>IFERROR(AX417/AX416,0)-1</f>
        <v>7.8125E-2</v>
      </c>
      <c r="BA417" s="35">
        <f>IFERROR(AX417/3.974,0)</f>
        <v>17.362858580775036</v>
      </c>
      <c r="BB417" s="51">
        <f>IFERROR(AX417/C417," ")</f>
        <v>1.8961513623435333E-4</v>
      </c>
      <c r="BC417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31">
        <f>IFERROR(BC417-BC416,0)</f>
        <v>-15</v>
      </c>
      <c r="BE417" s="51">
        <f>IFERROR(BC417/BC416,0)-1</f>
        <v>-3.8323965252937686E-3</v>
      </c>
      <c r="BF417" s="35">
        <f>IFERROR(BC417/3.974,0)</f>
        <v>981.12732762959229</v>
      </c>
      <c r="BG417" s="35">
        <f>IFERROR(BC417/C417," ")</f>
        <v>1.0714629219967298E-2</v>
      </c>
      <c r="BH417" s="45">
        <v>65823</v>
      </c>
      <c r="BI417" s="48">
        <f>IFERROR((BH417-BH416), 0)</f>
        <v>77</v>
      </c>
      <c r="BJ417" s="14">
        <v>141227</v>
      </c>
      <c r="BK417" s="48">
        <f>IFERROR((BJ417-BJ416),0)</f>
        <v>153</v>
      </c>
      <c r="BL417" s="14">
        <v>105364</v>
      </c>
      <c r="BM417" s="48">
        <f>IFERROR((BL417-BL416),0)</f>
        <v>89</v>
      </c>
      <c r="BN417" s="14">
        <v>42662</v>
      </c>
      <c r="BO417" s="48">
        <f>IFERROR((BN417-BN416),0)</f>
        <v>34</v>
      </c>
      <c r="BP417" s="14">
        <v>8819</v>
      </c>
      <c r="BQ417" s="48">
        <f>IFERROR((BP417-BP416),0)</f>
        <v>9</v>
      </c>
      <c r="BR417" s="16">
        <v>31</v>
      </c>
      <c r="BS417" s="24">
        <f>IFERROR((BR417-BR416),0)</f>
        <v>0</v>
      </c>
      <c r="BT417" s="16">
        <v>273</v>
      </c>
      <c r="BU417" s="24">
        <f>IFERROR((BT417-BT416),0)</f>
        <v>1</v>
      </c>
      <c r="BV417" s="16">
        <v>1238</v>
      </c>
      <c r="BW417" s="24">
        <f>IFERROR((BV417-BV416),0)</f>
        <v>2</v>
      </c>
      <c r="BX417" s="16">
        <v>3011</v>
      </c>
      <c r="BY417" s="24">
        <f>IFERROR((BX417-BX416),0)</f>
        <v>2</v>
      </c>
      <c r="BZ417" s="21">
        <v>1669</v>
      </c>
      <c r="CA417" s="27">
        <f>IFERROR((BZ417-BZ416),0)</f>
        <v>1</v>
      </c>
    </row>
    <row r="418" spans="1:79">
      <c r="A418" s="3">
        <v>44315</v>
      </c>
      <c r="B418" s="22">
        <v>44316</v>
      </c>
      <c r="C418" s="10">
        <v>364218</v>
      </c>
      <c r="D418">
        <f>IFERROR(C418-C417,"")</f>
        <v>323</v>
      </c>
      <c r="E418" s="10">
        <v>6227</v>
      </c>
      <c r="F418">
        <f>E418-E417</f>
        <v>5</v>
      </c>
      <c r="G418" s="10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 s="22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 s="22">
        <f>+IFERROR(C418/3.974,"")</f>
        <v>91650.226472068447</v>
      </c>
      <c r="S418" s="22">
        <f>+IFERROR(E418/3.974,"")</f>
        <v>1566.9350780070458</v>
      </c>
      <c r="T418" s="22">
        <f>+IFERROR(G418/3.974,"")</f>
        <v>89102.66733769502</v>
      </c>
      <c r="U418" s="22">
        <f>+IFERROR(I418/3.974,"")</f>
        <v>980.62405636638141</v>
      </c>
      <c r="V418" s="10">
        <v>2384632</v>
      </c>
      <c r="W418">
        <f>V418-V417</f>
        <v>8556</v>
      </c>
      <c r="X418" s="22">
        <f>IFERROR(W418-W417,0)</f>
        <v>-578</v>
      </c>
      <c r="Y418" s="35">
        <f>IFERROR(V418/3.974,0)</f>
        <v>600058.37946653238</v>
      </c>
      <c r="Z418" s="10">
        <v>2016864</v>
      </c>
      <c r="AA418" s="22">
        <f>Z418-Z417</f>
        <v>8233</v>
      </c>
      <c r="AB418" s="28">
        <f>IFERROR(Z418/V418,0)</f>
        <v>0.84577578427195477</v>
      </c>
      <c r="AC418" s="31">
        <f>IFERROR(AA418-AA417,0)</f>
        <v>-539</v>
      </c>
      <c r="AD418">
        <f>V418-Z418</f>
        <v>367768</v>
      </c>
      <c r="AE418">
        <f>AD418-AD417</f>
        <v>323</v>
      </c>
      <c r="AF418" s="28">
        <f>IFERROR(AD418/V418,0)</f>
        <v>0.15422421572804526</v>
      </c>
      <c r="AG418" s="31">
        <f>IFERROR(AE418-AE417,0)</f>
        <v>-39</v>
      </c>
      <c r="AH418" s="35">
        <f>IFERROR(AE418/W418,0)</f>
        <v>3.7751285647498828E-2</v>
      </c>
      <c r="AI418" s="35">
        <f>IFERROR(AD418/3.974,0)</f>
        <v>92543.532964267739</v>
      </c>
      <c r="AJ418" s="10">
        <v>3390</v>
      </c>
      <c r="AK418" s="22">
        <f>AJ418-AJ417</f>
        <v>10</v>
      </c>
      <c r="AL418" s="22">
        <f>IFERROR(AJ418/AJ417,0)-1</f>
        <v>2.9585798816567088E-3</v>
      </c>
      <c r="AM418" s="35">
        <f>IFERROR(AJ418/3.974,0)</f>
        <v>853.04479114242577</v>
      </c>
      <c r="AN418" s="35">
        <f>IFERROR(AJ418/C418," ")</f>
        <v>9.3076124738480804E-3</v>
      </c>
      <c r="AO418" s="10">
        <v>172</v>
      </c>
      <c r="AP418">
        <f>AO418-AO417</f>
        <v>9</v>
      </c>
      <c r="AQ418">
        <f>IFERROR(AO418/AO417,0)-1</f>
        <v>5.5214723926380271E-2</v>
      </c>
      <c r="AR418" s="35">
        <f>IFERROR(AO418/3.974,0)</f>
        <v>43.281328636134873</v>
      </c>
      <c r="AS418" s="10">
        <v>269</v>
      </c>
      <c r="AT418" s="22">
        <f>AS418-AS417</f>
        <v>-18</v>
      </c>
      <c r="AU418" s="22">
        <f>IFERROR(AS418/AS417,0)-1</f>
        <v>-6.2717770034843245E-2</v>
      </c>
      <c r="AV418" s="35">
        <f>IFERROR(AS418/3.974,0)</f>
        <v>67.689984901862104</v>
      </c>
      <c r="AW418" s="51">
        <f>IFERROR(AS418/C418," ")</f>
        <v>7.3856865942924298E-4</v>
      </c>
      <c r="AX418" s="10">
        <v>66</v>
      </c>
      <c r="AY418">
        <f>AX418-AX417</f>
        <v>-3</v>
      </c>
      <c r="AZ418" s="22">
        <f>IFERROR(AX418/AX417,0)-1</f>
        <v>-4.3478260869565188E-2</v>
      </c>
      <c r="BA418" s="35">
        <f>IFERROR(AX418/3.974,0)</f>
        <v>16.607951685958732</v>
      </c>
      <c r="BB418" s="51">
        <f>IFERROR(AX418/C418," ")</f>
        <v>1.8121015435810421E-4</v>
      </c>
      <c r="BC418" s="31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31">
        <f>IFERROR(BC418-BC417,0)</f>
        <v>-2</v>
      </c>
      <c r="BE418" s="51">
        <f>IFERROR(BC418/BC417,0)-1</f>
        <v>-5.1295203898438224E-4</v>
      </c>
      <c r="BF418" s="35">
        <f>IFERROR(BC418/3.974,0)</f>
        <v>980.62405636638141</v>
      </c>
      <c r="BG418" s="35">
        <f>IFERROR(BC418/C418," ")</f>
        <v>1.0699635932326245E-2</v>
      </c>
      <c r="BH418" s="45">
        <v>65880</v>
      </c>
      <c r="BI418" s="48">
        <f>IFERROR((BH418-BH417), 0)</f>
        <v>57</v>
      </c>
      <c r="BJ418" s="14">
        <v>141349</v>
      </c>
      <c r="BK418" s="48">
        <f>IFERROR((BJ418-BJ417),0)</f>
        <v>122</v>
      </c>
      <c r="BL418" s="14">
        <v>105468</v>
      </c>
      <c r="BM418" s="48">
        <f>IFERROR((BL418-BL417),0)</f>
        <v>104</v>
      </c>
      <c r="BN418" s="14">
        <v>42698</v>
      </c>
      <c r="BO418" s="48">
        <f>IFERROR((BN418-BN417),0)</f>
        <v>36</v>
      </c>
      <c r="BP418" s="14">
        <v>8823</v>
      </c>
      <c r="BQ418" s="48">
        <f>IFERROR((BP418-BP417),0)</f>
        <v>4</v>
      </c>
      <c r="BR418" s="16">
        <v>31</v>
      </c>
      <c r="BS418" s="24">
        <f>IFERROR((BR418-BR417),0)</f>
        <v>0</v>
      </c>
      <c r="BT418" s="16">
        <v>273</v>
      </c>
      <c r="BU418" s="24">
        <f>IFERROR((BT418-BT417),0)</f>
        <v>0</v>
      </c>
      <c r="BV418" s="16">
        <v>1239</v>
      </c>
      <c r="BW418" s="24">
        <f>IFERROR((BV418-BV417),0)</f>
        <v>1</v>
      </c>
      <c r="BX418" s="16">
        <v>3014</v>
      </c>
      <c r="BY418" s="24">
        <f>IFERROR((BX418-BX417),0)</f>
        <v>3</v>
      </c>
      <c r="BZ418" s="21">
        <v>1670</v>
      </c>
      <c r="CA418" s="27">
        <f>IFERROR((BZ418-BZ417),0)</f>
        <v>1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opLeftCell="A2" workbookViewId="0">
      <pane xSplit="1" topLeftCell="OT1" activePane="topRight" state="frozen"/>
      <selection pane="topRight" activeCell="PB15" sqref="PB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  <c r="OY1" s="3">
        <v>44312</v>
      </c>
      <c r="OZ1" s="3">
        <v>44313</v>
      </c>
      <c r="PA1" s="3">
        <v>44314</v>
      </c>
      <c r="PB1" s="3">
        <v>44315</v>
      </c>
      <c r="PC1" s="3">
        <v>44316</v>
      </c>
      <c r="PD1" s="3">
        <v>44317</v>
      </c>
      <c r="PE1" s="3">
        <v>44318</v>
      </c>
      <c r="PF1" s="3">
        <v>44319</v>
      </c>
      <c r="PG1" s="3">
        <v>44320</v>
      </c>
      <c r="PH1" s="3">
        <v>44321</v>
      </c>
      <c r="PI1" s="3">
        <v>44322</v>
      </c>
      <c r="PJ1" s="3">
        <v>44323</v>
      </c>
      <c r="PK1" s="3">
        <v>44324</v>
      </c>
      <c r="PL1" s="3">
        <v>44325</v>
      </c>
      <c r="PM1" s="3">
        <v>44326</v>
      </c>
      <c r="PN1" s="3">
        <v>44327</v>
      </c>
    </row>
    <row r="2" spans="1:43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6" t="s">
        <v>410</v>
      </c>
      <c r="LU2" s="216" t="s">
        <v>411</v>
      </c>
      <c r="LV2" s="216" t="s">
        <v>412</v>
      </c>
      <c r="LW2" s="216" t="s">
        <v>413</v>
      </c>
      <c r="LX2" s="216" t="s">
        <v>414</v>
      </c>
      <c r="LY2" s="217" t="s">
        <v>415</v>
      </c>
      <c r="LZ2" s="216" t="s">
        <v>416</v>
      </c>
      <c r="MA2" s="216" t="s">
        <v>417</v>
      </c>
      <c r="MB2" s="216" t="s">
        <v>418</v>
      </c>
      <c r="MC2" s="216" t="s">
        <v>419</v>
      </c>
      <c r="MD2" s="216" t="s">
        <v>420</v>
      </c>
      <c r="ME2" s="216" t="s">
        <v>421</v>
      </c>
      <c r="MF2" s="216" t="s">
        <v>422</v>
      </c>
      <c r="MG2" s="216" t="s">
        <v>423</v>
      </c>
      <c r="MH2" s="216" t="s">
        <v>424</v>
      </c>
      <c r="MI2" s="216" t="s">
        <v>425</v>
      </c>
      <c r="MJ2" s="216" t="s">
        <v>426</v>
      </c>
      <c r="MK2" s="216" t="s">
        <v>427</v>
      </c>
      <c r="ML2" s="216" t="s">
        <v>428</v>
      </c>
      <c r="MM2" s="216" t="s">
        <v>429</v>
      </c>
      <c r="MN2" s="216" t="s">
        <v>430</v>
      </c>
      <c r="MO2" s="216" t="s">
        <v>431</v>
      </c>
      <c r="MP2" s="216" t="s">
        <v>432</v>
      </c>
      <c r="MQ2" s="216" t="s">
        <v>433</v>
      </c>
      <c r="MR2" s="216" t="s">
        <v>434</v>
      </c>
      <c r="MS2" s="216" t="s">
        <v>435</v>
      </c>
      <c r="MT2" s="216" t="s">
        <v>436</v>
      </c>
      <c r="MU2" s="216" t="s">
        <v>437</v>
      </c>
      <c r="MV2" s="218" t="s">
        <v>438</v>
      </c>
      <c r="MW2" s="219" t="s">
        <v>439</v>
      </c>
      <c r="MX2" s="219" t="s">
        <v>440</v>
      </c>
      <c r="MY2" s="219" t="s">
        <v>441</v>
      </c>
      <c r="MZ2" s="219" t="s">
        <v>442</v>
      </c>
      <c r="NA2" s="219" t="s">
        <v>443</v>
      </c>
      <c r="NB2" s="219" t="s">
        <v>444</v>
      </c>
      <c r="NC2" s="218" t="s">
        <v>445</v>
      </c>
      <c r="ND2" s="219" t="s">
        <v>446</v>
      </c>
      <c r="NE2" s="219" t="s">
        <v>447</v>
      </c>
      <c r="NF2" s="219" t="s">
        <v>448</v>
      </c>
      <c r="NG2" s="220" t="s">
        <v>449</v>
      </c>
      <c r="NH2" s="234" t="s">
        <v>450</v>
      </c>
      <c r="NI2" s="234" t="s">
        <v>451</v>
      </c>
      <c r="NJ2" s="234" t="s">
        <v>452</v>
      </c>
      <c r="NK2" s="234" t="s">
        <v>453</v>
      </c>
      <c r="NL2" s="234" t="s">
        <v>454</v>
      </c>
      <c r="NM2" s="234" t="s">
        <v>455</v>
      </c>
      <c r="NN2" s="234" t="s">
        <v>456</v>
      </c>
      <c r="NO2" s="234" t="s">
        <v>457</v>
      </c>
      <c r="NP2" s="234" t="s">
        <v>458</v>
      </c>
      <c r="NQ2" s="234" t="s">
        <v>459</v>
      </c>
      <c r="NR2" s="234" t="s">
        <v>460</v>
      </c>
      <c r="NS2" s="234" t="s">
        <v>461</v>
      </c>
      <c r="NT2" s="234" t="s">
        <v>462</v>
      </c>
      <c r="NU2" s="234" t="s">
        <v>463</v>
      </c>
      <c r="NV2" s="234" t="s">
        <v>464</v>
      </c>
      <c r="NW2" s="234" t="s">
        <v>465</v>
      </c>
      <c r="NX2" s="234" t="s">
        <v>466</v>
      </c>
      <c r="NY2" s="234" t="s">
        <v>467</v>
      </c>
      <c r="NZ2" s="234" t="s">
        <v>468</v>
      </c>
      <c r="OA2" s="234" t="s">
        <v>469</v>
      </c>
      <c r="OB2" s="234" t="s">
        <v>470</v>
      </c>
      <c r="OC2" s="234" t="s">
        <v>471</v>
      </c>
      <c r="OD2" s="234" t="s">
        <v>472</v>
      </c>
      <c r="OE2" s="234" t="s">
        <v>473</v>
      </c>
      <c r="OF2" s="234" t="s">
        <v>474</v>
      </c>
      <c r="OG2" s="234" t="s">
        <v>475</v>
      </c>
      <c r="OH2" s="234" t="s">
        <v>476</v>
      </c>
      <c r="OI2" s="234" t="s">
        <v>477</v>
      </c>
      <c r="OJ2" s="234" t="s">
        <v>478</v>
      </c>
      <c r="OK2" s="234" t="s">
        <v>479</v>
      </c>
      <c r="OL2" s="234" t="s">
        <v>480</v>
      </c>
      <c r="OM2" s="234" t="s">
        <v>481</v>
      </c>
      <c r="ON2" s="234" t="s">
        <v>482</v>
      </c>
      <c r="OO2" s="234" t="s">
        <v>483</v>
      </c>
      <c r="OP2" s="234" t="s">
        <v>484</v>
      </c>
      <c r="OQ2" s="234" t="s">
        <v>485</v>
      </c>
      <c r="OR2" s="234" t="s">
        <v>486</v>
      </c>
      <c r="OS2" s="234" t="s">
        <v>487</v>
      </c>
      <c r="OT2" s="234" t="s">
        <v>488</v>
      </c>
      <c r="OU2" s="234" t="s">
        <v>489</v>
      </c>
      <c r="OV2" s="234" t="s">
        <v>490</v>
      </c>
      <c r="OW2" s="234" t="s">
        <v>491</v>
      </c>
      <c r="OX2" s="234" t="s">
        <v>492</v>
      </c>
      <c r="OY2" s="234" t="s">
        <v>493</v>
      </c>
      <c r="OZ2" s="234" t="s">
        <v>494</v>
      </c>
      <c r="PA2" s="234" t="s">
        <v>495</v>
      </c>
      <c r="PB2" s="234" t="s">
        <v>496</v>
      </c>
      <c r="PC2" s="234" t="s">
        <v>497</v>
      </c>
      <c r="PD2" s="234" t="s">
        <v>498</v>
      </c>
      <c r="PE2" s="234" t="s">
        <v>499</v>
      </c>
      <c r="PF2" s="234" t="s">
        <v>500</v>
      </c>
      <c r="PG2" s="234" t="s">
        <v>501</v>
      </c>
      <c r="PH2" s="234" t="s">
        <v>502</v>
      </c>
      <c r="PI2" s="234" t="s">
        <v>503</v>
      </c>
      <c r="PJ2" s="234" t="s">
        <v>504</v>
      </c>
      <c r="PK2" s="234" t="s">
        <v>505</v>
      </c>
      <c r="PL2" s="234" t="s">
        <v>506</v>
      </c>
      <c r="PM2" s="234" t="s">
        <v>507</v>
      </c>
      <c r="PN2" s="234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1">
        <v>5495</v>
      </c>
      <c r="MV3" s="222">
        <v>5530</v>
      </c>
      <c r="MW3" s="223">
        <v>5595</v>
      </c>
      <c r="MX3" s="223">
        <v>5655</v>
      </c>
      <c r="MY3" s="223">
        <v>5706</v>
      </c>
      <c r="MZ3" s="223">
        <v>5789</v>
      </c>
      <c r="NA3" s="223">
        <v>5826</v>
      </c>
      <c r="NB3" s="223">
        <v>5866</v>
      </c>
      <c r="NC3" s="222">
        <v>5921</v>
      </c>
      <c r="ND3" s="223">
        <v>5986</v>
      </c>
      <c r="NE3" s="223">
        <v>6029</v>
      </c>
      <c r="NF3" s="223">
        <v>6072</v>
      </c>
      <c r="NG3" s="224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>
        <v>7634</v>
      </c>
      <c r="OW3" s="163">
        <v>7659</v>
      </c>
      <c r="OX3" s="163">
        <v>7678</v>
      </c>
      <c r="OY3" s="163">
        <v>7685</v>
      </c>
      <c r="OZ3" s="163">
        <v>7711</v>
      </c>
      <c r="PA3" s="163">
        <v>7733</v>
      </c>
      <c r="PB3" s="163">
        <v>7777</v>
      </c>
      <c r="PC3" s="163"/>
      <c r="PD3" s="163"/>
      <c r="PE3" s="163"/>
      <c r="PF3" s="163"/>
      <c r="PG3" s="163"/>
      <c r="PH3" s="163"/>
      <c r="PI3" s="163"/>
      <c r="PJ3" s="163"/>
      <c r="PK3" s="163"/>
      <c r="PL3" s="163"/>
      <c r="PM3" s="163"/>
      <c r="PN3" s="163"/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5">
        <v>3462</v>
      </c>
      <c r="MV4" s="226">
        <v>3466</v>
      </c>
      <c r="MW4" s="227">
        <v>3491</v>
      </c>
      <c r="MX4" s="227">
        <v>3492</v>
      </c>
      <c r="MY4" s="227">
        <v>3493</v>
      </c>
      <c r="MZ4" s="227">
        <v>3505</v>
      </c>
      <c r="NA4" s="227">
        <v>3505</v>
      </c>
      <c r="NB4" s="227">
        <v>3506</v>
      </c>
      <c r="NC4" s="226">
        <v>3532</v>
      </c>
      <c r="ND4" s="227">
        <v>3538</v>
      </c>
      <c r="NE4" s="227">
        <v>3540</v>
      </c>
      <c r="NF4" s="227">
        <v>3547</v>
      </c>
      <c r="NG4" s="228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>
        <v>3790</v>
      </c>
      <c r="OW4" s="163">
        <v>3792</v>
      </c>
      <c r="OX4" s="163">
        <v>3794</v>
      </c>
      <c r="OY4" s="163">
        <v>3798</v>
      </c>
      <c r="OZ4" s="163">
        <v>3805</v>
      </c>
      <c r="PA4" s="163">
        <v>3825</v>
      </c>
      <c r="PB4" s="163">
        <v>3827</v>
      </c>
      <c r="PC4" s="163"/>
      <c r="PD4" s="163"/>
      <c r="PE4" s="163"/>
      <c r="PF4" s="163"/>
      <c r="PG4" s="163"/>
      <c r="PH4" s="163"/>
      <c r="PI4" s="163"/>
      <c r="PJ4" s="163"/>
      <c r="PK4" s="163"/>
      <c r="PL4" s="163"/>
      <c r="PM4" s="163"/>
      <c r="PN4" s="163"/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29">
        <v>17289</v>
      </c>
      <c r="MV5" s="222">
        <v>17299</v>
      </c>
      <c r="MW5" s="223">
        <v>17323</v>
      </c>
      <c r="MX5" s="223">
        <v>17346</v>
      </c>
      <c r="MY5" s="223">
        <v>17367</v>
      </c>
      <c r="MZ5" s="223">
        <v>17394</v>
      </c>
      <c r="NA5" s="223">
        <v>17407</v>
      </c>
      <c r="NB5" s="223">
        <v>17435</v>
      </c>
      <c r="NC5" s="222">
        <v>17461</v>
      </c>
      <c r="ND5" s="223">
        <v>17476</v>
      </c>
      <c r="NE5" s="223">
        <v>17498</v>
      </c>
      <c r="NF5" s="223">
        <v>17510</v>
      </c>
      <c r="NG5" s="224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>
        <v>17968</v>
      </c>
      <c r="OW5" s="163">
        <v>17978</v>
      </c>
      <c r="OX5" s="163">
        <v>17987</v>
      </c>
      <c r="OY5" s="163">
        <v>17998</v>
      </c>
      <c r="OZ5" s="163">
        <v>18003</v>
      </c>
      <c r="PA5" s="163">
        <v>18011</v>
      </c>
      <c r="PB5" s="163">
        <v>18021</v>
      </c>
      <c r="PC5" s="163"/>
      <c r="PD5" s="163"/>
      <c r="PE5" s="163"/>
      <c r="PF5" s="163"/>
      <c r="PG5" s="163"/>
      <c r="PH5" s="163"/>
      <c r="PI5" s="163"/>
      <c r="PJ5" s="163"/>
      <c r="PK5" s="163"/>
      <c r="PL5" s="163"/>
      <c r="PM5" s="163"/>
      <c r="PN5" s="163"/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5">
        <v>64606</v>
      </c>
      <c r="MV6" s="226">
        <v>64697</v>
      </c>
      <c r="MW6" s="227">
        <v>64747</v>
      </c>
      <c r="MX6" s="227">
        <v>64808</v>
      </c>
      <c r="MY6" s="227">
        <v>64868</v>
      </c>
      <c r="MZ6" s="227">
        <v>64934</v>
      </c>
      <c r="NA6" s="227">
        <v>64998</v>
      </c>
      <c r="NB6" s="227">
        <v>65024</v>
      </c>
      <c r="NC6" s="226">
        <v>65096</v>
      </c>
      <c r="ND6" s="227">
        <v>65157</v>
      </c>
      <c r="NE6" s="227">
        <v>65218</v>
      </c>
      <c r="NF6" s="227">
        <v>65254</v>
      </c>
      <c r="NG6" s="228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>
        <v>66410</v>
      </c>
      <c r="OW6" s="163">
        <v>66443</v>
      </c>
      <c r="OX6" s="163">
        <v>66458</v>
      </c>
      <c r="OY6" s="163">
        <v>66478</v>
      </c>
      <c r="OZ6" s="163">
        <v>66517</v>
      </c>
      <c r="PA6" s="163">
        <v>66533</v>
      </c>
      <c r="PB6" s="163">
        <v>66555</v>
      </c>
      <c r="PC6" s="163"/>
      <c r="PD6" s="163"/>
      <c r="PE6" s="163"/>
      <c r="PF6" s="163"/>
      <c r="PG6" s="163"/>
      <c r="PH6" s="163"/>
      <c r="PI6" s="163"/>
      <c r="PJ6" s="163"/>
      <c r="PK6" s="163"/>
      <c r="PL6" s="163"/>
      <c r="PM6" s="163"/>
      <c r="PN6" s="163"/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29">
        <v>2051</v>
      </c>
      <c r="MV7" s="222">
        <v>2052</v>
      </c>
      <c r="MW7" s="223">
        <v>2082</v>
      </c>
      <c r="MX7" s="223">
        <v>2082</v>
      </c>
      <c r="MY7" s="223">
        <v>2082</v>
      </c>
      <c r="MZ7" s="223">
        <v>2092</v>
      </c>
      <c r="NA7" s="223">
        <v>2093</v>
      </c>
      <c r="NB7" s="223">
        <v>2095</v>
      </c>
      <c r="NC7" s="222">
        <v>2096</v>
      </c>
      <c r="ND7" s="223">
        <v>2099</v>
      </c>
      <c r="NE7" s="223">
        <v>2104</v>
      </c>
      <c r="NF7" s="223">
        <v>2105</v>
      </c>
      <c r="NG7" s="224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>
        <v>2137</v>
      </c>
      <c r="OW7" s="163">
        <v>2138</v>
      </c>
      <c r="OX7" s="163">
        <v>2138</v>
      </c>
      <c r="OY7" s="163">
        <v>2138</v>
      </c>
      <c r="OZ7" s="163">
        <v>2138</v>
      </c>
      <c r="PA7" s="163">
        <v>2138</v>
      </c>
      <c r="PB7" s="163">
        <v>2139</v>
      </c>
      <c r="PC7" s="163"/>
      <c r="PD7" s="163"/>
      <c r="PE7" s="163"/>
      <c r="PF7" s="163"/>
      <c r="PG7" s="163"/>
      <c r="PH7" s="163"/>
      <c r="PI7" s="163"/>
      <c r="PJ7" s="163"/>
      <c r="PK7" s="163"/>
      <c r="PL7" s="163"/>
      <c r="PM7" s="163"/>
      <c r="PN7" s="163"/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5">
        <v>6827</v>
      </c>
      <c r="MV8" s="226">
        <v>6827</v>
      </c>
      <c r="MW8" s="227">
        <v>6830</v>
      </c>
      <c r="MX8" s="227">
        <v>6832</v>
      </c>
      <c r="MY8" s="227">
        <v>6836</v>
      </c>
      <c r="MZ8" s="227">
        <v>6836</v>
      </c>
      <c r="NA8" s="227">
        <v>6839</v>
      </c>
      <c r="NB8" s="227">
        <v>6839</v>
      </c>
      <c r="NC8" s="226">
        <v>6844</v>
      </c>
      <c r="ND8" s="227">
        <v>6844</v>
      </c>
      <c r="NE8" s="227">
        <v>6845</v>
      </c>
      <c r="NF8" s="227">
        <v>6847</v>
      </c>
      <c r="NG8" s="228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>
        <v>6978</v>
      </c>
      <c r="OW8" s="163">
        <v>6982</v>
      </c>
      <c r="OX8" s="163">
        <v>6983</v>
      </c>
      <c r="OY8" s="163">
        <v>6991</v>
      </c>
      <c r="OZ8" s="163">
        <v>6996</v>
      </c>
      <c r="PA8" s="163">
        <v>7000</v>
      </c>
      <c r="PB8" s="163">
        <v>7002</v>
      </c>
      <c r="PC8" s="163"/>
      <c r="PD8" s="163"/>
      <c r="PE8" s="163"/>
      <c r="PF8" s="163"/>
      <c r="PG8" s="163"/>
      <c r="PH8" s="163"/>
      <c r="PI8" s="163"/>
      <c r="PJ8" s="163"/>
      <c r="PK8" s="163"/>
      <c r="PL8" s="163"/>
      <c r="PM8" s="163"/>
      <c r="PN8" s="163"/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29">
        <v>158239</v>
      </c>
      <c r="MV9" s="222">
        <v>158353</v>
      </c>
      <c r="MW9" s="223">
        <v>158491</v>
      </c>
      <c r="MX9" s="223">
        <v>158582</v>
      </c>
      <c r="MY9" s="223">
        <v>158680</v>
      </c>
      <c r="MZ9" s="223">
        <v>158786</v>
      </c>
      <c r="NA9" s="223">
        <v>158821</v>
      </c>
      <c r="NB9" s="223">
        <v>158841</v>
      </c>
      <c r="NC9" s="222">
        <v>158953</v>
      </c>
      <c r="ND9" s="223">
        <v>159739</v>
      </c>
      <c r="NE9" s="223">
        <v>159134</v>
      </c>
      <c r="NF9" s="223">
        <v>159250</v>
      </c>
      <c r="NG9" s="224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>
        <v>162610</v>
      </c>
      <c r="OW9" s="163">
        <v>162707</v>
      </c>
      <c r="OX9" s="163">
        <v>163427</v>
      </c>
      <c r="OY9" s="163">
        <v>163788</v>
      </c>
      <c r="OZ9" s="163">
        <v>162876</v>
      </c>
      <c r="PA9" s="163">
        <v>162968</v>
      </c>
      <c r="PB9" s="163">
        <v>163045</v>
      </c>
      <c r="PC9" s="163"/>
      <c r="PD9" s="163"/>
      <c r="PE9" s="163"/>
      <c r="PF9" s="163"/>
      <c r="PG9" s="163"/>
      <c r="PH9" s="163"/>
      <c r="PI9" s="163"/>
      <c r="PJ9" s="163"/>
      <c r="PK9" s="163"/>
      <c r="PL9" s="163"/>
      <c r="PM9" s="163"/>
      <c r="PN9" s="163"/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5">
        <v>16226</v>
      </c>
      <c r="MV10" s="226">
        <v>16283</v>
      </c>
      <c r="MW10" s="227">
        <v>16307</v>
      </c>
      <c r="MX10" s="227">
        <v>16355</v>
      </c>
      <c r="MY10" s="227">
        <v>16375</v>
      </c>
      <c r="MZ10" s="227">
        <v>16408</v>
      </c>
      <c r="NA10" s="227">
        <v>16420</v>
      </c>
      <c r="NB10" s="227">
        <v>16441</v>
      </c>
      <c r="NC10" s="226">
        <v>16466</v>
      </c>
      <c r="ND10" s="227">
        <v>16490</v>
      </c>
      <c r="NE10" s="227">
        <v>16518</v>
      </c>
      <c r="NF10" s="227">
        <v>16549</v>
      </c>
      <c r="NG10" s="228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>
        <v>17480</v>
      </c>
      <c r="OW10" s="163">
        <v>17510</v>
      </c>
      <c r="OX10" s="163">
        <v>17533</v>
      </c>
      <c r="OY10" s="163">
        <v>17538</v>
      </c>
      <c r="OZ10" s="163">
        <v>17558</v>
      </c>
      <c r="PA10" s="163">
        <v>17580</v>
      </c>
      <c r="PB10" s="163">
        <v>17589</v>
      </c>
      <c r="PC10" s="163"/>
      <c r="PD10" s="163"/>
      <c r="PE10" s="163"/>
      <c r="PF10" s="163"/>
      <c r="PG10" s="163"/>
      <c r="PH10" s="163"/>
      <c r="PI10" s="163"/>
      <c r="PJ10" s="163"/>
      <c r="PK10" s="163"/>
      <c r="PL10" s="163"/>
      <c r="PM10" s="163"/>
      <c r="PN10" s="163"/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29">
        <v>8233</v>
      </c>
      <c r="MV11" s="222">
        <v>8251</v>
      </c>
      <c r="MW11" s="223">
        <v>8269</v>
      </c>
      <c r="MX11" s="223">
        <v>8281</v>
      </c>
      <c r="MY11" s="223">
        <v>8289</v>
      </c>
      <c r="MZ11" s="223">
        <v>8307</v>
      </c>
      <c r="NA11" s="223">
        <v>8309</v>
      </c>
      <c r="NB11" s="223">
        <v>8318</v>
      </c>
      <c r="NC11" s="222">
        <v>8328</v>
      </c>
      <c r="ND11" s="223">
        <v>8334</v>
      </c>
      <c r="NE11" s="223">
        <v>8341</v>
      </c>
      <c r="NF11" s="223">
        <v>8343</v>
      </c>
      <c r="NG11" s="224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>
        <v>8582</v>
      </c>
      <c r="OW11" s="163">
        <v>8587</v>
      </c>
      <c r="OX11" s="163">
        <v>8592</v>
      </c>
      <c r="OY11" s="163">
        <v>8593</v>
      </c>
      <c r="OZ11" s="163">
        <v>8596</v>
      </c>
      <c r="PA11" s="163">
        <v>8599</v>
      </c>
      <c r="PB11" s="163">
        <v>8599</v>
      </c>
      <c r="PC11" s="163"/>
      <c r="PD11" s="163"/>
      <c r="PE11" s="163"/>
      <c r="PF11" s="163"/>
      <c r="PG11" s="163"/>
      <c r="PH11" s="163"/>
      <c r="PI11" s="163"/>
      <c r="PJ11" s="163"/>
      <c r="PK11" s="163"/>
      <c r="PL11" s="163"/>
      <c r="PM11" s="163"/>
      <c r="PN11" s="163"/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5">
        <v>4016</v>
      </c>
      <c r="MV12" s="226">
        <v>4027</v>
      </c>
      <c r="MW12" s="227">
        <v>4036</v>
      </c>
      <c r="MX12" s="227">
        <v>4053</v>
      </c>
      <c r="MY12" s="227">
        <v>4067</v>
      </c>
      <c r="MZ12" s="227">
        <v>4079</v>
      </c>
      <c r="NA12" s="227">
        <v>4086</v>
      </c>
      <c r="NB12" s="227">
        <v>4088</v>
      </c>
      <c r="NC12" s="226">
        <v>4098</v>
      </c>
      <c r="ND12" s="227">
        <v>4107</v>
      </c>
      <c r="NE12" s="227">
        <v>4115</v>
      </c>
      <c r="NF12" s="227">
        <v>4127</v>
      </c>
      <c r="NG12" s="228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>
        <v>4228</v>
      </c>
      <c r="OW12" s="163">
        <v>4235</v>
      </c>
      <c r="OX12" s="163">
        <v>4242</v>
      </c>
      <c r="OY12" s="163">
        <v>4245</v>
      </c>
      <c r="OZ12" s="163">
        <v>4247</v>
      </c>
      <c r="PA12" s="163">
        <v>4247</v>
      </c>
      <c r="PB12" s="163">
        <v>4248</v>
      </c>
      <c r="PC12" s="163"/>
      <c r="PD12" s="163"/>
      <c r="PE12" s="163"/>
      <c r="PF12" s="163"/>
      <c r="PG12" s="163"/>
      <c r="PH12" s="163"/>
      <c r="PI12" s="163"/>
      <c r="PJ12" s="163"/>
      <c r="PK12" s="163"/>
      <c r="PL12" s="163"/>
      <c r="PM12" s="163"/>
      <c r="PN12" s="163"/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29">
        <v>20398</v>
      </c>
      <c r="MV13" s="222">
        <v>20489</v>
      </c>
      <c r="MW13" s="223">
        <v>20653</v>
      </c>
      <c r="MX13" s="223">
        <v>20726</v>
      </c>
      <c r="MY13" s="223">
        <v>20794</v>
      </c>
      <c r="MZ13" s="223">
        <v>20877</v>
      </c>
      <c r="NA13" s="223">
        <v>20938</v>
      </c>
      <c r="NB13" s="223">
        <v>20982</v>
      </c>
      <c r="NC13" s="222">
        <v>21032</v>
      </c>
      <c r="ND13" s="223">
        <v>21137</v>
      </c>
      <c r="NE13" s="223">
        <v>21204</v>
      </c>
      <c r="NF13" s="223">
        <v>21290</v>
      </c>
      <c r="NG13" s="224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>
        <v>13388</v>
      </c>
      <c r="OW13" s="163">
        <v>23423</v>
      </c>
      <c r="OX13" s="163">
        <v>23456</v>
      </c>
      <c r="OY13" s="163">
        <v>23484</v>
      </c>
      <c r="OZ13" s="163">
        <v>23540</v>
      </c>
      <c r="PA13" s="163">
        <v>23577</v>
      </c>
      <c r="PB13" s="163">
        <v>23620</v>
      </c>
      <c r="PC13" s="163"/>
      <c r="PD13" s="163"/>
      <c r="PE13" s="163"/>
      <c r="PF13" s="163"/>
      <c r="PG13" s="163"/>
      <c r="PH13" s="163"/>
      <c r="PI13" s="163"/>
      <c r="PJ13" s="163"/>
      <c r="PK13" s="163"/>
      <c r="PL13" s="163"/>
      <c r="PM13" s="163"/>
      <c r="PN13" s="163"/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0">
        <v>34578</v>
      </c>
      <c r="MV14" s="231">
        <v>34745</v>
      </c>
      <c r="MW14" s="232">
        <v>34917</v>
      </c>
      <c r="MX14" s="232">
        <v>35069</v>
      </c>
      <c r="MY14" s="232">
        <v>35186</v>
      </c>
      <c r="MZ14" s="232">
        <v>35470</v>
      </c>
      <c r="NA14" s="232">
        <v>35592</v>
      </c>
      <c r="NB14" s="232">
        <v>35769</v>
      </c>
      <c r="NC14" s="231">
        <v>35932</v>
      </c>
      <c r="ND14" s="232">
        <v>36075</v>
      </c>
      <c r="NE14" s="232">
        <v>36229</v>
      </c>
      <c r="NF14" s="232">
        <v>36332</v>
      </c>
      <c r="NG14" s="233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>
        <v>41151</v>
      </c>
      <c r="OW14" s="163">
        <v>41250</v>
      </c>
      <c r="OX14" s="163">
        <v>41353</v>
      </c>
      <c r="OY14" s="163">
        <v>41429</v>
      </c>
      <c r="OZ14" s="163">
        <v>41546</v>
      </c>
      <c r="PA14" s="163">
        <v>41684</v>
      </c>
      <c r="PB14" s="163">
        <v>41796</v>
      </c>
      <c r="PC14" s="163"/>
      <c r="PD14" s="163"/>
      <c r="PE14" s="163"/>
      <c r="PF14" s="163"/>
      <c r="PG14" s="163"/>
      <c r="PH14" s="163"/>
      <c r="PI14" s="163"/>
      <c r="PJ14" s="163"/>
      <c r="PK14" s="163"/>
      <c r="PL14" s="163"/>
      <c r="PM14" s="163"/>
      <c r="PN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894"/>
  <sheetViews>
    <sheetView tabSelected="1" topLeftCell="A8871" workbookViewId="0">
      <selection activeCell="A8875" sqref="A8875:E88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521</v>
      </c>
      <c r="D1" s="41" t="s">
        <v>522</v>
      </c>
      <c r="E1" s="41" t="s">
        <v>523</v>
      </c>
      <c r="F1" s="40"/>
      <c r="G1" s="40"/>
    </row>
    <row r="2" spans="1:7">
      <c r="A2" s="40">
        <v>43997</v>
      </c>
      <c r="B2" s="22">
        <v>43997</v>
      </c>
      <c r="C2" t="s">
        <v>524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525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526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527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528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529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530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531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532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533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534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535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536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537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538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539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540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541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542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543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544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545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546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547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548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549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537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550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551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524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530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529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552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531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553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554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543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555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556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527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535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533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557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524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525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529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527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534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530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533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558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526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548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559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560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528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540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537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531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550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561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536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539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562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533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529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550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537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524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527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526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554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530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535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534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525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531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563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549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552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564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539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555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532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565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558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566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567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530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540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539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537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525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527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529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550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531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524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533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555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545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536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532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526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534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535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546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548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568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565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569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570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571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543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557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572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533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525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539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526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529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530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524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531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548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532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554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537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550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527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565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536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545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534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530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535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573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543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555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569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540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559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568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557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574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533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524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530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525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529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537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526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557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531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535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575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540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527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550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552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539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555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546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543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570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547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524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529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561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530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537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534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527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525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531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533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540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565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550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551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536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526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541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575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532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528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557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545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543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535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573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560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539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554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568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576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555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538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577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552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569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578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572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548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579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517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580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524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537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528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531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530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525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533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529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527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535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581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553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540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573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578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580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554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569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538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546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565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548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524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525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526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536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528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527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568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545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537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559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540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539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546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542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567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529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571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533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558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538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581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565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550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537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540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529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525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550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524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565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576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548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555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535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532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533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545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568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526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530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528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543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552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534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536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575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531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557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541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527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554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539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553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560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559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570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569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562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582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583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561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564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538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572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573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542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584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585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580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546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578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586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587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517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588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589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590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563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591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592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593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594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544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551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595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537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548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529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532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533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550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525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527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566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555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530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542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540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585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554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531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535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547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526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560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559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536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567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557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539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524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552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528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545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557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548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540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524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529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565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538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575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537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525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531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582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536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533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535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560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541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585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530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543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570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545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526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542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539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554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550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559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569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568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573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532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550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534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596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527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572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555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562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566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597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598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576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551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595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587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592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594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567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546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599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563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517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553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586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531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548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534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525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537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529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532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533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550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524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582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526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545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543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565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575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597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552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600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554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542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535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536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530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578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555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567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560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539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528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601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550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525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537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532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529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526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530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534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548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550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555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531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533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524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527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545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536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540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539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557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552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567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543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528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600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535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565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538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554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578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586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576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560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599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568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575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524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530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525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582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529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566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602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537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526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536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565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539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538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560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532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531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545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580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534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556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527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540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557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600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533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570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529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548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525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526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540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534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537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528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550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524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559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533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536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532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570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565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569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554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578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555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546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603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527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535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545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539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575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517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531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596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579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585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541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530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560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552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604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568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534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582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526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529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533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537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540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536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532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530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525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538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550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554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524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535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546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542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557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539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560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545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563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555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567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524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534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527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550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526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530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537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532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554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529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536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525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578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539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533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540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566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543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560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535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546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528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555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559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568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524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529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536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534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532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526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578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531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525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543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559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555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554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545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537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538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533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566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539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605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550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594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560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535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553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570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530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542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565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580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533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525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526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550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530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537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546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534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539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529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540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554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578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524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555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531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536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538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532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574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571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542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545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570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559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547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587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563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552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528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565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544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527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535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606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560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568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576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573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602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548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537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529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524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552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534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526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525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535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546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533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536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540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578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532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530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531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550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559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555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567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539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554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541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542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527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517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528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547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538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586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566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607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560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569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545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568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587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580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571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544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557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565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524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537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550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560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533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540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529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554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545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530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582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578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565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534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536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525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531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532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543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553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538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535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570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571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539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575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546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542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586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526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555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573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544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569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528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548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531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537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524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550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532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529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554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540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596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527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526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533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525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535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571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552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536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530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560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578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545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565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550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531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534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533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537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554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545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536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529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525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526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539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542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540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546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530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573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527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569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557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543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594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555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567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607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600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608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602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606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571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532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561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529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524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548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526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550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568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537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540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525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609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534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559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533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528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532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530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554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541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565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535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572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538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560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552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545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587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517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569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610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580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575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544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570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533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537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529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554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565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526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550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540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532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545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524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543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536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530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611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534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541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557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575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555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578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573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539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525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552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542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535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570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531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524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537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550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529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568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578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533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526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540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530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571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587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517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604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559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525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612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546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600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527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602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545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539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541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554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607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555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535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532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560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575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569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562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552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528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547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536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613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530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525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540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537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550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578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526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529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534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527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552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554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533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524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532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538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600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536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559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531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568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560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544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546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570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565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563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539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607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555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545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528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571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517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614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543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562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541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575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557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576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606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599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547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586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596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535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569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529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533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537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554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540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525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531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524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530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536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532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526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552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534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535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546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538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615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550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539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616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570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574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550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540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554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529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537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530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525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565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536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542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557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533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555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568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570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524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539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543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538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546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552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535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569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599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545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563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526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578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576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572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528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532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562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596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541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575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531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529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534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536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539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524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572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541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541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530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525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543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594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555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609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552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602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542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527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535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559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617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517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569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528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540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532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531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533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550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568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578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565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537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586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526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618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534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536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539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524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541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530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525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575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543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538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555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571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544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548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546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600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560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579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535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569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528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540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532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554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533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550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568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619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565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537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563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526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529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524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620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530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597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607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552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546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560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535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528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540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621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533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550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568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557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578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565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537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526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529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534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536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576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539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524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541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530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525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543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538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555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571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548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552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546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600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560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527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535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559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569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528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540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532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554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531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533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550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568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565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547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537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615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526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529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534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536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576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524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572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530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525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622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538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548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552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600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542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560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579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605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535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528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540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532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554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621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531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533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550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537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526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529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623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576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524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530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525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575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555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546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600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535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540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601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532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554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531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533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537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563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534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576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524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530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525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555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571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609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548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552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600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542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535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540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532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554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531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533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566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557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565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624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537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526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529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623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576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524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625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541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530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525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555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626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552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542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608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560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527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613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535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559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517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528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540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532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627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533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550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587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610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565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580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537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526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529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534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524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572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541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606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530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525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538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555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571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552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546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600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542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560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579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535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559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517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528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540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532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554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621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533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550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568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557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578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565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585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537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563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526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529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534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530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525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575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594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555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571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548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552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546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542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560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535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540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532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554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533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628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550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566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570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565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562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537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526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629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529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623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534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536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539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524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572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541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530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525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543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594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538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555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571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552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546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600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542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608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560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527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535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559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517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569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528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540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532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554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531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533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550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568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614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578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565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547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537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526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529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534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536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539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524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572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541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530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525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607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538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555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571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544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552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546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600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560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535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559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517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569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528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540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532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554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599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531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533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545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550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587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568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570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578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537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586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526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529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524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543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555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552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546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605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528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540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531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533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545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550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568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557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570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565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537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526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529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534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630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539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524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572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530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525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575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555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571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609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542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535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559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569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528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540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532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627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554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531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533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550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614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557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578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565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562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537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563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526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529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623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534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536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539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524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541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530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525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555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571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600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542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560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535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559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631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528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540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532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554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531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533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545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550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553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568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537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632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526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529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534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536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524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572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541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530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525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575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538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571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552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600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542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608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535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559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528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540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633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627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554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634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533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550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568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578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565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537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526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529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623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534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536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539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524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541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530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525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543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594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538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555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571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552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546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542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560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535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559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540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532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554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531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533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550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587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557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570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565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537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563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526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529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534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524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541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530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525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543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538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555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626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571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544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546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542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560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535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528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540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601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573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532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554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599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531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533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545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550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635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570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578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562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537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563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526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529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534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524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541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530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525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538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555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552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546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542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535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559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569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528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540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554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531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533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545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550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568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570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636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537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586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526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529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534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596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536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524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530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525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538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555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571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546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569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528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540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532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599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531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533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545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553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637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570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565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562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580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537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526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529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534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524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572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530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525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538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555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571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552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546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535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559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528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540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554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531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533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568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578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580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537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526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592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594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526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542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524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571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537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534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533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530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572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550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554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559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532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627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529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531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536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541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550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568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579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545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586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525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621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570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607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546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540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566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557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629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550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529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524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554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526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530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542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623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615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538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559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533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525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532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537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541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543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528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563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586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566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561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536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539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575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580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596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638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537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525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536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550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526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531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533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545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529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563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572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540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542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586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623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530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534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569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554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634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565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626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550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570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529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524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537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550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526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538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554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542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533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555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572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525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531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534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533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550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537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530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542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555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525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639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578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554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543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535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532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627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528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545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640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559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529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607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544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531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547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530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529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537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528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569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534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533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540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550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559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570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555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532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538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535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525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579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587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568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565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572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541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542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641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526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623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524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557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526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537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524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550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530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528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533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534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532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529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525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554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563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552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540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543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557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542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545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536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576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548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561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539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541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538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559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569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531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555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578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526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537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529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550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524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555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538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554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541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528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561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533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642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531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525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540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534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643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560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539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587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644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580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533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555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561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550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529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537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525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559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554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645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540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552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532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557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526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536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524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541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646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578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534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538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580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552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535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529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530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550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534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536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555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517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524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554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525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579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559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550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570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537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529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559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533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526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525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534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524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560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554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530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540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550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555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531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562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647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537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531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569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533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534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648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623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530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552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532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529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542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532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623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550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537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534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535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533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555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608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529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524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552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540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529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526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550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649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534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533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632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540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532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537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563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525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557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536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524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569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554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568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533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526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540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537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565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580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524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555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528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550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532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608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536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545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563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529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543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538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542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561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649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557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570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569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524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528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537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627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650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526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629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526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524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537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533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554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528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544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550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536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539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538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540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531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598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555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529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535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542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543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568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586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525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560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651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530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580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526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524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533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538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537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568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554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528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544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555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529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530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647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559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552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550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525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553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652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648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576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536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565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540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563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534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539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531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569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627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587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586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574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535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541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653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572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555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532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524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641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526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533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542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537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528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543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540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550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570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542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528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598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550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580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540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546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532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537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555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627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554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529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526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530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535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534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533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545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524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542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526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530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540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531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550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565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541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535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536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532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537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525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528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580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552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538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562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534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554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529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539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599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524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534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530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540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576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649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535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539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526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550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538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525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555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537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627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654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655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542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532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647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559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531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570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569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621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533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553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529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571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562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580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524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550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529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537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535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555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526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530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525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540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532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538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580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541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533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563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656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554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576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536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561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545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565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568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534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543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542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553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585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657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537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530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550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524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531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540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526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576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554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529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533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555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580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544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658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569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536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532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627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559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538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560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525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572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534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528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598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543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632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647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529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555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552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596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535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644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542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627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537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655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536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534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576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565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525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659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528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537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529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552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524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598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533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526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535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534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576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530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633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627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542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540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550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525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543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555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660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532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544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565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536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569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596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538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621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572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517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554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599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545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575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560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661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644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662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571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548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579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531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568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570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663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592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607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664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537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621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550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524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542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554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552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525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540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571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533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659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528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536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570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586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555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526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524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537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555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550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535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554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543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529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526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576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533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524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530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534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661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544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525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541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545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555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532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565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535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552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627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542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517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540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537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621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528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536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538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570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599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580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569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576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526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529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530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537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621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525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544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540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533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524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528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535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532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541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538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542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534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555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627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565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563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552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545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570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535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542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627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665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664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526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576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524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529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533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528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594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565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544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599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569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550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666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555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541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537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530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664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542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530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537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555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632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526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538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576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595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655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667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657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668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517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529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533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535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550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627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548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669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670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544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524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537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653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569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570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520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542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524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671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657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664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621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544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536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539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555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540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580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672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563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535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529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673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616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610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526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533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529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542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524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550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552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559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544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674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546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530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664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554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540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570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526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569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534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580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563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538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589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675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559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526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657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555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633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531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537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533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552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529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542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544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586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676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580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524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544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526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533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529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541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627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621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537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538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542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528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677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532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524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621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533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529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544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657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538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542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535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555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627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537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550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536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662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670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554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552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526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575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540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576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572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570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545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678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679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524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537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566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664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536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580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670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544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530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542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554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528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585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529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550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540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610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538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662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569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670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531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601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680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535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528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681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565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545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542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552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627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534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533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682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664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683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537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540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541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670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559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610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540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684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526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533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529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668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541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675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537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524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633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576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627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544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554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684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685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529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540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526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533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550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537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534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535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542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655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559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686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592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687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560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684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565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529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657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544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585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537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675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668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525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542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550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540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533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555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569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532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531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524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684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538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537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534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559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568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580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555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543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540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541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517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535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536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528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544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688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542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526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689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603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550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524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526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530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529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528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537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585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557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684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533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538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525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653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535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534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573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576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536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668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541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585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688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525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603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679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534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684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528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526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670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526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537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542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535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690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538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544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557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587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524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550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533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537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533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542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661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683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540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526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627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547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525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543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585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555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536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563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524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657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526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542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580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536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585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559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533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554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530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534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529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550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524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543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576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561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537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540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627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541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532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526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524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537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627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691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533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692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525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555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568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689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542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657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526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670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537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524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540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641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542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528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580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543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526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580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524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550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670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627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555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693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694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542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537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632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580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525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538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526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546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550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555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532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531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559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563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554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530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552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535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542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661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529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536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695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589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692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566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526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558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696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540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528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554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697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544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537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531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526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524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544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529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698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580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694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540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537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533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560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532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617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558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568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528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561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696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542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537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540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526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524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565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533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529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571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563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530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546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532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550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542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534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558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699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565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657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533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537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534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541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524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540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653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550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658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697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700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529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526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524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559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537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622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532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541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543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580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534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540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525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542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677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533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529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536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701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560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676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550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540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535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542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543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580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634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555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529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541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665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533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599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664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662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525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657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688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670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537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702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664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540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579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542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703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559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695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526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529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704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705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703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559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565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541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540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542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528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524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701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533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537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534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565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706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526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529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524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559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547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540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531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658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525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542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670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580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535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563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670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580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698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524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542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707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543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572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559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565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541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525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517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528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708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631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540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550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657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677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529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657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580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554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537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555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526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544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528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543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568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688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540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706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535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563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709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657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524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528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529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543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710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703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580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569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545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565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633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650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688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693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525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657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559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572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695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526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544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524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528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551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534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644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543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529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555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528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526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536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525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572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580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677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672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555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528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546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532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543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537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542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677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550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708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697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526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711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542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631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538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532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534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555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594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575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533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565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540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691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529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560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541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568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528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580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670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544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712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629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529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526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575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533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569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571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553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537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530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555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580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542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570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525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544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698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708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568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536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713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545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657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529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526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537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543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528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559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565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550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533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542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560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540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587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524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560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714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536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525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555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526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544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532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557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570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528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544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526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524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580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657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525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530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535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565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542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580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537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540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536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542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570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529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544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560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533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540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536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550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537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532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708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538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657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554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524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533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557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575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526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580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542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528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524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525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529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544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540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537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534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530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697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526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575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715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542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550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565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580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560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570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532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531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568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657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565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534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525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540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529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677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550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555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657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575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531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580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533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570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524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542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643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528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532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526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524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657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534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535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716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540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526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588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533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538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537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706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717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544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555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528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565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540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677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532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718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574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580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537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535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550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657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543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569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528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679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570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525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584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537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525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574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528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540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570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544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555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560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587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584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524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540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677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540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526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533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570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565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525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528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529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535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524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540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584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526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580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542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565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543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697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537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529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544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545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535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530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570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527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563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550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677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538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537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657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540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580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526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524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536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563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543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719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570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565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544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550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528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531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534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525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527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529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542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537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550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580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529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657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535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540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558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542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528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534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524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555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526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575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559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532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570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533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543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568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720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560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545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657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525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540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550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526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529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532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537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541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576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575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535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628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534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538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531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570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565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524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688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537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525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588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570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550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540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575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721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529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542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565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568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526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576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657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580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569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531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595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662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536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530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534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554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657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565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525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542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540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722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535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540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524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537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526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627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536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559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543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584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533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532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534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575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528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540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541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565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614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570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534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560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537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565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534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543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528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657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541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570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574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537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595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540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537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565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536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538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563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569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535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534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531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570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529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533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525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545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575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723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559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528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554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572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580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526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576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543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555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584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541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546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641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587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553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560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599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532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550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595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540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657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526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524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537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550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528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557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553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562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543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565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544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536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545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575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724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529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529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559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565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541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532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537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595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540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526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524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560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530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550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568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535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525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579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570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545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528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572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536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575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542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533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543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665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555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538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587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569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534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541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528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595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537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558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572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540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535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559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532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568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536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525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545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542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570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569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599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561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524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531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526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584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595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540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565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537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545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534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628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558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575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543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526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524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725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633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542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529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532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531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570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536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530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560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569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561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562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584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537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524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541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540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535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530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531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563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534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528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559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595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526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570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536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587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517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532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572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579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565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568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575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538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525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555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543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545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599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544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550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529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641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554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542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553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529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540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545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537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565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580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528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533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569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542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550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574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543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555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570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657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595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532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634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526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575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559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572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525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526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565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540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537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560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524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571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643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545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559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528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532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542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580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535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531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644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575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544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706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533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538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657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516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555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568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557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584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529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534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536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530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569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550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587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558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526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524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541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538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528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726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575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587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540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554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530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537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543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529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727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572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565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544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568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579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533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531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536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588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728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559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532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541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526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584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537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540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528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559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535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572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524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568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724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536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560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579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525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542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633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531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587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565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534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555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554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543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529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544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557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726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550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575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517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532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657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573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553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563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530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569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528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538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584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541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526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572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531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568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565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525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595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559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537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524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529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587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535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579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580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530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540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534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536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542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563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517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545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575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627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569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566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555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546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554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532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524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526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537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540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534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565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569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528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538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580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529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555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535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531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533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545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543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525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584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541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568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544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572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532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570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576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575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559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595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557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524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529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545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537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540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533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517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535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538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565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542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544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526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553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532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534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541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528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572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570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559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536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580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530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595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550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525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575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633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614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555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526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559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537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524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529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541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533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572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525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575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532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542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538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560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540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565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595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534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528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543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530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535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568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536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550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555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531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587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576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579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545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570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569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563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544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554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584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533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540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528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526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524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534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537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538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584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529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541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580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565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525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532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568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543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570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531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575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545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544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725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542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632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569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574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554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546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517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587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572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536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539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535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559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530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526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533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538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595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537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559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565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555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540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534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568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535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536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528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545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543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532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525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580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524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529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560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541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575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550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546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569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694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576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531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553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572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554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587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706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517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570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544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632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550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526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537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524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540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535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568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533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565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572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560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528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532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538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530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529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541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543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517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554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531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570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559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599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544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525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534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536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576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579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563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573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555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545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562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575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658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595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574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537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543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535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528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546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532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534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524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541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530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529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526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533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525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575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569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540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587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729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554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536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538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568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539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627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531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550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526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572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524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541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540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555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565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537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534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533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575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545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529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570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530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535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536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525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543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528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532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538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579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724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595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544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546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568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531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587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569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542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559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554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730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550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537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540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526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570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524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575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528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533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729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560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536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534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530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550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543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538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525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531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529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532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568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557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569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545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559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561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541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535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554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572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555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725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686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580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542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731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576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546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539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732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547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599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544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733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526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529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543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524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534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545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532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535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537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559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528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555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540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541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530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729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575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563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525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550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572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573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568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533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536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570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544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553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538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587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560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517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562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531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579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734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561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557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569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576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542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554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586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539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571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725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574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526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537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550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524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541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568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729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540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536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533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538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544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528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563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535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569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531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529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545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570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534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530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543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559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525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555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553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560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554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575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725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517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572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542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561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735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532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736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737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599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686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586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526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565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540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545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537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530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541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536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524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533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538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543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560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584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555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542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529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535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563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738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568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531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550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534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532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570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559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569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595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587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525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575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517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579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566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554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572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557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730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528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632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739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576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544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526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524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540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531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537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565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538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575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545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550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543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525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560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570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559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528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532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529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534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530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535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569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533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541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568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536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740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554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574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587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553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573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663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735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579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528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584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543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526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536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568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534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535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569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550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525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537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532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524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530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554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529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541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540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579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570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553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538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533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567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561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572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575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544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555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565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741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663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545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547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595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587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517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540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565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537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534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533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529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738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543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530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525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555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532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560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535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550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570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575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545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592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536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526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528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554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563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580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576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531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544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559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557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587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573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524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742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569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561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603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541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553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743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550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538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571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517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595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568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614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524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526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565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528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540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537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559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543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544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529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560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538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570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545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569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530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541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534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533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550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575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532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542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535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531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725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576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554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568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525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536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557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629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555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587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563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553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663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539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562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561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558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572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574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599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526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524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537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540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565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560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528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541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543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545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568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557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570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529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575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538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742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533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534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572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550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525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569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535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531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532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530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599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536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584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576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544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555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563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553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587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559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554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580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539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573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744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574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567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517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725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691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684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526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541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540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524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565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537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543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545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529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534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533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550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538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528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572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530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568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575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560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532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536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525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544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554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531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587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553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555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547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595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592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535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576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559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569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570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517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563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573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580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557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586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579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657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584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574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725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527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686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694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566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745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552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546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542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599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691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562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539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565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524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526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540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530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537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529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555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535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533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545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528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534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531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560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543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536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550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532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575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557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576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570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569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592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538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568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541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525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586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552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553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561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746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595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627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554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574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563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559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562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734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546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580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544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542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572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539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517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527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573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589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744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578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747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579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524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526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537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550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540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565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569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536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530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535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538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529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545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552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554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560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541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528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543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748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595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555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572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568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587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531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557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525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570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576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575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532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553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544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559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579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534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533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517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542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573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549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561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665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603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627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539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526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524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528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569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565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543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536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541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537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568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572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531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530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535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538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533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554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552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540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575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534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559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525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545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529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563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532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587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560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555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571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691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550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749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576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570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579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539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544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547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553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592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650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542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566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517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657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561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589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540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537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555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545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534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533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526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565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575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524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529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570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530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559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543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541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535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528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532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560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536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569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550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750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568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563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572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573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542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531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584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525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557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633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576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552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546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538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553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592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595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517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539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751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650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561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580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549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579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562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587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524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540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528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526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538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541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543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570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537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565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554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575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560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530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532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535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550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555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529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544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557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536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568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545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533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572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569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576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546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561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691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534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599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579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531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553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727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559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539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571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525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693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517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542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584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549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752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537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533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524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526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543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540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565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529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528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569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534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575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545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532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541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536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555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550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538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559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530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560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535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562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570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542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557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572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552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539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544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531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568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563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576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554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580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525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553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573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571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517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595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587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527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579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561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546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614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588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574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753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589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584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586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537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540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565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545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524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575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543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526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525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560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555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529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570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535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541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530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569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536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528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532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533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576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550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554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534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754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587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557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744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563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561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527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568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553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531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538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586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562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572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580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542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599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595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559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573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539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544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517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694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567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755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600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657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592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756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529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565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526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524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540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528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533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537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538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568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535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559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534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543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545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541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560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570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554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532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530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557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525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531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550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561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555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576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544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569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552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572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575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536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542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579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586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517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571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562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587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580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563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691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694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527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553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599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626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546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727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757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617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607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595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547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573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526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524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540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537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545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528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535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530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538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569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536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552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525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575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560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565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568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532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550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543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533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529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542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555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541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557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531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572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559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570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587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544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576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553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579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562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586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517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539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554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603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534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561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546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599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595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573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744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580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592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665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758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558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543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540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569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537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526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536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561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545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565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550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530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555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572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535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529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524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533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560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532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531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570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571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552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554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553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547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534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542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541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528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557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525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575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546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568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576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579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599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587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586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538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544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595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657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573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694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578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559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563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529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540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524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528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537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543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565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526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541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545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533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538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560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550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542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530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575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587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570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568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580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559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532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525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555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569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536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535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563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554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544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572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557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627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691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573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552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531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534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579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561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571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725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546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517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697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527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562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549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526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524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537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534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540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529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555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568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528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565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759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545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535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533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557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570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530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569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538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559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531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550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541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560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543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576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575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525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544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542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539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587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580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546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527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572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536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573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552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579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563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554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562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553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571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586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517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627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603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633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662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592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561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657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760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643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595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752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565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540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761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537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529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570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528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595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535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575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545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532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524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533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560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534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557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569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543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541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555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536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525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559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530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554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553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531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550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538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568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576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572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544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542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580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563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562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586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573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587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762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539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571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546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579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561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725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760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614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763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578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665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600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764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686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649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567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765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766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592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754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767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752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606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627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547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565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537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524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540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526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529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560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534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532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533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545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530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528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525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555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535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557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543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569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550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575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570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536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768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568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541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580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538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544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559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531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563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542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554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576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694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587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562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732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572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571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561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553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547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657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627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769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517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539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770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527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550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546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603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586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573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567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599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579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686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771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549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565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772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537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529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526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524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533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534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773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774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545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560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568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543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555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580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570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528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575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554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775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536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538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525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776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587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553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569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576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550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559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557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527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572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531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719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595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562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563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542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539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561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599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546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725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777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778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779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763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603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691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780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579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744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586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584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558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571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592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781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547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732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526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537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540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565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524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776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528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782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783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784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618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785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786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787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788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789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790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791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792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569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794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563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795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542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531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553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796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777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797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798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799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800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801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802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803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804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805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806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807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808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809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797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810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586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744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811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812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592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813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579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814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815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816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817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818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819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571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820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821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822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823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524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565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710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537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530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526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794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531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529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800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824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804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545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535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533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532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528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570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543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802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805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569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825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643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798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575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796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797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571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826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827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828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829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610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576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686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595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830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770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627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694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539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744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552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813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656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565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528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537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540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535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536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554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532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529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831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550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545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832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543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569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570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533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833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559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834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526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830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835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525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541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575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531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595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572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836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739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687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803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801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837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838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839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813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840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796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841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792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842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817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823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843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844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806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816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845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846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804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847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815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848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849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850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851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852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853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854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797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821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855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856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540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857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858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859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860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799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618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783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800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798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794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786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861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862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792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863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864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793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802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865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787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866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789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823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791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785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790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867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797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868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839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837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842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801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815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838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847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804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869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840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796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870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805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871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539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851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872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853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852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822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841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873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874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846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821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854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844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803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816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817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879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537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540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533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565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880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618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787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797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793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881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783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862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786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791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863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802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794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785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864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784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865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866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792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798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882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813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790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838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861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805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868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806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801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823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796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804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840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539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873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837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803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822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841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886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854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871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887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846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842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851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869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815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888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810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889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890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849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891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882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892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858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881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863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794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787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618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797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864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790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783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788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789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533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866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565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786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784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791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785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867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865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793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840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796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802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868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798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861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805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803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880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815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837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838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792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844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801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813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806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842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851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821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841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808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845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817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893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809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823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879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804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885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822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816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807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849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853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797</v>
      </c>
      <c r="D5527" s="88">
        <v>40607</v>
      </c>
      <c r="E5527" s="88">
        <v>11</v>
      </c>
      <c r="F5527" s="7" t="s">
        <v>894</v>
      </c>
    </row>
    <row r="5528" spans="1:9">
      <c r="A5528" s="86">
        <v>44190</v>
      </c>
      <c r="B5528" s="87">
        <v>44190</v>
      </c>
      <c r="C5528" s="88" t="s">
        <v>895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882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881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863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797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787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793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892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858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802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618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865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861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791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884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867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790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786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864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783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785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803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784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794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565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796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872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789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813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810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788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847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888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880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805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799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822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893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869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806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798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792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838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841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866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896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897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874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815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807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898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899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816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797</v>
      </c>
      <c r="D5582" s="92">
        <v>40607</v>
      </c>
      <c r="E5582" s="92">
        <v>12</v>
      </c>
      <c r="F5582" s="7" t="s">
        <v>894</v>
      </c>
      <c r="I5582" s="166"/>
    </row>
    <row r="5583" spans="1:9">
      <c r="A5583" s="90">
        <v>44191</v>
      </c>
      <c r="B5583" s="91">
        <v>44191</v>
      </c>
      <c r="C5583" s="92" t="s">
        <v>837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565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892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858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786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900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789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798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787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882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802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867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791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865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864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788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866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785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618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796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793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799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881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880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792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783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797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807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861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838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819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884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790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804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898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784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868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896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813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897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852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806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794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889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817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805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837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808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853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803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901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851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842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904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810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905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906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823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895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841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846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845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907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908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710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857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900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787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858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618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784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802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865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783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792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796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789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798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785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881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811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791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793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799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790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816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882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800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861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866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804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797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810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813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786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867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788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794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841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805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803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873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884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896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906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822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909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864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815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904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806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849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910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911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802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850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912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817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807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838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818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913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897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869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892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858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794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882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785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868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618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914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799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857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786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802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867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800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861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787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783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900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865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793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789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788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796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866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791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790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864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840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784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797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805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803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906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837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884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807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813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798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838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905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815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808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842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907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852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904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804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823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792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849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873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806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822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915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916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846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845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851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797</v>
      </c>
      <c r="D5771" s="171">
        <v>40607</v>
      </c>
      <c r="E5771" s="171">
        <v>18</v>
      </c>
      <c r="F5771" s="7" t="s">
        <v>894</v>
      </c>
    </row>
    <row r="5772" spans="1:9">
      <c r="A5772" s="169">
        <v>44194</v>
      </c>
      <c r="B5772" s="170">
        <v>44194</v>
      </c>
      <c r="C5772" s="171" t="s">
        <v>841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917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896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853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892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918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821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869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919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874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887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816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850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909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920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921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879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855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922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923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798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844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817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819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858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892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857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900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618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914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882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785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799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783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789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865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868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866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797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788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798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800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792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802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813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867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786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791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794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793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787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838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840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784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806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861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823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796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864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842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808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810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807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837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805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790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907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896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852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844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909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916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803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821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816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815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851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873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879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841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849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905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845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846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918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869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898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924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920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915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925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797</v>
      </c>
      <c r="D5869" s="160">
        <v>40607</v>
      </c>
      <c r="E5869" s="160">
        <v>12</v>
      </c>
      <c r="F5869" s="7" t="s">
        <v>894</v>
      </c>
    </row>
    <row r="5870" spans="1:6">
      <c r="A5870" s="158">
        <v>44195</v>
      </c>
      <c r="B5870" s="159">
        <v>44195</v>
      </c>
      <c r="C5870" s="160" t="s">
        <v>913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926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927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853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887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928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911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914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858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892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618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900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799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794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800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783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882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790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857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787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798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785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865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802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789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866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868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791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867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796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861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786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823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813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788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864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797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792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806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815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793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906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837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784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873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896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805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852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838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817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803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841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808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844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842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804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851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807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929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930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802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931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887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869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905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846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915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932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816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810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916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912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849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933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934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897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935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879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911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921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537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892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618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797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936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914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882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857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789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787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866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864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867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793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794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788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800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799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802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783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865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791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786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906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904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785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861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900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790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838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840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813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792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819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803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901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823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816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851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805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842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796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784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798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855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821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849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808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879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807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937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822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806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810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938</v>
      </c>
    </row>
    <row r="6008" spans="1:6">
      <c r="A6008" s="102">
        <v>44197</v>
      </c>
      <c r="B6008" s="103">
        <v>44197</v>
      </c>
      <c r="C6008" s="104" t="s">
        <v>939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905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841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887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844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797</v>
      </c>
      <c r="D6014" s="104">
        <v>40607</v>
      </c>
      <c r="E6014" s="104">
        <v>12</v>
      </c>
      <c r="F6014" s="92" t="s">
        <v>894</v>
      </c>
    </row>
    <row r="6015" spans="1:6">
      <c r="A6015" s="102">
        <v>44197</v>
      </c>
      <c r="B6015" s="103">
        <v>44197</v>
      </c>
      <c r="C6015" s="104" t="s">
        <v>850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837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898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940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941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873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912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942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857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786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858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914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900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802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787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798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865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789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864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866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796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800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618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925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790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906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896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791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797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861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793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867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799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784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892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909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822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805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943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873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806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804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803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841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837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808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788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904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897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783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844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851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807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785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792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838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916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868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813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944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794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822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812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858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892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900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906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866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784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800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942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914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788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785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861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802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803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783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805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790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815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904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857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618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797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837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867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806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796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786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813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789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791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865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793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798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864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916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913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868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905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853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817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794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821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849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851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907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787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820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841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797</v>
      </c>
      <c r="D6133" s="141">
        <v>40607</v>
      </c>
      <c r="E6133" s="141">
        <v>12</v>
      </c>
      <c r="F6133" s="7" t="s">
        <v>947</v>
      </c>
    </row>
    <row r="6134" spans="1:6">
      <c r="A6134" s="139">
        <v>44199</v>
      </c>
      <c r="B6134" s="140">
        <v>44199</v>
      </c>
      <c r="C6134" s="141" t="s">
        <v>948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792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949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848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844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909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912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710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865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786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858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787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857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800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914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796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799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798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793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618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882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791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784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790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789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861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864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797</v>
      </c>
      <c r="D6162" s="100">
        <v>40607</v>
      </c>
      <c r="E6162" s="100">
        <v>31</v>
      </c>
      <c r="F6162" s="7" t="s">
        <v>894</v>
      </c>
    </row>
    <row r="6163" spans="1:6">
      <c r="A6163" s="98">
        <v>44200</v>
      </c>
      <c r="B6163" s="99">
        <v>44200</v>
      </c>
      <c r="C6163" s="100" t="s">
        <v>797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788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783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867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816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794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785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866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896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847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900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853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792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897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868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802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906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838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805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940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879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851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909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803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841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849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818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837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844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907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807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951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916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806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852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813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815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932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821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899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808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921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952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869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900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710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618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914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858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882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800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785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787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783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786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857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802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799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793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789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906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867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813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865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791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788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864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861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866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790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821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792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797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803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798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784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796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805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837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868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842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794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873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849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807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838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804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909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808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816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797</v>
      </c>
      <c r="D6258" s="129">
        <v>40607</v>
      </c>
      <c r="E6258" s="129">
        <v>21</v>
      </c>
      <c r="F6258" t="s">
        <v>894</v>
      </c>
    </row>
    <row r="6259" spans="1:6">
      <c r="A6259" s="127">
        <v>44201</v>
      </c>
      <c r="B6259" s="128">
        <v>44201</v>
      </c>
      <c r="C6259" s="129" t="s">
        <v>847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823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815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953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851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954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840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806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852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841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897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853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845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955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846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887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913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956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837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817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957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895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905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896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958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943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898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925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858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892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618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800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857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786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799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797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900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789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793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914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783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787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785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794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788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791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798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868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867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792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802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864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790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866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882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869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906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813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865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796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861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896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805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784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904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807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841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806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838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897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810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851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815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842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905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803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823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804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837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840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911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821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846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940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853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844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873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909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816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808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889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943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919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913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849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925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887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923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879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921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916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850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929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939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852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848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953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926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907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915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858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914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882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892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618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866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800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787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799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791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865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900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857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864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797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789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802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783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790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906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786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793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867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785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788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808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868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798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904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794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784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838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796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805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861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852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813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792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807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837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803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816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821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966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911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869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853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896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844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846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804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840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806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849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841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916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929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943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822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958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850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889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898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924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909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818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823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905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967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879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820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797</v>
      </c>
      <c r="D6455" s="100">
        <v>40607</v>
      </c>
      <c r="E6455" s="100">
        <v>13</v>
      </c>
      <c r="F6455" s="7" t="s">
        <v>894</v>
      </c>
    </row>
    <row r="6456" spans="1:6">
      <c r="A6456" s="98">
        <v>44203</v>
      </c>
      <c r="B6456" s="99">
        <v>44203</v>
      </c>
      <c r="C6456" s="100" t="s">
        <v>897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873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912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842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953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895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851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968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858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900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800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790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787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914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882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857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892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802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793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791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618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799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861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789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805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866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786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798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864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796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906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837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865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785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783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867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803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792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797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823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788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784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815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794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868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813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896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904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806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851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808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840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842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850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838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817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821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844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925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807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969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852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853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907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849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816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909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797</v>
      </c>
      <c r="D6527" s="129">
        <v>40607</v>
      </c>
      <c r="E6527" s="129">
        <v>19</v>
      </c>
      <c r="F6527" t="s">
        <v>894</v>
      </c>
    </row>
    <row r="6528" spans="1:6">
      <c r="A6528" s="127">
        <v>44204</v>
      </c>
      <c r="B6528" s="128">
        <v>44204</v>
      </c>
      <c r="C6528" s="129" t="s">
        <v>869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804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940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841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897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905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846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822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913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873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822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912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949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931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956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967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911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895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710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882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618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787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858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914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790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797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789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900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805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865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802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786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864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793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788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906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857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785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861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799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791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866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783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784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867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868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794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796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807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808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873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800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904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916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806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853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798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815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804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909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837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816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849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797</v>
      </c>
      <c r="D6595" s="92">
        <v>40607</v>
      </c>
      <c r="E6595" s="92">
        <v>25</v>
      </c>
      <c r="F6595" t="s">
        <v>894</v>
      </c>
    </row>
    <row r="6596" spans="1:6">
      <c r="A6596" s="90">
        <v>44205</v>
      </c>
      <c r="B6596" s="91">
        <v>44205</v>
      </c>
      <c r="C6596" s="92" t="s">
        <v>898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852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821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813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851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803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841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924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838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810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912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913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897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850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895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792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905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823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901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896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846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970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661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932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879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934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925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840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899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967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820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857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882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791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865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900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892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787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798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858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618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866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790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914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789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861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800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797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786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796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971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784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896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816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906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810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799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873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802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837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785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793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805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904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792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804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864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783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867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905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813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820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972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841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808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803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821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852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809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973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868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869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806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815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845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788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924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849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837</v>
      </c>
      <c r="D6688" s="10">
        <v>20605</v>
      </c>
      <c r="E6688" s="10">
        <v>13</v>
      </c>
      <c r="F6688" t="s">
        <v>967</v>
      </c>
    </row>
    <row r="6689" spans="1:6">
      <c r="A6689" s="173">
        <v>44206</v>
      </c>
      <c r="B6689" s="55">
        <v>44206</v>
      </c>
      <c r="C6689" s="10" t="s">
        <v>797</v>
      </c>
      <c r="D6689" s="10">
        <v>40607</v>
      </c>
      <c r="E6689" s="10">
        <v>13</v>
      </c>
      <c r="F6689" t="s">
        <v>894</v>
      </c>
    </row>
    <row r="6690" spans="1:6">
      <c r="A6690" s="173">
        <v>44206</v>
      </c>
      <c r="B6690" s="55">
        <v>44206</v>
      </c>
      <c r="C6690" s="10" t="s">
        <v>838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794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974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975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817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976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807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822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618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857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797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793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914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858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892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799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794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807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853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786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893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802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798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791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787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788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800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813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897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916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895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792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796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849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900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896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909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865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977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797</v>
      </c>
      <c r="D6730" s="100">
        <v>40607</v>
      </c>
      <c r="E6730" s="100">
        <v>19</v>
      </c>
      <c r="F6730" s="7" t="s">
        <v>894</v>
      </c>
    </row>
    <row r="6731" spans="1:6">
      <c r="A6731" s="98">
        <v>44207</v>
      </c>
      <c r="B6731" s="99">
        <v>44207</v>
      </c>
      <c r="C6731" s="100" t="s">
        <v>898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868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882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804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814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789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940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803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808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978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866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815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816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864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924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979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887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805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852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845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851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918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783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943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953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806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838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925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980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790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810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537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882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892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900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618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787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800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799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914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857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797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790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791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793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802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796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865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783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789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866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914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618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858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892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790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857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802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787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882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783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785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799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865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813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866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797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868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791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906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793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981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618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942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858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868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900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892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799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798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797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790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857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787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861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783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864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800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906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981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882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799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892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868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858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906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618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800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857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791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784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793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802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866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865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805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861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900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864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618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882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789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858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787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800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791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868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799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865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864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802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906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892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900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914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866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786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794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892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882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914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900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858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618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793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798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861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800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865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787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796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797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807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813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802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952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868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791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618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858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900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865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914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790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816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791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868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866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798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898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857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805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904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807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822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800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852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787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868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882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798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858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618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800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900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857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916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802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892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797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787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813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906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807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786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799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866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842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914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618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868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882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858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797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892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790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787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906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799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800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867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785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789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900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786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802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861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892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789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858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882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906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618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802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914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786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857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783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785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788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800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798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794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868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865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813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858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882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906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861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787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892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865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790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868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800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900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805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791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786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803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618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802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867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784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914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982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983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984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618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906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787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892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790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857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805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800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789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867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914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798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796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783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810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786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618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800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868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802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798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906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900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799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858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793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816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787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892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791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813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821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805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783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797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857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618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858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798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900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985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906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805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800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799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786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873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865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914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867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892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882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802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790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791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788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914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906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868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861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882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858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800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857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892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618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853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798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802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813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783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794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802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807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869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789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942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914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800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787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906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858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805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868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802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618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790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786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865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900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857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866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861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892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789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901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739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618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906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858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805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892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857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900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800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798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865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786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861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796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787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882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813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790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802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838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618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906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787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882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802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800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789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900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799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858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906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813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861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853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892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857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790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798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815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805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986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618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892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857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802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987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858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813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849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787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868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900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798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797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784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800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905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853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789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906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787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800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789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802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988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864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797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813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799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858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802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798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618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791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786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873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879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987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906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868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816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858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849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847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798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800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802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989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797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787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813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868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906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882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802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797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858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900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861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905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914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857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853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799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618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892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800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790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807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898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858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906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868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813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802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618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892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914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901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789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799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849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790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857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882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793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800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904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807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798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868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906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858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837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813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802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849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807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787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904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786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797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916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618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788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882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799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794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958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906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990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914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798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868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900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849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858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805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799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882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618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853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952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861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901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904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800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797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820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739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906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802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813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783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853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791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892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618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858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898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785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857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786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679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820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837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864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816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849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906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868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800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853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618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892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864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785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816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798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849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991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786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858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992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882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993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797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906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904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868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800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892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853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816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858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994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799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995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955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898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890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996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857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797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849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785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861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906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739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643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858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799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800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914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786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789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819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849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991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784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797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787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997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861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790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837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788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906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901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858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944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813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900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924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618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916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955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799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868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864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882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869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861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920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787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783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906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868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898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890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858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849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543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797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857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618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829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674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825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906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868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537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861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808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867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865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853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914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618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849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787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786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864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897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904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1007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788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791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739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1008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618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537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533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1009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550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1010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1011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1012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594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555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981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669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603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546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831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543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528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906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866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784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879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618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797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849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858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791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864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898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837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807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787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944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988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789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794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793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906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901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853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849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787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794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868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898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820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797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837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813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810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914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879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793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802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925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783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906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858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797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868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853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799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904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784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799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618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800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865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816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813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944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786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788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1013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792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930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906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958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820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925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853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849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794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787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840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865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955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939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816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904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1013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1014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799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618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868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906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904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868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924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849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1015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892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944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807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1016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898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955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861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816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797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996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925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1017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916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858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797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906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868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925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849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853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882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996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1018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792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900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540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799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861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1013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790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1014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914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1017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813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904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868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882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906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853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901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996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969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855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785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1013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900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618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879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799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807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865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840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955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849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1019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906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849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853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900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784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799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850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925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618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821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858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1014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1020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1013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921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1021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1022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944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810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584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1008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643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566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634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1023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555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603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942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617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736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594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739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1024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627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1025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1012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1026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520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1008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526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520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567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1027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1028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537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572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981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579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550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739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565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605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541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568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545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708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1029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542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1030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643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622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1027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1031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548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605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633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526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1032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533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1033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1034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546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1035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1012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532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1029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1008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739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1031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634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605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697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541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643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526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1035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537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662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548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529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633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610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755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660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1031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1008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526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603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643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559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605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531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622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569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638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550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568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1011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1036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1037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1035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594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540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1029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570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1008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548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603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1031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529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546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634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1038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643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1039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622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537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575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579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533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605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633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526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906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1017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925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847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849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879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1040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1041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798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858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1021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803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853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988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1042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816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927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997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906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797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879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924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988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996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930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1045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997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1042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1046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853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905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927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955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816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916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1047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906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1045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1048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868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805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979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904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882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898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1042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849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900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867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785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864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798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861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787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955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901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1049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1015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906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868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849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925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813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1042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858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1050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916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783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853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904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931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1047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816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799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912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1045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906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868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1042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857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898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853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849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901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879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861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924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892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1051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1022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904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869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900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805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996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906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816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925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868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882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797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996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786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1042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1052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1017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916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1053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838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853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857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898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1045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861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906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901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879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924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1054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996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1055</v>
      </c>
      <c r="M7820" s="215" t="s">
        <v>1056</v>
      </c>
    </row>
    <row r="7821" spans="1:13">
      <c r="A7821" s="169">
        <v>44261</v>
      </c>
      <c r="B7821" s="170">
        <v>44261</v>
      </c>
      <c r="C7821" s="171" t="s">
        <v>849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5">
        <v>8</v>
      </c>
    </row>
    <row r="7822" spans="1:13">
      <c r="A7822" s="169">
        <v>44261</v>
      </c>
      <c r="B7822" s="170">
        <v>44261</v>
      </c>
      <c r="C7822" s="171" t="s">
        <v>930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5">
        <v>7</v>
      </c>
    </row>
    <row r="7823" spans="1:13">
      <c r="A7823" s="169">
        <v>44261</v>
      </c>
      <c r="B7823" s="170">
        <v>44261</v>
      </c>
      <c r="C7823" s="171" t="s">
        <v>1057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5">
        <v>7</v>
      </c>
    </row>
    <row r="7824" spans="1:13">
      <c r="A7824" s="169">
        <v>44261</v>
      </c>
      <c r="B7824" s="170">
        <v>44261</v>
      </c>
      <c r="C7824" s="171" t="s">
        <v>914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5">
        <v>6</v>
      </c>
    </row>
    <row r="7825" spans="1:13">
      <c r="A7825" s="169">
        <v>44261</v>
      </c>
      <c r="B7825" s="170">
        <v>44261</v>
      </c>
      <c r="C7825" s="171" t="s">
        <v>1017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5">
        <v>6</v>
      </c>
    </row>
    <row r="7826" spans="1:13">
      <c r="A7826" s="169">
        <v>44261</v>
      </c>
      <c r="B7826" s="170">
        <v>44261</v>
      </c>
      <c r="C7826" s="171" t="s">
        <v>904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5">
        <v>6</v>
      </c>
    </row>
    <row r="7827" spans="1:13">
      <c r="A7827" s="169">
        <v>44261</v>
      </c>
      <c r="B7827" s="170">
        <v>44261</v>
      </c>
      <c r="C7827" s="171" t="s">
        <v>898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5">
        <v>5</v>
      </c>
    </row>
    <row r="7828" spans="1:13">
      <c r="A7828" s="169">
        <v>44261</v>
      </c>
      <c r="B7828" s="170">
        <v>44261</v>
      </c>
      <c r="C7828" s="171" t="s">
        <v>853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5">
        <v>5</v>
      </c>
    </row>
    <row r="7829" spans="1:13">
      <c r="A7829" s="169">
        <v>44261</v>
      </c>
      <c r="B7829" s="170">
        <v>44261</v>
      </c>
      <c r="C7829" s="171" t="s">
        <v>1015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5">
        <v>5</v>
      </c>
    </row>
    <row r="7830" spans="1:13">
      <c r="A7830" s="169">
        <v>44261</v>
      </c>
      <c r="B7830" s="170">
        <v>44261</v>
      </c>
      <c r="C7830" s="171" t="s">
        <v>868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5">
        <v>4</v>
      </c>
    </row>
    <row r="7831" spans="1:13">
      <c r="A7831" s="169">
        <v>44261</v>
      </c>
      <c r="B7831" s="170">
        <v>44261</v>
      </c>
      <c r="C7831" s="171" t="s">
        <v>925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5">
        <v>4</v>
      </c>
    </row>
    <row r="7832" spans="1:13">
      <c r="A7832" s="169">
        <v>44261</v>
      </c>
      <c r="B7832" s="170">
        <v>44261</v>
      </c>
      <c r="C7832" s="171" t="s">
        <v>816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5">
        <v>4</v>
      </c>
    </row>
    <row r="7833" spans="1:13">
      <c r="A7833" s="169">
        <v>44261</v>
      </c>
      <c r="B7833" s="170">
        <v>44261</v>
      </c>
      <c r="C7833" s="171" t="s">
        <v>1058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5">
        <v>4</v>
      </c>
    </row>
    <row r="7834" spans="1:13">
      <c r="A7834" s="169">
        <v>44261</v>
      </c>
      <c r="B7834" s="170">
        <v>44261</v>
      </c>
      <c r="C7834" s="171" t="s">
        <v>1052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5">
        <v>4</v>
      </c>
    </row>
    <row r="7835" spans="1:13">
      <c r="A7835" s="209">
        <v>44627</v>
      </c>
      <c r="B7835" s="210">
        <v>44262</v>
      </c>
      <c r="C7835" s="211" t="s">
        <v>906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5">
        <v>4</v>
      </c>
    </row>
    <row r="7836" spans="1:13">
      <c r="A7836" s="209">
        <v>44627</v>
      </c>
      <c r="B7836" s="210">
        <v>44262</v>
      </c>
      <c r="C7836" s="211" t="s">
        <v>904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5">
        <v>3</v>
      </c>
    </row>
    <row r="7837" spans="1:13">
      <c r="A7837" s="209">
        <v>44627</v>
      </c>
      <c r="B7837" s="210">
        <v>44262</v>
      </c>
      <c r="C7837" s="211" t="s">
        <v>1052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5">
        <v>3</v>
      </c>
    </row>
    <row r="7838" spans="1:13">
      <c r="A7838" s="209">
        <v>44627</v>
      </c>
      <c r="B7838" s="210">
        <v>44262</v>
      </c>
      <c r="C7838" s="211" t="s">
        <v>916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5">
        <v>3</v>
      </c>
    </row>
    <row r="7839" spans="1:13">
      <c r="A7839" s="209">
        <v>44627</v>
      </c>
      <c r="B7839" s="210">
        <v>44262</v>
      </c>
      <c r="C7839" s="211" t="s">
        <v>1059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5">
        <v>3</v>
      </c>
    </row>
    <row r="7840" spans="1:13">
      <c r="A7840" s="209">
        <v>44627</v>
      </c>
      <c r="B7840" s="210">
        <v>44262</v>
      </c>
      <c r="C7840" s="211" t="s">
        <v>838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5">
        <v>3</v>
      </c>
    </row>
    <row r="7841" spans="1:13">
      <c r="A7841" s="209">
        <v>44627</v>
      </c>
      <c r="B7841" s="210">
        <v>44262</v>
      </c>
      <c r="C7841" s="211" t="s">
        <v>884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5">
        <v>3</v>
      </c>
    </row>
    <row r="7842" spans="1:13">
      <c r="A7842" s="209">
        <v>44627</v>
      </c>
      <c r="B7842" s="210">
        <v>44262</v>
      </c>
      <c r="C7842" s="211" t="s">
        <v>892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5">
        <v>2</v>
      </c>
    </row>
    <row r="7843" spans="1:13">
      <c r="A7843" s="209">
        <v>44627</v>
      </c>
      <c r="B7843" s="210">
        <v>44262</v>
      </c>
      <c r="C7843" s="211" t="s">
        <v>797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5">
        <v>2</v>
      </c>
    </row>
    <row r="7844" spans="1:13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5">
        <v>2</v>
      </c>
    </row>
    <row r="7845" spans="1:13">
      <c r="A7845" s="209">
        <v>44627</v>
      </c>
      <c r="B7845" s="210">
        <v>44262</v>
      </c>
      <c r="C7845" s="211" t="s">
        <v>857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5">
        <v>2</v>
      </c>
    </row>
    <row r="7846" spans="1:13">
      <c r="A7846" s="209">
        <v>44627</v>
      </c>
      <c r="B7846" s="210">
        <v>44262</v>
      </c>
      <c r="C7846" s="211" t="s">
        <v>1060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5">
        <v>2</v>
      </c>
    </row>
    <row r="7847" spans="1:13">
      <c r="A7847" s="209">
        <v>44627</v>
      </c>
      <c r="B7847" s="210">
        <v>44262</v>
      </c>
      <c r="C7847" s="211" t="s">
        <v>925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5">
        <v>2</v>
      </c>
    </row>
    <row r="7848" spans="1:13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5">
        <v>2</v>
      </c>
    </row>
    <row r="7849" spans="1:13">
      <c r="A7849" s="209">
        <v>44627</v>
      </c>
      <c r="B7849" s="210">
        <v>44262</v>
      </c>
      <c r="C7849" s="211" t="s">
        <v>571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5">
        <v>2</v>
      </c>
    </row>
    <row r="7850" spans="1:13">
      <c r="A7850" s="209">
        <v>44627</v>
      </c>
      <c r="B7850" s="210">
        <v>44262</v>
      </c>
      <c r="C7850" s="211" t="s">
        <v>594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5">
        <v>2</v>
      </c>
    </row>
    <row r="7851" spans="1:13">
      <c r="A7851" s="209">
        <v>44627</v>
      </c>
      <c r="B7851" s="210">
        <v>44262</v>
      </c>
      <c r="C7851" s="211" t="s">
        <v>1061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5">
        <v>2</v>
      </c>
    </row>
    <row r="7852" spans="1:13">
      <c r="A7852" s="209">
        <v>44627</v>
      </c>
      <c r="B7852" s="210">
        <v>44262</v>
      </c>
      <c r="C7852" s="211" t="s">
        <v>1042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5">
        <v>2</v>
      </c>
    </row>
    <row r="7853" spans="1:13">
      <c r="A7853" s="209">
        <v>44627</v>
      </c>
      <c r="B7853" s="210">
        <v>44262</v>
      </c>
      <c r="C7853" s="211" t="s">
        <v>1062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5">
        <v>2</v>
      </c>
    </row>
    <row r="7854" spans="1:13">
      <c r="A7854" s="209">
        <v>44627</v>
      </c>
      <c r="B7854" s="210">
        <v>44262</v>
      </c>
      <c r="C7854" s="211" t="s">
        <v>1063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5">
        <v>2</v>
      </c>
    </row>
    <row r="7855" spans="1:13">
      <c r="A7855" s="58">
        <v>44263</v>
      </c>
      <c r="B7855" s="59">
        <v>44263</v>
      </c>
      <c r="C7855" s="60" t="s">
        <v>930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5">
        <v>2</v>
      </c>
    </row>
    <row r="7856" spans="1:13">
      <c r="A7856" s="58">
        <v>44263</v>
      </c>
      <c r="B7856" s="59">
        <v>44263</v>
      </c>
      <c r="C7856" s="60" t="s">
        <v>906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5">
        <v>1</v>
      </c>
    </row>
    <row r="7857" spans="1:13">
      <c r="A7857" s="58">
        <v>44263</v>
      </c>
      <c r="B7857" s="59">
        <v>44263</v>
      </c>
      <c r="C7857" s="60" t="s">
        <v>849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5">
        <v>1</v>
      </c>
    </row>
    <row r="7858" spans="1:13">
      <c r="A7858" s="58">
        <v>44263</v>
      </c>
      <c r="B7858" s="59">
        <v>44263</v>
      </c>
      <c r="C7858" s="60" t="s">
        <v>966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5">
        <v>1</v>
      </c>
    </row>
    <row r="7859" spans="1:13">
      <c r="A7859" s="58">
        <v>44263</v>
      </c>
      <c r="B7859" s="59">
        <v>44263</v>
      </c>
      <c r="C7859" s="60" t="s">
        <v>1042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5">
        <v>1</v>
      </c>
    </row>
    <row r="7860" spans="1:13">
      <c r="A7860" s="58">
        <v>44263</v>
      </c>
      <c r="B7860" s="59">
        <v>44263</v>
      </c>
      <c r="C7860" s="60" t="s">
        <v>868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5">
        <v>1</v>
      </c>
    </row>
    <row r="7861" spans="1:13">
      <c r="A7861" s="58">
        <v>44263</v>
      </c>
      <c r="B7861" s="59">
        <v>44263</v>
      </c>
      <c r="C7861" s="60" t="s">
        <v>904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5">
        <v>1</v>
      </c>
    </row>
    <row r="7862" spans="1:13">
      <c r="A7862" s="58">
        <v>44263</v>
      </c>
      <c r="B7862" s="59">
        <v>44263</v>
      </c>
      <c r="C7862" s="60" t="s">
        <v>797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5">
        <v>1</v>
      </c>
    </row>
    <row r="7863" spans="1:13">
      <c r="A7863" s="58">
        <v>44263</v>
      </c>
      <c r="B7863" s="59">
        <v>44263</v>
      </c>
      <c r="C7863" s="60" t="s">
        <v>884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5">
        <v>1</v>
      </c>
    </row>
    <row r="7864" spans="1:13">
      <c r="A7864" s="58">
        <v>44263</v>
      </c>
      <c r="B7864" s="59">
        <v>44263</v>
      </c>
      <c r="C7864" s="60" t="s">
        <v>816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5">
        <v>1</v>
      </c>
    </row>
    <row r="7865" spans="1:13">
      <c r="A7865" s="58">
        <v>44263</v>
      </c>
      <c r="B7865" s="59">
        <v>44263</v>
      </c>
      <c r="C7865" s="60" t="s">
        <v>951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5">
        <v>1</v>
      </c>
    </row>
    <row r="7866" spans="1:13">
      <c r="A7866" s="58">
        <v>44263</v>
      </c>
      <c r="B7866" s="59">
        <v>44263</v>
      </c>
      <c r="C7866" s="60" t="s">
        <v>879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5">
        <v>1</v>
      </c>
    </row>
    <row r="7867" spans="1:13">
      <c r="A7867" s="58">
        <v>44263</v>
      </c>
      <c r="B7867" s="59">
        <v>44263</v>
      </c>
      <c r="C7867" s="60" t="s">
        <v>853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5">
        <v>1</v>
      </c>
    </row>
    <row r="7868" spans="1:13">
      <c r="A7868" s="58">
        <v>44263</v>
      </c>
      <c r="B7868" s="59">
        <v>44263</v>
      </c>
      <c r="C7868" s="60" t="s">
        <v>1064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5">
        <v>1</v>
      </c>
    </row>
    <row r="7869" spans="1:13">
      <c r="A7869" s="58">
        <v>44263</v>
      </c>
      <c r="B7869" s="59">
        <v>44263</v>
      </c>
      <c r="C7869" s="60" t="s">
        <v>931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5">
        <v>1</v>
      </c>
    </row>
    <row r="7870" spans="1:13">
      <c r="A7870" s="58">
        <v>44263</v>
      </c>
      <c r="B7870" s="59">
        <v>44263</v>
      </c>
      <c r="C7870" s="60" t="s">
        <v>925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5">
        <v>1</v>
      </c>
    </row>
    <row r="7871" spans="1:13">
      <c r="A7871" s="58">
        <v>44263</v>
      </c>
      <c r="B7871" s="59">
        <v>44263</v>
      </c>
      <c r="C7871" s="60" t="s">
        <v>1054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5">
        <v>1</v>
      </c>
    </row>
    <row r="7872" spans="1:13">
      <c r="A7872" s="58">
        <v>44263</v>
      </c>
      <c r="B7872" s="59">
        <v>44263</v>
      </c>
      <c r="C7872" s="60" t="s">
        <v>858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5">
        <v>1</v>
      </c>
    </row>
    <row r="7873" spans="1:13">
      <c r="A7873" s="58">
        <v>44263</v>
      </c>
      <c r="B7873" s="59">
        <v>44263</v>
      </c>
      <c r="C7873" s="60" t="s">
        <v>820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5">
        <v>1</v>
      </c>
    </row>
    <row r="7874" spans="1:13">
      <c r="A7874" s="58">
        <v>44263</v>
      </c>
      <c r="B7874" s="59">
        <v>44263</v>
      </c>
      <c r="C7874" s="60" t="s">
        <v>916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5">
        <v>1</v>
      </c>
    </row>
    <row r="7875" spans="1:13">
      <c r="A7875" s="135">
        <v>44264</v>
      </c>
      <c r="B7875" s="136">
        <v>44264</v>
      </c>
      <c r="C7875" s="137" t="s">
        <v>906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5">
        <v>1</v>
      </c>
    </row>
    <row r="7876" spans="1:13">
      <c r="A7876" s="135">
        <v>44264</v>
      </c>
      <c r="B7876" s="136">
        <v>44264</v>
      </c>
      <c r="C7876" s="137" t="s">
        <v>944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5">
        <v>1</v>
      </c>
    </row>
    <row r="7877" spans="1:13">
      <c r="A7877" s="135">
        <v>44264</v>
      </c>
      <c r="B7877" s="136">
        <v>44264</v>
      </c>
      <c r="C7877" s="137" t="s">
        <v>1065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5">
        <v>1</v>
      </c>
    </row>
    <row r="7878" spans="1:13">
      <c r="A7878" s="135">
        <v>44264</v>
      </c>
      <c r="B7878" s="136">
        <v>44264</v>
      </c>
      <c r="C7878" s="137" t="s">
        <v>1042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5">
        <v>1</v>
      </c>
    </row>
    <row r="7879" spans="1:13">
      <c r="A7879" s="135">
        <v>44264</v>
      </c>
      <c r="B7879" s="136">
        <v>44264</v>
      </c>
      <c r="C7879" s="137" t="s">
        <v>1066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5">
        <v>1</v>
      </c>
    </row>
    <row r="7880" spans="1:13">
      <c r="A7880" s="135">
        <v>44264</v>
      </c>
      <c r="B7880" s="136">
        <v>44264</v>
      </c>
      <c r="C7880" s="137" t="s">
        <v>861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5">
        <v>1</v>
      </c>
    </row>
    <row r="7881" spans="1:13">
      <c r="A7881" s="135">
        <v>44264</v>
      </c>
      <c r="B7881" s="136">
        <v>44264</v>
      </c>
      <c r="C7881" s="137" t="s">
        <v>996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5">
        <v>1</v>
      </c>
    </row>
    <row r="7882" spans="1:13">
      <c r="A7882" s="135">
        <v>44264</v>
      </c>
      <c r="B7882" s="136">
        <v>44264</v>
      </c>
      <c r="C7882" s="137" t="s">
        <v>805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5">
        <v>1</v>
      </c>
    </row>
    <row r="7883" spans="1:13">
      <c r="A7883" s="135">
        <v>44264</v>
      </c>
      <c r="B7883" s="136">
        <v>44264</v>
      </c>
      <c r="C7883" s="137" t="s">
        <v>1052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5">
        <v>1</v>
      </c>
    </row>
    <row r="7884" spans="1:13">
      <c r="A7884" s="135">
        <v>44264</v>
      </c>
      <c r="B7884" s="136">
        <v>44264</v>
      </c>
      <c r="C7884" s="137" t="s">
        <v>904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5">
        <v>1</v>
      </c>
    </row>
    <row r="7885" spans="1:13">
      <c r="A7885" s="135">
        <v>44264</v>
      </c>
      <c r="B7885" s="136">
        <v>44264</v>
      </c>
      <c r="C7885" s="137" t="s">
        <v>914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5">
        <v>1</v>
      </c>
    </row>
    <row r="7886" spans="1:13">
      <c r="A7886" s="135">
        <v>44264</v>
      </c>
      <c r="B7886" s="136">
        <v>44264</v>
      </c>
      <c r="C7886" s="137" t="s">
        <v>1067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5">
        <v>1</v>
      </c>
    </row>
    <row r="7887" spans="1:13">
      <c r="A7887" s="135">
        <v>44264</v>
      </c>
      <c r="B7887" s="136">
        <v>44264</v>
      </c>
      <c r="C7887" s="137" t="s">
        <v>900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5">
        <v>1</v>
      </c>
    </row>
    <row r="7888" spans="1:13">
      <c r="A7888" s="135">
        <v>44264</v>
      </c>
      <c r="B7888" s="136">
        <v>44264</v>
      </c>
      <c r="C7888" s="137" t="s">
        <v>857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5">
        <v>1</v>
      </c>
    </row>
    <row r="7889" spans="1:13">
      <c r="A7889" s="135">
        <v>44264</v>
      </c>
      <c r="B7889" s="136">
        <v>44264</v>
      </c>
      <c r="C7889" s="137" t="s">
        <v>784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5">
        <v>1</v>
      </c>
    </row>
    <row r="7890" spans="1:13">
      <c r="A7890" s="135">
        <v>44264</v>
      </c>
      <c r="B7890" s="136">
        <v>44264</v>
      </c>
      <c r="C7890" s="137" t="s">
        <v>802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5">
        <v>1</v>
      </c>
    </row>
    <row r="7891" spans="1:13">
      <c r="A7891" s="135">
        <v>44264</v>
      </c>
      <c r="B7891" s="136">
        <v>44264</v>
      </c>
      <c r="C7891" s="137" t="s">
        <v>849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892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803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1051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906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728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901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900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1052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799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797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1068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1042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958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996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785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1069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618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1066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997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868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939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892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1022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906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901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904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874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997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944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816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882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797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925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868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924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1070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1057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853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857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996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879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805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1052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823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868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906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802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849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944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879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793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1042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904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816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1016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1052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1071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820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857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1069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882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920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786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901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1042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996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966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906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991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904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944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788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882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1072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857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1016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849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1052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797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1073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898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879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1022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906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1042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996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784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925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867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1052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1074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1075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868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849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914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1076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807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816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853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905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798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944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951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904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1077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1045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798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906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1015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1007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1078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858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821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820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868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927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901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855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1042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879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1017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925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996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39"/>
    </row>
    <row r="8016" spans="1:9">
      <c r="A8016" s="121">
        <v>44271</v>
      </c>
      <c r="B8016" s="122">
        <v>44270</v>
      </c>
      <c r="C8016" s="123" t="s">
        <v>906</v>
      </c>
      <c r="D8016" s="143">
        <f>VLOOKUP(Pag_Inicio_Corr_mas_casos[[#This Row],[Corregimiento]],Hoja3!$A$2:$D$676,4,0)</f>
        <v>40601</v>
      </c>
      <c r="E8016" s="123">
        <v>13</v>
      </c>
      <c r="I8016" s="236"/>
    </row>
    <row r="8017" spans="1:9">
      <c r="A8017" s="121">
        <v>44271</v>
      </c>
      <c r="B8017" s="122">
        <v>44270</v>
      </c>
      <c r="C8017" s="123" t="s">
        <v>1042</v>
      </c>
      <c r="D8017" s="143">
        <f>VLOOKUP(Pag_Inicio_Corr_mas_casos[[#This Row],[Corregimiento]],Hoja3!$A$2:$D$676,4,0)</f>
        <v>10201</v>
      </c>
      <c r="E8017" s="123">
        <v>11</v>
      </c>
      <c r="I8017" s="236"/>
    </row>
    <row r="8018" spans="1:9">
      <c r="A8018" s="121">
        <v>44271</v>
      </c>
      <c r="B8018" s="122">
        <v>44270</v>
      </c>
      <c r="C8018" s="123" t="s">
        <v>853</v>
      </c>
      <c r="D8018" s="143">
        <f>VLOOKUP(Pag_Inicio_Corr_mas_casos[[#This Row],[Corregimiento]],Hoja3!$A$2:$D$676,4,0)</f>
        <v>40612</v>
      </c>
      <c r="E8018" s="123">
        <v>11</v>
      </c>
      <c r="I8018" s="236"/>
    </row>
    <row r="8019" spans="1:9">
      <c r="A8019" s="121">
        <v>44271</v>
      </c>
      <c r="B8019" s="122">
        <v>44270</v>
      </c>
      <c r="C8019" s="123" t="s">
        <v>944</v>
      </c>
      <c r="D8019" s="143">
        <f>VLOOKUP(Pag_Inicio_Corr_mas_casos[[#This Row],[Corregimiento]],Hoja3!$A$2:$D$676,4,0)</f>
        <v>40205</v>
      </c>
      <c r="E8019" s="123">
        <v>10</v>
      </c>
      <c r="I8019" s="236"/>
    </row>
    <row r="8020" spans="1:9">
      <c r="A8020" s="121">
        <v>44271</v>
      </c>
      <c r="B8020" s="122">
        <v>44270</v>
      </c>
      <c r="C8020" s="123" t="s">
        <v>803</v>
      </c>
      <c r="D8020" s="143">
        <f>VLOOKUP(Pag_Inicio_Corr_mas_casos[[#This Row],[Corregimiento]],Hoja3!$A$2:$D$676,4,0)</f>
        <v>130716</v>
      </c>
      <c r="E8020" s="123">
        <v>10</v>
      </c>
      <c r="I8020" s="236"/>
    </row>
    <row r="8021" spans="1:9">
      <c r="A8021" s="121">
        <v>44271</v>
      </c>
      <c r="B8021" s="122">
        <v>44270</v>
      </c>
      <c r="C8021" s="123" t="s">
        <v>868</v>
      </c>
      <c r="D8021" s="143">
        <f>VLOOKUP(Pag_Inicio_Corr_mas_casos[[#This Row],[Corregimiento]],Hoja3!$A$2:$D$676,4,0)</f>
        <v>91001</v>
      </c>
      <c r="E8021" s="123">
        <v>10</v>
      </c>
      <c r="I8021" s="236"/>
    </row>
    <row r="8022" spans="1:9">
      <c r="A8022" s="121">
        <v>44271</v>
      </c>
      <c r="B8022" s="122">
        <v>44270</v>
      </c>
      <c r="C8022" s="123" t="s">
        <v>1079</v>
      </c>
      <c r="D8022" s="143">
        <f>VLOOKUP(Pag_Inicio_Corr_mas_casos[[#This Row],[Corregimiento]],Hoja3!$A$2:$D$676,4,0)</f>
        <v>90201</v>
      </c>
      <c r="E8022" s="123">
        <v>8</v>
      </c>
      <c r="I8022" s="236"/>
    </row>
    <row r="8023" spans="1:9">
      <c r="A8023" s="121">
        <v>44271</v>
      </c>
      <c r="B8023" s="122">
        <v>44270</v>
      </c>
      <c r="C8023" s="123" t="s">
        <v>904</v>
      </c>
      <c r="D8023" s="143">
        <f>VLOOKUP(Pag_Inicio_Corr_mas_casos[[#This Row],[Corregimiento]],Hoja3!$A$2:$D$676,4,0)</f>
        <v>40501</v>
      </c>
      <c r="E8023" s="123">
        <v>8</v>
      </c>
      <c r="I8023" s="236"/>
    </row>
    <row r="8024" spans="1:9">
      <c r="A8024" s="121">
        <v>44271</v>
      </c>
      <c r="B8024" s="122">
        <v>44270</v>
      </c>
      <c r="C8024" s="123" t="s">
        <v>849</v>
      </c>
      <c r="D8024" s="143">
        <f>VLOOKUP(Pag_Inicio_Corr_mas_casos[[#This Row],[Corregimiento]],Hoja3!$A$2:$D$676,4,0)</f>
        <v>40611</v>
      </c>
      <c r="E8024" s="123">
        <v>7</v>
      </c>
      <c r="I8024" s="236"/>
    </row>
    <row r="8025" spans="1:9">
      <c r="A8025" s="121">
        <v>44271</v>
      </c>
      <c r="B8025" s="122">
        <v>44270</v>
      </c>
      <c r="C8025" s="123" t="s">
        <v>819</v>
      </c>
      <c r="D8025" s="143">
        <f>VLOOKUP(Pag_Inicio_Corr_mas_casos[[#This Row],[Corregimiento]],Hoja3!$A$2:$D$676,4,0)</f>
        <v>20606</v>
      </c>
      <c r="E8025" s="123">
        <v>7</v>
      </c>
      <c r="I8025" s="236"/>
    </row>
    <row r="8026" spans="1:9">
      <c r="A8026" s="121">
        <v>44271</v>
      </c>
      <c r="B8026" s="122">
        <v>44270</v>
      </c>
      <c r="C8026" s="123" t="s">
        <v>790</v>
      </c>
      <c r="D8026" s="143">
        <f>VLOOKUP(Pag_Inicio_Corr_mas_casos[[#This Row],[Corregimiento]],Hoja3!$A$2:$D$676,4,0)</f>
        <v>130708</v>
      </c>
      <c r="E8026" s="123">
        <v>7</v>
      </c>
      <c r="I8026" s="236"/>
    </row>
    <row r="8027" spans="1:9">
      <c r="A8027" s="121">
        <v>44271</v>
      </c>
      <c r="B8027" s="122">
        <v>44270</v>
      </c>
      <c r="C8027" s="123" t="s">
        <v>784</v>
      </c>
      <c r="D8027" s="143">
        <f>VLOOKUP(Pag_Inicio_Corr_mas_casos[[#This Row],[Corregimiento]],Hoja3!$A$2:$D$676,4,0)</f>
        <v>130717</v>
      </c>
      <c r="E8027" s="123">
        <v>6</v>
      </c>
      <c r="I8027" s="236"/>
    </row>
    <row r="8028" spans="1:9">
      <c r="A8028" s="121">
        <v>44271</v>
      </c>
      <c r="B8028" s="122">
        <v>44270</v>
      </c>
      <c r="C8028" s="123" t="s">
        <v>865</v>
      </c>
      <c r="D8028" s="143">
        <f>VLOOKUP(Pag_Inicio_Corr_mas_casos[[#This Row],[Corregimiento]],Hoja3!$A$2:$D$676,4,0)</f>
        <v>81001</v>
      </c>
      <c r="E8028" s="123">
        <v>6</v>
      </c>
      <c r="I8028" s="236"/>
    </row>
    <row r="8029" spans="1:9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I8029" s="236"/>
    </row>
    <row r="8030" spans="1:9">
      <c r="A8030" s="121">
        <v>44271</v>
      </c>
      <c r="B8030" s="122">
        <v>44270</v>
      </c>
      <c r="C8030" s="123" t="s">
        <v>807</v>
      </c>
      <c r="D8030" s="143">
        <f>VLOOKUP(Pag_Inicio_Corr_mas_casos[[#This Row],[Corregimiento]],Hoja3!$A$2:$D$676,4,0)</f>
        <v>20601</v>
      </c>
      <c r="E8030" s="123">
        <v>6</v>
      </c>
      <c r="I8030" s="236"/>
    </row>
    <row r="8031" spans="1:9">
      <c r="A8031" s="121">
        <v>44271</v>
      </c>
      <c r="B8031" s="122">
        <v>44270</v>
      </c>
      <c r="C8031" s="123" t="s">
        <v>901</v>
      </c>
      <c r="D8031" s="143">
        <f>VLOOKUP(Pag_Inicio_Corr_mas_casos[[#This Row],[Corregimiento]],Hoja3!$A$2:$D$676,4,0)</f>
        <v>90301</v>
      </c>
      <c r="E8031" s="123">
        <v>6</v>
      </c>
      <c r="I8031" s="236"/>
    </row>
    <row r="8032" spans="1:9">
      <c r="A8032" s="121">
        <v>44271</v>
      </c>
      <c r="B8032" s="122">
        <v>44270</v>
      </c>
      <c r="C8032" s="123" t="s">
        <v>996</v>
      </c>
      <c r="D8032" s="143">
        <f>VLOOKUP(Pag_Inicio_Corr_mas_casos[[#This Row],[Corregimiento]],Hoja3!$A$2:$D$676,4,0)</f>
        <v>10206</v>
      </c>
      <c r="E8032" s="123">
        <v>6</v>
      </c>
      <c r="I8032" s="236"/>
    </row>
    <row r="8033" spans="1:9">
      <c r="A8033" s="121">
        <v>44271</v>
      </c>
      <c r="B8033" s="122">
        <v>44270</v>
      </c>
      <c r="C8033" s="123" t="s">
        <v>898</v>
      </c>
      <c r="D8033" s="143">
        <f>VLOOKUP(Pag_Inicio_Corr_mas_casos[[#This Row],[Corregimiento]],Hoja3!$A$2:$D$676,4,0)</f>
        <v>40201</v>
      </c>
      <c r="E8033" s="123">
        <v>5</v>
      </c>
      <c r="I8033" s="236"/>
    </row>
    <row r="8034" spans="1:9">
      <c r="A8034" s="121">
        <v>44271</v>
      </c>
      <c r="B8034" s="122">
        <v>44270</v>
      </c>
      <c r="C8034" s="123" t="s">
        <v>857</v>
      </c>
      <c r="D8034" s="143">
        <f>VLOOKUP(Pag_Inicio_Corr_mas_casos[[#This Row],[Corregimiento]],Hoja3!$A$2:$D$676,4,0)</f>
        <v>80809</v>
      </c>
      <c r="E8034" s="123">
        <v>5</v>
      </c>
      <c r="I8034" s="236"/>
    </row>
    <row r="8035" spans="1:9">
      <c r="A8035" s="86">
        <v>44272</v>
      </c>
      <c r="B8035" s="87">
        <v>44271</v>
      </c>
      <c r="C8035" s="88" t="s">
        <v>739</v>
      </c>
      <c r="D8035" s="89">
        <f>VLOOKUP(Pag_Inicio_Corr_mas_casos[[#This Row],[Corregimiento]],Hoja3!$A$2:$D$676,4,0)</f>
        <v>91001</v>
      </c>
      <c r="E8035" s="88">
        <v>28</v>
      </c>
      <c r="I8035" s="236"/>
    </row>
    <row r="8036" spans="1:9">
      <c r="A8036" s="86">
        <v>44272</v>
      </c>
      <c r="B8036" s="87">
        <v>44271</v>
      </c>
      <c r="C8036" s="88" t="s">
        <v>1042</v>
      </c>
      <c r="D8036" s="89">
        <f>VLOOKUP(Pag_Inicio_Corr_mas_casos[[#This Row],[Corregimiento]],Hoja3!$A$2:$D$676,4,0)</f>
        <v>10201</v>
      </c>
      <c r="E8036" s="88">
        <v>24</v>
      </c>
      <c r="I8036" s="237"/>
    </row>
    <row r="8037" spans="1:9">
      <c r="A8037" s="86">
        <v>44272</v>
      </c>
      <c r="B8037" s="87">
        <v>44271</v>
      </c>
      <c r="C8037" s="88" t="s">
        <v>1051</v>
      </c>
      <c r="D8037" s="89">
        <f>VLOOKUP(Pag_Inicio_Corr_mas_casos[[#This Row],[Corregimiento]],Hoja3!$A$2:$D$676,4,0)</f>
        <v>10207</v>
      </c>
      <c r="E8037" s="88">
        <v>14</v>
      </c>
      <c r="I8037" s="237"/>
    </row>
    <row r="8038" spans="1:9">
      <c r="A8038" s="86">
        <v>44272</v>
      </c>
      <c r="B8038" s="87">
        <v>44271</v>
      </c>
      <c r="C8038" s="88" t="s">
        <v>849</v>
      </c>
      <c r="D8038" s="89">
        <f>VLOOKUP(Pag_Inicio_Corr_mas_casos[[#This Row],[Corregimiento]],Hoja3!$A$2:$D$676,4,0)</f>
        <v>40611</v>
      </c>
      <c r="E8038" s="88">
        <v>12</v>
      </c>
      <c r="I8038" s="237"/>
    </row>
    <row r="8039" spans="1:9">
      <c r="A8039" s="86">
        <v>44272</v>
      </c>
      <c r="B8039" s="87">
        <v>44271</v>
      </c>
      <c r="C8039" s="88" t="s">
        <v>906</v>
      </c>
      <c r="D8039" s="89">
        <f>VLOOKUP(Pag_Inicio_Corr_mas_casos[[#This Row],[Corregimiento]],Hoja3!$A$2:$D$676,4,0)</f>
        <v>40601</v>
      </c>
      <c r="E8039" s="88">
        <v>12</v>
      </c>
      <c r="I8039" s="237"/>
    </row>
    <row r="8040" spans="1:9">
      <c r="A8040" s="86">
        <v>44272</v>
      </c>
      <c r="B8040" s="87">
        <v>44271</v>
      </c>
      <c r="C8040" s="88" t="s">
        <v>857</v>
      </c>
      <c r="D8040" s="89">
        <f>VLOOKUP(Pag_Inicio_Corr_mas_casos[[#This Row],[Corregimiento]],Hoja3!$A$2:$D$676,4,0)</f>
        <v>80809</v>
      </c>
      <c r="E8040" s="88">
        <v>11</v>
      </c>
      <c r="I8040" s="237"/>
    </row>
    <row r="8041" spans="1:9">
      <c r="A8041" s="86">
        <v>44272</v>
      </c>
      <c r="B8041" s="87">
        <v>44271</v>
      </c>
      <c r="C8041" s="88" t="s">
        <v>892</v>
      </c>
      <c r="D8041" s="89">
        <f>VLOOKUP(Pag_Inicio_Corr_mas_casos[[#This Row],[Corregimiento]],Hoja3!$A$2:$D$676,4,0)</f>
        <v>80812</v>
      </c>
      <c r="E8041" s="88">
        <v>11</v>
      </c>
      <c r="I8041" s="237"/>
    </row>
    <row r="8042" spans="1:9">
      <c r="A8042" s="86">
        <v>44272</v>
      </c>
      <c r="B8042" s="87">
        <v>44271</v>
      </c>
      <c r="C8042" s="88" t="s">
        <v>618</v>
      </c>
      <c r="D8042" s="89">
        <f>VLOOKUP(Pag_Inicio_Corr_mas_casos[[#This Row],[Corregimiento]],Hoja3!$A$2:$D$676,4,0)</f>
        <v>80821</v>
      </c>
      <c r="E8042" s="88">
        <v>10</v>
      </c>
      <c r="I8042" s="237"/>
    </row>
    <row r="8043" spans="1:9">
      <c r="A8043" s="86">
        <v>44272</v>
      </c>
      <c r="B8043" s="87">
        <v>44271</v>
      </c>
      <c r="C8043" s="88" t="s">
        <v>807</v>
      </c>
      <c r="D8043" s="89">
        <f>VLOOKUP(Pag_Inicio_Corr_mas_casos[[#This Row],[Corregimiento]],Hoja3!$A$2:$D$676,4,0)</f>
        <v>20601</v>
      </c>
      <c r="E8043" s="88">
        <v>9</v>
      </c>
      <c r="I8043" s="237"/>
    </row>
    <row r="8044" spans="1:9">
      <c r="A8044" s="86">
        <v>44272</v>
      </c>
      <c r="B8044" s="87">
        <v>44271</v>
      </c>
      <c r="C8044" s="88" t="s">
        <v>997</v>
      </c>
      <c r="D8044" s="89">
        <f>VLOOKUP(Pag_Inicio_Corr_mas_casos[[#This Row],[Corregimiento]],Hoja3!$A$2:$D$676,4,0)</f>
        <v>41001</v>
      </c>
      <c r="E8044" s="88">
        <v>9</v>
      </c>
      <c r="I8044" s="237"/>
    </row>
    <row r="8045" spans="1:9">
      <c r="A8045" s="86">
        <v>44272</v>
      </c>
      <c r="B8045" s="87">
        <v>44271</v>
      </c>
      <c r="C8045" s="88" t="s">
        <v>858</v>
      </c>
      <c r="D8045" s="89">
        <f>VLOOKUP(Pag_Inicio_Corr_mas_casos[[#This Row],[Corregimiento]],Hoja3!$A$2:$D$676,4,0)</f>
        <v>80819</v>
      </c>
      <c r="E8045" s="88">
        <v>9</v>
      </c>
      <c r="I8045" s="237"/>
    </row>
    <row r="8046" spans="1:9">
      <c r="A8046" s="86">
        <v>44272</v>
      </c>
      <c r="B8046" s="87">
        <v>44271</v>
      </c>
      <c r="C8046" s="88" t="s">
        <v>1080</v>
      </c>
      <c r="D8046" s="89">
        <f>VLOOKUP(Pag_Inicio_Corr_mas_casos[[#This Row],[Corregimiento]],Hoja3!$A$2:$D$676,4,0)</f>
        <v>60202</v>
      </c>
      <c r="E8046" s="88">
        <v>8</v>
      </c>
      <c r="I8046" s="237"/>
    </row>
    <row r="8047" spans="1:9">
      <c r="A8047" s="86">
        <v>44272</v>
      </c>
      <c r="B8047" s="87">
        <v>44271</v>
      </c>
      <c r="C8047" s="88" t="s">
        <v>901</v>
      </c>
      <c r="D8047" s="89">
        <f>VLOOKUP(Pag_Inicio_Corr_mas_casos[[#This Row],[Corregimiento]],Hoja3!$A$2:$D$676,4,0)</f>
        <v>90301</v>
      </c>
      <c r="E8047" s="88">
        <v>8</v>
      </c>
      <c r="I8047" s="237"/>
    </row>
    <row r="8048" spans="1:9">
      <c r="A8048" s="86">
        <v>44272</v>
      </c>
      <c r="B8048" s="87">
        <v>44271</v>
      </c>
      <c r="C8048" s="88" t="s">
        <v>996</v>
      </c>
      <c r="D8048" s="89">
        <f>VLOOKUP(Pag_Inicio_Corr_mas_casos[[#This Row],[Corregimiento]],Hoja3!$A$2:$D$676,4,0)</f>
        <v>10206</v>
      </c>
      <c r="E8048" s="88">
        <v>7</v>
      </c>
      <c r="I8048" s="237"/>
    </row>
    <row r="8049" spans="1:9">
      <c r="A8049" s="86">
        <v>44272</v>
      </c>
      <c r="B8049" s="87">
        <v>44271</v>
      </c>
      <c r="C8049" s="88" t="s">
        <v>816</v>
      </c>
      <c r="D8049" s="89">
        <f>VLOOKUP(Pag_Inicio_Corr_mas_casos[[#This Row],[Corregimiento]],Hoja3!$A$2:$D$676,4,0)</f>
        <v>40606</v>
      </c>
      <c r="E8049" s="88">
        <v>7</v>
      </c>
      <c r="I8049" s="237"/>
    </row>
    <row r="8050" spans="1:9">
      <c r="A8050" s="86">
        <v>44272</v>
      </c>
      <c r="B8050" s="87">
        <v>44271</v>
      </c>
      <c r="C8050" s="88" t="s">
        <v>925</v>
      </c>
      <c r="D8050" s="89">
        <f>VLOOKUP(Pag_Inicio_Corr_mas_casos[[#This Row],[Corregimiento]],Hoja3!$A$2:$D$676,4,0)</f>
        <v>91101</v>
      </c>
      <c r="E8050" s="88">
        <v>7</v>
      </c>
      <c r="I8050" s="237"/>
    </row>
    <row r="8051" spans="1:9">
      <c r="A8051" s="86">
        <v>44272</v>
      </c>
      <c r="B8051" s="87">
        <v>44271</v>
      </c>
      <c r="C8051" s="88" t="s">
        <v>1052</v>
      </c>
      <c r="D8051" s="89">
        <f>VLOOKUP(Pag_Inicio_Corr_mas_casos[[#This Row],[Corregimiento]],Hoja3!$A$2:$D$676,4,0)</f>
        <v>10101</v>
      </c>
      <c r="E8051" s="88">
        <v>7</v>
      </c>
      <c r="I8051" s="237"/>
    </row>
    <row r="8052" spans="1:9">
      <c r="A8052" s="86">
        <v>44272</v>
      </c>
      <c r="B8052" s="87">
        <v>44271</v>
      </c>
      <c r="C8052" s="88" t="s">
        <v>900</v>
      </c>
      <c r="D8052" s="89">
        <f>VLOOKUP(Pag_Inicio_Corr_mas_casos[[#This Row],[Corregimiento]],Hoja3!$A$2:$D$676,4,0)</f>
        <v>130102</v>
      </c>
      <c r="E8052" s="88">
        <v>7</v>
      </c>
      <c r="I8052" s="237"/>
    </row>
    <row r="8053" spans="1:9">
      <c r="A8053" s="86">
        <v>44272</v>
      </c>
      <c r="B8053" s="87">
        <v>44271</v>
      </c>
      <c r="C8053" s="88" t="s">
        <v>944</v>
      </c>
      <c r="D8053" s="89">
        <f>VLOOKUP(Pag_Inicio_Corr_mas_casos[[#This Row],[Corregimiento]],Hoja3!$A$2:$D$676,4,0)</f>
        <v>40205</v>
      </c>
      <c r="E8053" s="88">
        <v>6</v>
      </c>
      <c r="I8053" s="237"/>
    </row>
    <row r="8054" spans="1:9">
      <c r="A8054" s="86">
        <v>44272</v>
      </c>
      <c r="B8054" s="87">
        <v>44271</v>
      </c>
      <c r="C8054" s="88" t="s">
        <v>916</v>
      </c>
      <c r="D8054" s="89">
        <f>VLOOKUP(Pag_Inicio_Corr_mas_casos[[#This Row],[Corregimiento]],Hoja3!$A$2:$D$676,4,0)</f>
        <v>91011</v>
      </c>
      <c r="E8054" s="88">
        <v>6</v>
      </c>
      <c r="I8054" s="237"/>
    </row>
    <row r="8055" spans="1:9">
      <c r="A8055" s="58">
        <v>44273</v>
      </c>
      <c r="B8055" s="59">
        <v>44272</v>
      </c>
      <c r="C8055" s="60" t="s">
        <v>996</v>
      </c>
      <c r="D8055" s="61">
        <f>VLOOKUP(Pag_Inicio_Corr_mas_casos[[#This Row],[Corregimiento]],Hoja3!$A$2:$D$676,4,0)</f>
        <v>10206</v>
      </c>
      <c r="E8055" s="60">
        <v>32</v>
      </c>
      <c r="I8055" s="237"/>
    </row>
    <row r="8056" spans="1:9">
      <c r="A8056" s="58">
        <v>44273</v>
      </c>
      <c r="B8056" s="59">
        <v>44272</v>
      </c>
      <c r="C8056" s="60" t="s">
        <v>889</v>
      </c>
      <c r="D8056" s="61">
        <f>VLOOKUP(Pag_Inicio_Corr_mas_casos[[#This Row],[Corregimiento]],Hoja3!$A$2:$D$676,4,0)</f>
        <v>20602</v>
      </c>
      <c r="E8056" s="60">
        <v>17</v>
      </c>
      <c r="I8056" s="214"/>
    </row>
    <row r="8057" spans="1:9">
      <c r="A8057" s="58">
        <v>44273</v>
      </c>
      <c r="B8057" s="59">
        <v>44272</v>
      </c>
      <c r="C8057" s="60" t="s">
        <v>906</v>
      </c>
      <c r="D8057" s="61">
        <f>VLOOKUP(Pag_Inicio_Corr_mas_casos[[#This Row],[Corregimiento]],Hoja3!$A$2:$D$676,4,0)</f>
        <v>40601</v>
      </c>
      <c r="E8057" s="60">
        <v>13</v>
      </c>
      <c r="I8057" s="214"/>
    </row>
    <row r="8058" spans="1:9">
      <c r="A8058" s="58">
        <v>44273</v>
      </c>
      <c r="B8058" s="59">
        <v>44272</v>
      </c>
      <c r="C8058" s="60" t="s">
        <v>914</v>
      </c>
      <c r="D8058" s="61">
        <f>VLOOKUP(Pag_Inicio_Corr_mas_casos[[#This Row],[Corregimiento]],Hoja3!$A$2:$D$676,4,0)</f>
        <v>130101</v>
      </c>
      <c r="E8058" s="60">
        <v>12</v>
      </c>
      <c r="I8058" s="214"/>
    </row>
    <row r="8059" spans="1:9">
      <c r="A8059" s="58">
        <v>44273</v>
      </c>
      <c r="B8059" s="59">
        <v>44272</v>
      </c>
      <c r="C8059" s="60" t="s">
        <v>1081</v>
      </c>
      <c r="D8059" s="61">
        <f>VLOOKUP(Pag_Inicio_Corr_mas_casos[[#This Row],[Corregimiento]],Hoja3!$A$2:$D$676,4,0)</f>
        <v>60703</v>
      </c>
      <c r="E8059" s="60">
        <v>11</v>
      </c>
      <c r="I8059" s="214"/>
    </row>
    <row r="8060" spans="1:9">
      <c r="A8060" s="58">
        <v>44273</v>
      </c>
      <c r="B8060" s="59">
        <v>44272</v>
      </c>
      <c r="C8060" s="60" t="s">
        <v>853</v>
      </c>
      <c r="D8060" s="61">
        <f>VLOOKUP(Pag_Inicio_Corr_mas_casos[[#This Row],[Corregimiento]],Hoja3!$A$2:$D$676,4,0)</f>
        <v>40612</v>
      </c>
      <c r="E8060" s="60">
        <v>11</v>
      </c>
      <c r="I8060" s="214"/>
    </row>
    <row r="8061" spans="1:9">
      <c r="A8061" s="58">
        <v>44273</v>
      </c>
      <c r="B8061" s="59">
        <v>44272</v>
      </c>
      <c r="C8061" s="60" t="s">
        <v>1042</v>
      </c>
      <c r="D8061" s="61">
        <f>VLOOKUP(Pag_Inicio_Corr_mas_casos[[#This Row],[Corregimiento]],Hoja3!$A$2:$D$676,4,0)</f>
        <v>10201</v>
      </c>
      <c r="E8061" s="60">
        <v>11</v>
      </c>
      <c r="I8061" s="214"/>
    </row>
    <row r="8062" spans="1:9">
      <c r="A8062" s="58">
        <v>44273</v>
      </c>
      <c r="B8062" s="59">
        <v>44272</v>
      </c>
      <c r="C8062" s="60" t="s">
        <v>868</v>
      </c>
      <c r="D8062" s="61">
        <f>VLOOKUP(Pag_Inicio_Corr_mas_casos[[#This Row],[Corregimiento]],Hoja3!$A$2:$D$676,4,0)</f>
        <v>91001</v>
      </c>
      <c r="E8062" s="60">
        <v>10</v>
      </c>
      <c r="I8062" s="214"/>
    </row>
    <row r="8063" spans="1:9">
      <c r="A8063" s="58">
        <v>44273</v>
      </c>
      <c r="B8063" s="59">
        <v>44272</v>
      </c>
      <c r="C8063" s="60" t="s">
        <v>878</v>
      </c>
      <c r="D8063" s="61">
        <f>VLOOKUP(Pag_Inicio_Corr_mas_casos[[#This Row],[Corregimiento]],Hoja3!$A$2:$D$676,4,0)</f>
        <v>30104</v>
      </c>
      <c r="E8063" s="60">
        <v>10</v>
      </c>
      <c r="I8063" s="214"/>
    </row>
    <row r="8064" spans="1:9">
      <c r="A8064" s="58">
        <v>44273</v>
      </c>
      <c r="B8064" s="59">
        <v>44272</v>
      </c>
      <c r="C8064" s="60" t="s">
        <v>788</v>
      </c>
      <c r="D8064" s="61">
        <f>VLOOKUP(Pag_Inicio_Corr_mas_casos[[#This Row],[Corregimiento]],Hoja3!$A$2:$D$676,4,0)</f>
        <v>80807</v>
      </c>
      <c r="E8064" s="60">
        <v>9</v>
      </c>
      <c r="I8064" s="214"/>
    </row>
    <row r="8065" spans="1:9">
      <c r="A8065" s="58">
        <v>44273</v>
      </c>
      <c r="B8065" s="59">
        <v>44272</v>
      </c>
      <c r="C8065" s="60" t="s">
        <v>905</v>
      </c>
      <c r="D8065" s="61">
        <f>VLOOKUP(Pag_Inicio_Corr_mas_casos[[#This Row],[Corregimiento]],Hoja3!$A$2:$D$676,4,0)</f>
        <v>91007</v>
      </c>
      <c r="E8065" s="60">
        <v>8</v>
      </c>
      <c r="I8065" s="214"/>
    </row>
    <row r="8066" spans="1:9">
      <c r="A8066" s="58">
        <v>44273</v>
      </c>
      <c r="B8066" s="59">
        <v>44272</v>
      </c>
      <c r="C8066" s="60" t="s">
        <v>797</v>
      </c>
      <c r="D8066" s="61">
        <f>VLOOKUP(Pag_Inicio_Corr_mas_casos[[#This Row],[Corregimiento]],Hoja3!$A$2:$D$676,4,0)</f>
        <v>80813</v>
      </c>
      <c r="E8066" s="60">
        <v>7</v>
      </c>
      <c r="I8066" s="214"/>
    </row>
    <row r="8067" spans="1:9">
      <c r="A8067" s="58">
        <v>44273</v>
      </c>
      <c r="B8067" s="59">
        <v>44272</v>
      </c>
      <c r="C8067" s="60" t="s">
        <v>1069</v>
      </c>
      <c r="D8067" s="61">
        <f>VLOOKUP(Pag_Inicio_Corr_mas_casos[[#This Row],[Corregimiento]],Hoja3!$A$2:$D$676,4,0)</f>
        <v>10216</v>
      </c>
      <c r="E8067" s="60">
        <v>7</v>
      </c>
      <c r="I8067" s="214"/>
    </row>
    <row r="8068" spans="1:9">
      <c r="A8068" s="58">
        <v>44273</v>
      </c>
      <c r="B8068" s="59">
        <v>44272</v>
      </c>
      <c r="C8068" s="60" t="s">
        <v>849</v>
      </c>
      <c r="D8068" s="61">
        <f>VLOOKUP(Pag_Inicio_Corr_mas_casos[[#This Row],[Corregimiento]],Hoja3!$A$2:$D$676,4,0)</f>
        <v>40611</v>
      </c>
      <c r="E8068" s="60">
        <v>7</v>
      </c>
      <c r="I8068" s="214"/>
    </row>
    <row r="8069" spans="1:9">
      <c r="A8069" s="58">
        <v>44273</v>
      </c>
      <c r="B8069" s="59">
        <v>44272</v>
      </c>
      <c r="C8069" s="60" t="s">
        <v>924</v>
      </c>
      <c r="D8069" s="61">
        <f>VLOOKUP(Pag_Inicio_Corr_mas_casos[[#This Row],[Corregimiento]],Hoja3!$A$2:$D$676,4,0)</f>
        <v>40503</v>
      </c>
      <c r="E8069" s="60">
        <v>6</v>
      </c>
      <c r="I8069" s="214"/>
    </row>
    <row r="8070" spans="1:9">
      <c r="A8070" s="58">
        <v>44273</v>
      </c>
      <c r="B8070" s="59">
        <v>44272</v>
      </c>
      <c r="C8070" s="60" t="s">
        <v>1051</v>
      </c>
      <c r="D8070" s="61">
        <f>VLOOKUP(Pag_Inicio_Corr_mas_casos[[#This Row],[Corregimiento]],Hoja3!$A$2:$D$676,4,0)</f>
        <v>10207</v>
      </c>
      <c r="E8070" s="60">
        <v>6</v>
      </c>
      <c r="I8070" s="214"/>
    </row>
    <row r="8071" spans="1:9">
      <c r="A8071" s="58">
        <v>44273</v>
      </c>
      <c r="B8071" s="59">
        <v>44272</v>
      </c>
      <c r="C8071" s="60" t="s">
        <v>807</v>
      </c>
      <c r="D8071" s="61">
        <f>VLOOKUP(Pag_Inicio_Corr_mas_casos[[#This Row],[Corregimiento]],Hoja3!$A$2:$D$676,4,0)</f>
        <v>20601</v>
      </c>
      <c r="E8071" s="60">
        <v>6</v>
      </c>
      <c r="I8071" s="214"/>
    </row>
    <row r="8072" spans="1:9">
      <c r="A8072" s="58">
        <v>44273</v>
      </c>
      <c r="B8072" s="59">
        <v>44272</v>
      </c>
      <c r="C8072" s="60" t="s">
        <v>1052</v>
      </c>
      <c r="D8072" s="61">
        <f>VLOOKUP(Pag_Inicio_Corr_mas_casos[[#This Row],[Corregimiento]],Hoja3!$A$2:$D$676,4,0)</f>
        <v>10101</v>
      </c>
      <c r="E8072" s="60">
        <v>6</v>
      </c>
      <c r="I8072" s="214"/>
    </row>
    <row r="8073" spans="1:9">
      <c r="A8073" s="58">
        <v>44273</v>
      </c>
      <c r="B8073" s="59">
        <v>44272</v>
      </c>
      <c r="C8073" s="60" t="s">
        <v>857</v>
      </c>
      <c r="D8073" s="61">
        <f>VLOOKUP(Pag_Inicio_Corr_mas_casos[[#This Row],[Corregimiento]],Hoja3!$A$2:$D$676,4,0)</f>
        <v>80809</v>
      </c>
      <c r="E8073" s="60">
        <v>6</v>
      </c>
      <c r="I8073" s="214"/>
    </row>
    <row r="8074" spans="1:9">
      <c r="A8074" s="58">
        <v>44273</v>
      </c>
      <c r="B8074" s="59">
        <v>44272</v>
      </c>
      <c r="C8074" s="60" t="s">
        <v>858</v>
      </c>
      <c r="D8074" s="61">
        <f>VLOOKUP(Pag_Inicio_Corr_mas_casos[[#This Row],[Corregimiento]],Hoja3!$A$2:$D$676,4,0)</f>
        <v>80819</v>
      </c>
      <c r="E8074" s="60">
        <v>6</v>
      </c>
      <c r="I8074" s="214"/>
    </row>
    <row r="8075" spans="1:9">
      <c r="A8075" s="135">
        <v>44274</v>
      </c>
      <c r="B8075" s="136">
        <v>44273</v>
      </c>
      <c r="C8075" s="137" t="s">
        <v>1052</v>
      </c>
      <c r="D8075" s="138">
        <f>VLOOKUP(Pag_Inicio_Corr_mas_casos[[#This Row],[Corregimiento]],Hoja3!$A$2:$D$676,4,0)</f>
        <v>10101</v>
      </c>
      <c r="E8075" s="137">
        <v>33</v>
      </c>
      <c r="I8075" s="214"/>
    </row>
    <row r="8076" spans="1:9">
      <c r="A8076" s="135">
        <v>44274</v>
      </c>
      <c r="B8076" s="136">
        <v>44273</v>
      </c>
      <c r="C8076" s="137" t="s">
        <v>868</v>
      </c>
      <c r="D8076" s="138">
        <f>VLOOKUP(Pag_Inicio_Corr_mas_casos[[#This Row],[Corregimiento]],Hoja3!$A$2:$D$676,4,0)</f>
        <v>91001</v>
      </c>
      <c r="E8076" s="137">
        <v>23</v>
      </c>
      <c r="I8076" s="235"/>
    </row>
    <row r="8077" spans="1:9">
      <c r="A8077" s="135">
        <v>44274</v>
      </c>
      <c r="B8077" s="136">
        <v>44273</v>
      </c>
      <c r="C8077" s="137" t="s">
        <v>1032</v>
      </c>
      <c r="D8077" s="138">
        <f>VLOOKUP(Pag_Inicio_Corr_mas_casos[[#This Row],[Corregimiento]],Hoja3!$A$2:$D$676,4,0)</f>
        <v>40402</v>
      </c>
      <c r="E8077" s="137">
        <v>20</v>
      </c>
      <c r="I8077" s="235"/>
    </row>
    <row r="8078" spans="1:9">
      <c r="A8078" s="135">
        <v>44274</v>
      </c>
      <c r="B8078" s="136">
        <v>44273</v>
      </c>
      <c r="C8078" s="137" t="s">
        <v>997</v>
      </c>
      <c r="D8078" s="138">
        <f>VLOOKUP(Pag_Inicio_Corr_mas_casos[[#This Row],[Corregimiento]],Hoja3!$A$2:$D$676,4,0)</f>
        <v>41001</v>
      </c>
      <c r="E8078" s="137">
        <v>18</v>
      </c>
      <c r="I8078" s="235"/>
    </row>
    <row r="8079" spans="1:9">
      <c r="A8079" s="135">
        <v>44274</v>
      </c>
      <c r="B8079" s="136">
        <v>44273</v>
      </c>
      <c r="C8079" s="137" t="s">
        <v>944</v>
      </c>
      <c r="D8079" s="138">
        <f>VLOOKUP(Pag_Inicio_Corr_mas_casos[[#This Row],[Corregimiento]],Hoja3!$A$2:$D$676,4,0)</f>
        <v>40205</v>
      </c>
      <c r="E8079" s="137">
        <v>18</v>
      </c>
      <c r="I8079" s="235"/>
    </row>
    <row r="8080" spans="1:9">
      <c r="A8080" s="135">
        <v>44274</v>
      </c>
      <c r="B8080" s="136">
        <v>44273</v>
      </c>
      <c r="C8080" s="137" t="s">
        <v>906</v>
      </c>
      <c r="D8080" s="138">
        <f>VLOOKUP(Pag_Inicio_Corr_mas_casos[[#This Row],[Corregimiento]],Hoja3!$A$2:$D$676,4,0)</f>
        <v>40601</v>
      </c>
      <c r="E8080" s="137">
        <v>17</v>
      </c>
      <c r="I8080" s="235"/>
    </row>
    <row r="8081" spans="1:9">
      <c r="A8081" s="135">
        <v>44274</v>
      </c>
      <c r="B8081" s="136">
        <v>44273</v>
      </c>
      <c r="C8081" s="137" t="s">
        <v>1082</v>
      </c>
      <c r="D8081" s="138">
        <f>VLOOKUP(Pag_Inicio_Corr_mas_casos[[#This Row],[Corregimiento]],Hoja3!$A$2:$D$676,4,0)</f>
        <v>41104</v>
      </c>
      <c r="E8081" s="137">
        <v>15</v>
      </c>
      <c r="I8081" s="235"/>
    </row>
    <row r="8082" spans="1:9">
      <c r="A8082" s="135">
        <v>44274</v>
      </c>
      <c r="B8082" s="136">
        <v>44273</v>
      </c>
      <c r="C8082" s="137" t="s">
        <v>951</v>
      </c>
      <c r="D8082" s="138">
        <f>VLOOKUP(Pag_Inicio_Corr_mas_casos[[#This Row],[Corregimiento]],Hoja3!$A$2:$D$676,4,0)</f>
        <v>40404</v>
      </c>
      <c r="E8082" s="137">
        <v>14</v>
      </c>
      <c r="I8082" s="235"/>
    </row>
    <row r="8083" spans="1:9">
      <c r="A8083" s="135">
        <v>44274</v>
      </c>
      <c r="B8083" s="136">
        <v>44273</v>
      </c>
      <c r="C8083" s="137" t="s">
        <v>879</v>
      </c>
      <c r="D8083" s="138">
        <f>VLOOKUP(Pag_Inicio_Corr_mas_casos[[#This Row],[Corregimiento]],Hoja3!$A$2:$D$676,4,0)</f>
        <v>91008</v>
      </c>
      <c r="E8083" s="137">
        <v>14</v>
      </c>
      <c r="I8083" s="235"/>
    </row>
    <row r="8084" spans="1:9">
      <c r="A8084" s="135">
        <v>44274</v>
      </c>
      <c r="B8084" s="136">
        <v>44273</v>
      </c>
      <c r="C8084" s="137" t="s">
        <v>1083</v>
      </c>
      <c r="D8084" s="138">
        <f>VLOOKUP(Pag_Inicio_Corr_mas_casos[[#This Row],[Corregimiento]],Hoja3!$A$2:$D$676,4,0)</f>
        <v>130407</v>
      </c>
      <c r="E8084" s="137">
        <v>14</v>
      </c>
      <c r="I8084" s="235"/>
    </row>
    <row r="8085" spans="1:9">
      <c r="A8085" s="135">
        <v>44274</v>
      </c>
      <c r="B8085" s="136">
        <v>44273</v>
      </c>
      <c r="C8085" s="137" t="s">
        <v>1084</v>
      </c>
      <c r="D8085" s="138">
        <f>VLOOKUP(Pag_Inicio_Corr_mas_casos[[#This Row],[Corregimiento]],Hoja3!$A$2:$D$676,4,0)</f>
        <v>40405</v>
      </c>
      <c r="E8085" s="137">
        <v>13</v>
      </c>
      <c r="I8085" s="235"/>
    </row>
    <row r="8086" spans="1:9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5"/>
    </row>
    <row r="8087" spans="1:9">
      <c r="A8087" s="135">
        <v>44274</v>
      </c>
      <c r="B8087" s="136">
        <v>44273</v>
      </c>
      <c r="C8087" s="137" t="s">
        <v>898</v>
      </c>
      <c r="D8087" s="138">
        <f>VLOOKUP(Pag_Inicio_Corr_mas_casos[[#This Row],[Corregimiento]],Hoja3!$A$2:$D$676,4,0)</f>
        <v>40201</v>
      </c>
      <c r="E8087" s="137">
        <v>12</v>
      </c>
      <c r="I8087" s="235"/>
    </row>
    <row r="8088" spans="1:9">
      <c r="A8088" s="135">
        <v>44274</v>
      </c>
      <c r="B8088" s="136">
        <v>44273</v>
      </c>
      <c r="C8088" s="137" t="s">
        <v>1085</v>
      </c>
      <c r="D8088" s="138">
        <f>VLOOKUP(Pag_Inicio_Corr_mas_casos[[#This Row],[Corregimiento]],Hoja3!$A$2:$D$676,4,0)</f>
        <v>10207</v>
      </c>
      <c r="E8088" s="137">
        <v>12</v>
      </c>
      <c r="I8088" s="235"/>
    </row>
    <row r="8089" spans="1:9">
      <c r="A8089" s="135">
        <v>44274</v>
      </c>
      <c r="B8089" s="136">
        <v>44273</v>
      </c>
      <c r="C8089" s="137" t="s">
        <v>1042</v>
      </c>
      <c r="D8089" s="138">
        <f>VLOOKUP(Pag_Inicio_Corr_mas_casos[[#This Row],[Corregimiento]],Hoja3!$A$2:$D$676,4,0)</f>
        <v>10201</v>
      </c>
      <c r="E8089" s="137">
        <v>11</v>
      </c>
      <c r="I8089" s="235"/>
    </row>
    <row r="8090" spans="1:9">
      <c r="A8090" s="135">
        <v>44274</v>
      </c>
      <c r="B8090" s="136">
        <v>44273</v>
      </c>
      <c r="C8090" s="137" t="s">
        <v>1086</v>
      </c>
      <c r="D8090" s="138">
        <f>VLOOKUP(Pag_Inicio_Corr_mas_casos[[#This Row],[Corregimiento]],Hoja3!$A$2:$D$676,4,0)</f>
        <v>40502</v>
      </c>
      <c r="E8090" s="137">
        <v>10</v>
      </c>
      <c r="I8090" s="235"/>
    </row>
    <row r="8091" spans="1:9">
      <c r="A8091" s="135">
        <v>44274</v>
      </c>
      <c r="B8091" s="136">
        <v>44273</v>
      </c>
      <c r="C8091" s="137" t="s">
        <v>996</v>
      </c>
      <c r="D8091" s="138">
        <f>VLOOKUP(Pag_Inicio_Corr_mas_casos[[#This Row],[Corregimiento]],Hoja3!$A$2:$D$676,4,0)</f>
        <v>10206</v>
      </c>
      <c r="E8091" s="137">
        <v>10</v>
      </c>
      <c r="I8091" s="235"/>
    </row>
    <row r="8092" spans="1:9">
      <c r="A8092" s="135">
        <v>44274</v>
      </c>
      <c r="B8092" s="136">
        <v>44273</v>
      </c>
      <c r="C8092" s="137" t="s">
        <v>820</v>
      </c>
      <c r="D8092" s="138">
        <f>VLOOKUP(Pag_Inicio_Corr_mas_casos[[#This Row],[Corregimiento]],Hoja3!$A$2:$D$676,4,0)</f>
        <v>40203</v>
      </c>
      <c r="E8092" s="137">
        <v>10</v>
      </c>
      <c r="I8092" s="235"/>
    </row>
    <row r="8093" spans="1:9">
      <c r="A8093" s="135">
        <v>44274</v>
      </c>
      <c r="B8093" s="136">
        <v>44273</v>
      </c>
      <c r="C8093" s="137" t="s">
        <v>891</v>
      </c>
      <c r="D8093" s="138">
        <f>VLOOKUP(Pag_Inicio_Corr_mas_casos[[#This Row],[Corregimiento]],Hoja3!$A$2:$D$676,4,0)</f>
        <v>40508</v>
      </c>
      <c r="E8093" s="137">
        <v>9</v>
      </c>
      <c r="I8093" s="235"/>
    </row>
    <row r="8094" spans="1:9">
      <c r="A8094" s="135">
        <v>44274</v>
      </c>
      <c r="B8094" s="136">
        <v>44273</v>
      </c>
      <c r="C8094" s="137" t="s">
        <v>925</v>
      </c>
      <c r="D8094" s="138">
        <f>VLOOKUP(Pag_Inicio_Corr_mas_casos[[#This Row],[Corregimiento]],Hoja3!$A$2:$D$676,4,0)</f>
        <v>91101</v>
      </c>
      <c r="E8094" s="137">
        <v>9</v>
      </c>
      <c r="I8094" s="235"/>
    </row>
    <row r="8095" spans="1:9">
      <c r="A8095" s="98">
        <v>44275</v>
      </c>
      <c r="B8095" s="99">
        <v>44274</v>
      </c>
      <c r="C8095" s="100" t="s">
        <v>868</v>
      </c>
      <c r="D8095" s="101">
        <f>VLOOKUP(Pag_Inicio_Corr_mas_casos[[#This Row],[Corregimiento]],Hoja3!$A$2:$D$676,4,0)</f>
        <v>91001</v>
      </c>
      <c r="E8095" s="100">
        <v>32</v>
      </c>
      <c r="I8095" s="235"/>
    </row>
    <row r="8096" spans="1:9">
      <c r="A8096" s="98">
        <v>44275</v>
      </c>
      <c r="B8096" s="99">
        <v>44274</v>
      </c>
      <c r="C8096" s="100" t="s">
        <v>895</v>
      </c>
      <c r="D8096" s="101">
        <f>VLOOKUP(Pag_Inicio_Corr_mas_casos[[#This Row],[Corregimiento]],Hoja3!$A$2:$D$676,4,0)</f>
        <v>50316</v>
      </c>
      <c r="E8096" s="100">
        <v>15</v>
      </c>
      <c r="I8096" s="213"/>
    </row>
    <row r="8097" spans="1:9">
      <c r="A8097" s="98">
        <v>44275</v>
      </c>
      <c r="B8097" s="99">
        <v>44274</v>
      </c>
      <c r="C8097" s="100" t="s">
        <v>892</v>
      </c>
      <c r="D8097" s="101">
        <f>VLOOKUP(Pag_Inicio_Corr_mas_casos[[#This Row],[Corregimiento]],Hoja3!$A$2:$D$676,4,0)</f>
        <v>80812</v>
      </c>
      <c r="E8097" s="100">
        <v>10</v>
      </c>
      <c r="I8097" s="213"/>
    </row>
    <row r="8098" spans="1:9">
      <c r="A8098" s="98">
        <v>44275</v>
      </c>
      <c r="B8098" s="99">
        <v>44274</v>
      </c>
      <c r="C8098" s="100" t="s">
        <v>857</v>
      </c>
      <c r="D8098" s="101">
        <f>VLOOKUP(Pag_Inicio_Corr_mas_casos[[#This Row],[Corregimiento]],Hoja3!$A$2:$D$676,4,0)</f>
        <v>80809</v>
      </c>
      <c r="E8098" s="100">
        <v>10</v>
      </c>
      <c r="I8098" s="213"/>
    </row>
    <row r="8099" spans="1:9">
      <c r="A8099" s="98">
        <v>44275</v>
      </c>
      <c r="B8099" s="99">
        <v>44274</v>
      </c>
      <c r="C8099" s="100" t="s">
        <v>849</v>
      </c>
      <c r="D8099" s="101">
        <f>VLOOKUP(Pag_Inicio_Corr_mas_casos[[#This Row],[Corregimiento]],Hoja3!$A$2:$D$676,4,0)</f>
        <v>40611</v>
      </c>
      <c r="E8099" s="100">
        <v>10</v>
      </c>
      <c r="I8099" s="213"/>
    </row>
    <row r="8100" spans="1:9">
      <c r="A8100" s="98">
        <v>44275</v>
      </c>
      <c r="B8100" s="99">
        <v>44274</v>
      </c>
      <c r="C8100" s="100" t="s">
        <v>944</v>
      </c>
      <c r="D8100" s="101">
        <f>VLOOKUP(Pag_Inicio_Corr_mas_casos[[#This Row],[Corregimiento]],Hoja3!$A$2:$D$676,4,0)</f>
        <v>40205</v>
      </c>
      <c r="E8100" s="100">
        <v>10</v>
      </c>
      <c r="I8100" s="213"/>
    </row>
    <row r="8101" spans="1:9">
      <c r="A8101" s="98">
        <v>44275</v>
      </c>
      <c r="B8101" s="99">
        <v>44274</v>
      </c>
      <c r="C8101" s="100" t="s">
        <v>878</v>
      </c>
      <c r="D8101" s="101">
        <f>VLOOKUP(Pag_Inicio_Corr_mas_casos[[#This Row],[Corregimiento]],Hoja3!$A$2:$D$676,4,0)</f>
        <v>30104</v>
      </c>
      <c r="E8101" s="100">
        <v>8</v>
      </c>
      <c r="I8101" s="213"/>
    </row>
    <row r="8102" spans="1:9">
      <c r="A8102" s="98">
        <v>44275</v>
      </c>
      <c r="B8102" s="99">
        <v>44274</v>
      </c>
      <c r="C8102" s="100" t="s">
        <v>794</v>
      </c>
      <c r="D8102" s="101">
        <f>VLOOKUP(Pag_Inicio_Corr_mas_casos[[#This Row],[Corregimiento]],Hoja3!$A$2:$D$676,4,0)</f>
        <v>80811</v>
      </c>
      <c r="E8102" s="100">
        <v>8</v>
      </c>
      <c r="I8102" s="213"/>
    </row>
    <row r="8103" spans="1:9">
      <c r="A8103" s="98">
        <v>44275</v>
      </c>
      <c r="B8103" s="99">
        <v>44274</v>
      </c>
      <c r="C8103" s="100" t="s">
        <v>955</v>
      </c>
      <c r="D8103" s="101">
        <f>VLOOKUP(Pag_Inicio_Corr_mas_casos[[#This Row],[Corregimiento]],Hoja3!$A$2:$D$676,4,0)</f>
        <v>40301</v>
      </c>
      <c r="E8103" s="100">
        <v>8</v>
      </c>
      <c r="I8103" s="213"/>
    </row>
    <row r="8104" spans="1:9">
      <c r="A8104" s="98">
        <v>44275</v>
      </c>
      <c r="B8104" s="99">
        <v>44274</v>
      </c>
      <c r="C8104" s="100" t="s">
        <v>1042</v>
      </c>
      <c r="D8104" s="101">
        <f>VLOOKUP(Pag_Inicio_Corr_mas_casos[[#This Row],[Corregimiento]],Hoja3!$A$2:$D$676,4,0)</f>
        <v>10201</v>
      </c>
      <c r="E8104" s="100">
        <v>7</v>
      </c>
      <c r="I8104" s="213"/>
    </row>
    <row r="8105" spans="1:9">
      <c r="A8105" s="98">
        <v>44275</v>
      </c>
      <c r="B8105" s="99">
        <v>44274</v>
      </c>
      <c r="C8105" s="100" t="s">
        <v>816</v>
      </c>
      <c r="D8105" s="101">
        <f>VLOOKUP(Pag_Inicio_Corr_mas_casos[[#This Row],[Corregimiento]],Hoja3!$A$2:$D$676,4,0)</f>
        <v>40606</v>
      </c>
      <c r="E8105" s="100">
        <v>7</v>
      </c>
      <c r="I8105" s="213"/>
    </row>
    <row r="8106" spans="1:9">
      <c r="A8106" s="98">
        <v>44275</v>
      </c>
      <c r="B8106" s="99">
        <v>44274</v>
      </c>
      <c r="C8106" s="100" t="s">
        <v>906</v>
      </c>
      <c r="D8106" s="101">
        <f>VLOOKUP(Pag_Inicio_Corr_mas_casos[[#This Row],[Corregimiento]],Hoja3!$A$2:$D$676,4,0)</f>
        <v>40601</v>
      </c>
      <c r="E8106" s="100">
        <v>7</v>
      </c>
      <c r="I8106" s="213"/>
    </row>
    <row r="8107" spans="1:9">
      <c r="A8107" s="98">
        <v>44275</v>
      </c>
      <c r="B8107" s="99">
        <v>44274</v>
      </c>
      <c r="C8107" s="100" t="s">
        <v>1051</v>
      </c>
      <c r="D8107" s="101">
        <f>VLOOKUP(Pag_Inicio_Corr_mas_casos[[#This Row],[Corregimiento]],Hoja3!$A$2:$D$676,4,0)</f>
        <v>10207</v>
      </c>
      <c r="E8107" s="100">
        <v>7</v>
      </c>
      <c r="I8107" s="213"/>
    </row>
    <row r="8108" spans="1:9">
      <c r="A8108" s="98">
        <v>44275</v>
      </c>
      <c r="B8108" s="99">
        <v>44274</v>
      </c>
      <c r="C8108" s="100" t="s">
        <v>788</v>
      </c>
      <c r="D8108" s="101">
        <f>VLOOKUP(Pag_Inicio_Corr_mas_casos[[#This Row],[Corregimiento]],Hoja3!$A$2:$D$676,4,0)</f>
        <v>80807</v>
      </c>
      <c r="E8108" s="100">
        <v>7</v>
      </c>
      <c r="I8108" s="213"/>
    </row>
    <row r="8109" spans="1:9">
      <c r="A8109" s="98">
        <v>44275</v>
      </c>
      <c r="B8109" s="99">
        <v>44274</v>
      </c>
      <c r="C8109" s="100" t="s">
        <v>793</v>
      </c>
      <c r="D8109" s="101">
        <f>VLOOKUP(Pag_Inicio_Corr_mas_casos[[#This Row],[Corregimiento]],Hoja3!$A$2:$D$676,4,0)</f>
        <v>80826</v>
      </c>
      <c r="E8109" s="100">
        <v>7</v>
      </c>
      <c r="I8109" s="213"/>
    </row>
    <row r="8110" spans="1:9">
      <c r="A8110" s="98">
        <v>44275</v>
      </c>
      <c r="B8110" s="99">
        <v>44274</v>
      </c>
      <c r="C8110" s="100" t="s">
        <v>901</v>
      </c>
      <c r="D8110" s="101">
        <f>VLOOKUP(Pag_Inicio_Corr_mas_casos[[#This Row],[Corregimiento]],Hoja3!$A$2:$D$676,4,0)</f>
        <v>90301</v>
      </c>
      <c r="E8110" s="100">
        <v>6</v>
      </c>
      <c r="I8110" s="213"/>
    </row>
    <row r="8111" spans="1:9">
      <c r="A8111" s="98">
        <v>44275</v>
      </c>
      <c r="B8111" s="99">
        <v>44274</v>
      </c>
      <c r="C8111" s="100" t="s">
        <v>858</v>
      </c>
      <c r="D8111" s="101">
        <f>VLOOKUP(Pag_Inicio_Corr_mas_casos[[#This Row],[Corregimiento]],Hoja3!$A$2:$D$676,4,0)</f>
        <v>80819</v>
      </c>
      <c r="E8111" s="100">
        <v>6</v>
      </c>
      <c r="I8111" s="213"/>
    </row>
    <row r="8112" spans="1:9">
      <c r="A8112" s="98">
        <v>44275</v>
      </c>
      <c r="B8112" s="99">
        <v>44274</v>
      </c>
      <c r="C8112" s="100" t="s">
        <v>820</v>
      </c>
      <c r="D8112" s="101">
        <f>VLOOKUP(Pag_Inicio_Corr_mas_casos[[#This Row],[Corregimiento]],Hoja3!$A$2:$D$676,4,0)</f>
        <v>40203</v>
      </c>
      <c r="E8112" s="100">
        <v>6</v>
      </c>
      <c r="I8112" s="213"/>
    </row>
    <row r="8113" spans="1:9">
      <c r="A8113" s="98">
        <v>44275</v>
      </c>
      <c r="B8113" s="99">
        <v>44274</v>
      </c>
      <c r="C8113" s="100" t="s">
        <v>996</v>
      </c>
      <c r="D8113" s="101">
        <f>VLOOKUP(Pag_Inicio_Corr_mas_casos[[#This Row],[Corregimiento]],Hoja3!$A$2:$D$676,4,0)</f>
        <v>10206</v>
      </c>
      <c r="E8113" s="100">
        <v>6</v>
      </c>
      <c r="I8113" s="213"/>
    </row>
    <row r="8114" spans="1:9">
      <c r="A8114" s="98">
        <v>44275</v>
      </c>
      <c r="B8114" s="99">
        <v>44274</v>
      </c>
      <c r="C8114" s="100" t="s">
        <v>853</v>
      </c>
      <c r="D8114" s="101">
        <f>VLOOKUP(Pag_Inicio_Corr_mas_casos[[#This Row],[Corregimiento]],Hoja3!$A$2:$D$676,4,0)</f>
        <v>40612</v>
      </c>
      <c r="E8114" s="100">
        <v>6</v>
      </c>
      <c r="I8114" s="213"/>
    </row>
    <row r="8115" spans="1:9">
      <c r="A8115" s="127">
        <v>44276</v>
      </c>
      <c r="B8115" s="128">
        <v>44275</v>
      </c>
      <c r="C8115" s="129" t="s">
        <v>1087</v>
      </c>
      <c r="D8115" s="130">
        <f>VLOOKUP(Pag_Inicio_Corr_mas_casos[[#This Row],[Corregimiento]],Hoja3!$A$2:$D$676,4,0)</f>
        <v>40611</v>
      </c>
      <c r="E8115" s="129">
        <v>20</v>
      </c>
      <c r="I8115" s="213"/>
    </row>
    <row r="8116" spans="1:9">
      <c r="A8116" s="127">
        <v>44276</v>
      </c>
      <c r="B8116" s="128">
        <v>44275</v>
      </c>
      <c r="C8116" s="129" t="s">
        <v>906</v>
      </c>
      <c r="D8116" s="130">
        <f>VLOOKUP(Pag_Inicio_Corr_mas_casos[[#This Row],[Corregimiento]],Hoja3!$A$2:$D$676,4,0)</f>
        <v>40601</v>
      </c>
      <c r="E8116" s="129">
        <v>12</v>
      </c>
      <c r="I8116" s="238"/>
    </row>
    <row r="8117" spans="1:9">
      <c r="A8117" s="127">
        <v>44276</v>
      </c>
      <c r="B8117" s="128">
        <v>44275</v>
      </c>
      <c r="C8117" s="129" t="s">
        <v>868</v>
      </c>
      <c r="D8117" s="130">
        <f>VLOOKUP(Pag_Inicio_Corr_mas_casos[[#This Row],[Corregimiento]],Hoja3!$A$2:$D$676,4,0)</f>
        <v>91001</v>
      </c>
      <c r="E8117" s="129">
        <v>11</v>
      </c>
      <c r="I8117" s="238"/>
    </row>
    <row r="8118" spans="1:9">
      <c r="A8118" s="127">
        <v>44276</v>
      </c>
      <c r="B8118" s="128">
        <v>44275</v>
      </c>
      <c r="C8118" s="129" t="s">
        <v>1042</v>
      </c>
      <c r="D8118" s="130">
        <f>VLOOKUP(Pag_Inicio_Corr_mas_casos[[#This Row],[Corregimiento]],Hoja3!$A$2:$D$676,4,0)</f>
        <v>10201</v>
      </c>
      <c r="E8118" s="129">
        <v>11</v>
      </c>
      <c r="I8118" s="238"/>
    </row>
    <row r="8119" spans="1:9">
      <c r="A8119" s="127">
        <v>44276</v>
      </c>
      <c r="B8119" s="128">
        <v>44275</v>
      </c>
      <c r="C8119" s="129" t="s">
        <v>853</v>
      </c>
      <c r="D8119" s="130">
        <f>VLOOKUP(Pag_Inicio_Corr_mas_casos[[#This Row],[Corregimiento]],Hoja3!$A$2:$D$676,4,0)</f>
        <v>40612</v>
      </c>
      <c r="E8119" s="129">
        <v>9</v>
      </c>
      <c r="I8119" s="238"/>
    </row>
    <row r="8120" spans="1:9">
      <c r="A8120" s="127">
        <v>44276</v>
      </c>
      <c r="B8120" s="128">
        <v>44275</v>
      </c>
      <c r="C8120" s="129" t="s">
        <v>889</v>
      </c>
      <c r="D8120" s="130">
        <f>VLOOKUP(Pag_Inicio_Corr_mas_casos[[#This Row],[Corregimiento]],Hoja3!$A$2:$D$676,4,0)</f>
        <v>20602</v>
      </c>
      <c r="E8120" s="129">
        <v>9</v>
      </c>
      <c r="I8120" s="238"/>
    </row>
    <row r="8121" spans="1:9">
      <c r="A8121" s="127">
        <v>44276</v>
      </c>
      <c r="B8121" s="128">
        <v>44275</v>
      </c>
      <c r="C8121" s="129" t="s">
        <v>996</v>
      </c>
      <c r="D8121" s="130">
        <f>VLOOKUP(Pag_Inicio_Corr_mas_casos[[#This Row],[Corregimiento]],Hoja3!$A$2:$D$676,4,0)</f>
        <v>10206</v>
      </c>
      <c r="E8121" s="129">
        <v>9</v>
      </c>
      <c r="I8121" s="238"/>
    </row>
    <row r="8122" spans="1:9">
      <c r="A8122" s="127">
        <v>44276</v>
      </c>
      <c r="B8122" s="128">
        <v>44275</v>
      </c>
      <c r="C8122" s="129" t="s">
        <v>891</v>
      </c>
      <c r="D8122" s="130">
        <f>VLOOKUP(Pag_Inicio_Corr_mas_casos[[#This Row],[Corregimiento]],Hoja3!$A$2:$D$676,4,0)</f>
        <v>40508</v>
      </c>
      <c r="E8122" s="129">
        <v>8</v>
      </c>
      <c r="I8122" s="238"/>
    </row>
    <row r="8123" spans="1:9">
      <c r="A8123" s="127">
        <v>44276</v>
      </c>
      <c r="B8123" s="128">
        <v>44275</v>
      </c>
      <c r="C8123" s="129" t="s">
        <v>807</v>
      </c>
      <c r="D8123" s="130">
        <f>VLOOKUP(Pag_Inicio_Corr_mas_casos[[#This Row],[Corregimiento]],Hoja3!$A$2:$D$676,4,0)</f>
        <v>20601</v>
      </c>
      <c r="E8123" s="129">
        <v>8</v>
      </c>
      <c r="I8123" s="238"/>
    </row>
    <row r="8124" spans="1:9">
      <c r="A8124" s="127">
        <v>44276</v>
      </c>
      <c r="B8124" s="128">
        <v>44275</v>
      </c>
      <c r="C8124" s="129" t="s">
        <v>1078</v>
      </c>
      <c r="D8124" s="130">
        <f>VLOOKUP(Pag_Inicio_Corr_mas_casos[[#This Row],[Corregimiento]],Hoja3!$A$2:$D$676,4,0)</f>
        <v>40308</v>
      </c>
      <c r="E8124" s="129">
        <v>8</v>
      </c>
      <c r="I8124" s="238"/>
    </row>
    <row r="8125" spans="1:9">
      <c r="A8125" s="127">
        <v>44276</v>
      </c>
      <c r="B8125" s="128">
        <v>44275</v>
      </c>
      <c r="C8125" s="129" t="s">
        <v>797</v>
      </c>
      <c r="D8125" s="130">
        <f>VLOOKUP(Pag_Inicio_Corr_mas_casos[[#This Row],[Corregimiento]],Hoja3!$A$2:$D$676,4,0)</f>
        <v>80813</v>
      </c>
      <c r="E8125" s="129">
        <v>8</v>
      </c>
      <c r="I8125" s="238"/>
    </row>
    <row r="8126" spans="1:9">
      <c r="A8126" s="127">
        <v>44276</v>
      </c>
      <c r="B8126" s="128">
        <v>44275</v>
      </c>
      <c r="C8126" s="129" t="s">
        <v>904</v>
      </c>
      <c r="D8126" s="130">
        <f>VLOOKUP(Pag_Inicio_Corr_mas_casos[[#This Row],[Corregimiento]],Hoja3!$A$2:$D$676,4,0)</f>
        <v>40501</v>
      </c>
      <c r="E8126" s="129">
        <v>7</v>
      </c>
      <c r="I8126" s="238"/>
    </row>
    <row r="8127" spans="1:9">
      <c r="A8127" s="127">
        <v>44276</v>
      </c>
      <c r="B8127" s="128">
        <v>44275</v>
      </c>
      <c r="C8127" s="129" t="s">
        <v>783</v>
      </c>
      <c r="D8127" s="130">
        <f>VLOOKUP(Pag_Inicio_Corr_mas_casos[[#This Row],[Corregimiento]],Hoja3!$A$2:$D$676,4,0)</f>
        <v>80810</v>
      </c>
      <c r="E8127" s="129">
        <v>6</v>
      </c>
      <c r="I8127" s="238"/>
    </row>
    <row r="8128" spans="1:9">
      <c r="A8128" s="127">
        <v>44276</v>
      </c>
      <c r="B8128" s="128">
        <v>44275</v>
      </c>
      <c r="C8128" s="129" t="s">
        <v>895</v>
      </c>
      <c r="D8128" s="130">
        <f>VLOOKUP(Pag_Inicio_Corr_mas_casos[[#This Row],[Corregimiento]],Hoja3!$A$2:$D$676,4,0)</f>
        <v>50316</v>
      </c>
      <c r="E8128" s="129">
        <v>6</v>
      </c>
      <c r="I8128" s="238"/>
    </row>
    <row r="8129" spans="1:9">
      <c r="A8129" s="127">
        <v>44276</v>
      </c>
      <c r="B8129" s="128">
        <v>44275</v>
      </c>
      <c r="C8129" s="129" t="s">
        <v>991</v>
      </c>
      <c r="D8129" s="130">
        <f>VLOOKUP(Pag_Inicio_Corr_mas_casos[[#This Row],[Corregimiento]],Hoja3!$A$2:$D$676,4,0)</f>
        <v>40506</v>
      </c>
      <c r="E8129" s="129">
        <v>6</v>
      </c>
      <c r="I8129" s="238"/>
    </row>
    <row r="8130" spans="1:9">
      <c r="A8130" s="127">
        <v>44276</v>
      </c>
      <c r="B8130" s="128">
        <v>44275</v>
      </c>
      <c r="C8130" s="129" t="s">
        <v>879</v>
      </c>
      <c r="D8130" s="130">
        <f>VLOOKUP(Pag_Inicio_Corr_mas_casos[[#This Row],[Corregimiento]],Hoja3!$A$2:$D$676,4,0)</f>
        <v>91008</v>
      </c>
      <c r="E8130" s="129">
        <v>5</v>
      </c>
      <c r="I8130" s="238"/>
    </row>
    <row r="8131" spans="1:9">
      <c r="A8131" s="127">
        <v>44276</v>
      </c>
      <c r="B8131" s="128">
        <v>44275</v>
      </c>
      <c r="C8131" s="129" t="s">
        <v>1057</v>
      </c>
      <c r="D8131" s="130">
        <f>VLOOKUP(Pag_Inicio_Corr_mas_casos[[#This Row],[Corregimiento]],Hoja3!$A$2:$D$676,4,0)</f>
        <v>41104</v>
      </c>
      <c r="E8131" s="129">
        <v>4</v>
      </c>
      <c r="I8131" s="238"/>
    </row>
    <row r="8132" spans="1:9">
      <c r="A8132" s="127">
        <v>44276</v>
      </c>
      <c r="B8132" s="128">
        <v>44275</v>
      </c>
      <c r="C8132" s="129" t="s">
        <v>1088</v>
      </c>
      <c r="D8132" s="130">
        <f>VLOOKUP(Pag_Inicio_Corr_mas_casos[[#This Row],[Corregimiento]],Hoja3!$A$2:$D$676,4,0)</f>
        <v>10303</v>
      </c>
      <c r="E8132" s="129">
        <v>4</v>
      </c>
      <c r="I8132" s="238"/>
    </row>
    <row r="8133" spans="1:9">
      <c r="A8133" s="127">
        <v>44276</v>
      </c>
      <c r="B8133" s="128">
        <v>44275</v>
      </c>
      <c r="C8133" s="129" t="s">
        <v>912</v>
      </c>
      <c r="D8133" s="130">
        <f>VLOOKUP(Pag_Inicio_Corr_mas_casos[[#This Row],[Corregimiento]],Hoja3!$A$2:$D$676,4,0)</f>
        <v>40610</v>
      </c>
      <c r="E8133" s="129">
        <v>4</v>
      </c>
      <c r="I8133" s="238"/>
    </row>
    <row r="8134" spans="1:9">
      <c r="A8134" s="127">
        <v>44276</v>
      </c>
      <c r="B8134" s="128">
        <v>44275</v>
      </c>
      <c r="C8134" s="129" t="s">
        <v>1089</v>
      </c>
      <c r="D8134" s="130">
        <f>VLOOKUP(Pag_Inicio_Corr_mas_casos[[#This Row],[Corregimiento]],Hoja3!$A$2:$D$676,4,0)</f>
        <v>90503</v>
      </c>
      <c r="E8134" s="129">
        <v>4</v>
      </c>
      <c r="I8134" s="238"/>
    </row>
    <row r="8135" spans="1:9">
      <c r="A8135" s="86">
        <v>44277</v>
      </c>
      <c r="B8135" s="87">
        <v>44276</v>
      </c>
      <c r="C8135" s="88" t="s">
        <v>819</v>
      </c>
      <c r="D8135" s="89">
        <f>VLOOKUP(Pag_Inicio_Corr_mas_casos[[#This Row],[Corregimiento]],Hoja3!$A$2:$D$676,4,0)</f>
        <v>20606</v>
      </c>
      <c r="E8135" s="88">
        <v>11</v>
      </c>
      <c r="I8135" s="238"/>
    </row>
    <row r="8136" spans="1:9">
      <c r="A8136" s="86">
        <v>44277</v>
      </c>
      <c r="B8136" s="87">
        <v>44276</v>
      </c>
      <c r="C8136" s="88" t="s">
        <v>615</v>
      </c>
      <c r="D8136" s="89">
        <f>VLOOKUP(Pag_Inicio_Corr_mas_casos[[#This Row],[Corregimiento]],Hoja3!$A$2:$D$676,4,0)</f>
        <v>120805</v>
      </c>
      <c r="E8136" s="88">
        <v>10</v>
      </c>
      <c r="I8136" s="237"/>
    </row>
    <row r="8137" spans="1:9">
      <c r="A8137" s="86">
        <v>44277</v>
      </c>
      <c r="B8137" s="87">
        <v>44276</v>
      </c>
      <c r="C8137" s="88" t="s">
        <v>849</v>
      </c>
      <c r="D8137" s="89">
        <f>VLOOKUP(Pag_Inicio_Corr_mas_casos[[#This Row],[Corregimiento]],Hoja3!$A$2:$D$676,4,0)</f>
        <v>40611</v>
      </c>
      <c r="E8137" s="88">
        <v>8</v>
      </c>
      <c r="I8137" s="237"/>
    </row>
    <row r="8138" spans="1:9">
      <c r="A8138" s="86">
        <v>44277</v>
      </c>
      <c r="B8138" s="87">
        <v>44276</v>
      </c>
      <c r="C8138" s="88" t="s">
        <v>868</v>
      </c>
      <c r="D8138" s="89">
        <f>VLOOKUP(Pag_Inicio_Corr_mas_casos[[#This Row],[Corregimiento]],Hoja3!$A$2:$D$676,4,0)</f>
        <v>91001</v>
      </c>
      <c r="E8138" s="88">
        <v>7</v>
      </c>
      <c r="I8138" s="237"/>
    </row>
    <row r="8139" spans="1:9">
      <c r="A8139" s="86">
        <v>44277</v>
      </c>
      <c r="B8139" s="87">
        <v>44276</v>
      </c>
      <c r="C8139" s="88" t="s">
        <v>807</v>
      </c>
      <c r="D8139" s="89">
        <f>VLOOKUP(Pag_Inicio_Corr_mas_casos[[#This Row],[Corregimiento]],Hoja3!$A$2:$D$676,4,0)</f>
        <v>20601</v>
      </c>
      <c r="E8139" s="88">
        <v>6</v>
      </c>
      <c r="I8139" s="237"/>
    </row>
    <row r="8140" spans="1:9">
      <c r="A8140" s="86">
        <v>44277</v>
      </c>
      <c r="B8140" s="87">
        <v>44276</v>
      </c>
      <c r="C8140" s="88" t="s">
        <v>996</v>
      </c>
      <c r="D8140" s="89">
        <f>VLOOKUP(Pag_Inicio_Corr_mas_casos[[#This Row],[Corregimiento]],Hoja3!$A$2:$D$676,4,0)</f>
        <v>10206</v>
      </c>
      <c r="E8140" s="88">
        <v>5</v>
      </c>
      <c r="I8140" s="237"/>
    </row>
    <row r="8141" spans="1:9">
      <c r="A8141" s="86">
        <v>44277</v>
      </c>
      <c r="B8141" s="87">
        <v>44276</v>
      </c>
      <c r="C8141" s="88" t="s">
        <v>916</v>
      </c>
      <c r="D8141" s="89">
        <f>VLOOKUP(Pag_Inicio_Corr_mas_casos[[#This Row],[Corregimiento]],Hoja3!$A$2:$D$676,4,0)</f>
        <v>91011</v>
      </c>
      <c r="E8141" s="88">
        <v>5</v>
      </c>
      <c r="I8141" s="237"/>
    </row>
    <row r="8142" spans="1:9">
      <c r="A8142" s="86">
        <v>44277</v>
      </c>
      <c r="B8142" s="87">
        <v>44276</v>
      </c>
      <c r="C8142" s="88" t="s">
        <v>858</v>
      </c>
      <c r="D8142" s="89">
        <f>VLOOKUP(Pag_Inicio_Corr_mas_casos[[#This Row],[Corregimiento]],Hoja3!$A$2:$D$676,4,0)</f>
        <v>80819</v>
      </c>
      <c r="E8142" s="88">
        <v>5</v>
      </c>
      <c r="I8142" s="237"/>
    </row>
    <row r="8143" spans="1:9">
      <c r="A8143" s="86">
        <v>44277</v>
      </c>
      <c r="B8143" s="87">
        <v>44276</v>
      </c>
      <c r="C8143" s="88" t="s">
        <v>788</v>
      </c>
      <c r="D8143" s="89">
        <f>VLOOKUP(Pag_Inicio_Corr_mas_casos[[#This Row],[Corregimiento]],Hoja3!$A$2:$D$676,4,0)</f>
        <v>80807</v>
      </c>
      <c r="E8143" s="88">
        <v>4</v>
      </c>
      <c r="I8143" s="237"/>
    </row>
    <row r="8144" spans="1:9">
      <c r="A8144" s="86">
        <v>44277</v>
      </c>
      <c r="B8144" s="87">
        <v>44276</v>
      </c>
      <c r="C8144" s="88" t="s">
        <v>968</v>
      </c>
      <c r="D8144" s="89">
        <f>VLOOKUP(Pag_Inicio_Corr_mas_casos[[#This Row],[Corregimiento]],Hoja3!$A$2:$D$676,4,0)</f>
        <v>90201</v>
      </c>
      <c r="E8144" s="88">
        <v>4</v>
      </c>
      <c r="I8144" s="237"/>
    </row>
    <row r="8145" spans="1:9">
      <c r="A8145" s="86">
        <v>44277</v>
      </c>
      <c r="B8145" s="87">
        <v>44276</v>
      </c>
      <c r="C8145" s="88" t="s">
        <v>793</v>
      </c>
      <c r="D8145" s="89">
        <f>VLOOKUP(Pag_Inicio_Corr_mas_casos[[#This Row],[Corregimiento]],Hoja3!$A$2:$D$676,4,0)</f>
        <v>80826</v>
      </c>
      <c r="E8145" s="88">
        <v>4</v>
      </c>
      <c r="I8145" s="237"/>
    </row>
    <row r="8146" spans="1:9">
      <c r="A8146" s="86">
        <v>44277</v>
      </c>
      <c r="B8146" s="87">
        <v>44276</v>
      </c>
      <c r="C8146" s="88" t="s">
        <v>892</v>
      </c>
      <c r="D8146" s="89">
        <f>VLOOKUP(Pag_Inicio_Corr_mas_casos[[#This Row],[Corregimiento]],Hoja3!$A$2:$D$676,4,0)</f>
        <v>80812</v>
      </c>
      <c r="E8146" s="88">
        <v>4</v>
      </c>
      <c r="I8146" s="237"/>
    </row>
    <row r="8147" spans="1:9">
      <c r="A8147" s="86">
        <v>44277</v>
      </c>
      <c r="B8147" s="87">
        <v>44276</v>
      </c>
      <c r="C8147" s="88" t="s">
        <v>906</v>
      </c>
      <c r="D8147" s="89">
        <f>VLOOKUP(Pag_Inicio_Corr_mas_casos[[#This Row],[Corregimiento]],Hoja3!$A$2:$D$676,4,0)</f>
        <v>40601</v>
      </c>
      <c r="E8147" s="88">
        <v>4</v>
      </c>
      <c r="I8147" s="237"/>
    </row>
    <row r="8148" spans="1:9">
      <c r="A8148" s="86">
        <v>44277</v>
      </c>
      <c r="B8148" s="87">
        <v>44276</v>
      </c>
      <c r="C8148" s="88" t="s">
        <v>816</v>
      </c>
      <c r="D8148" s="89">
        <f>VLOOKUP(Pag_Inicio_Corr_mas_casos[[#This Row],[Corregimiento]],Hoja3!$A$2:$D$676,4,0)</f>
        <v>40606</v>
      </c>
      <c r="E8148" s="88">
        <v>4</v>
      </c>
      <c r="I8148" s="237"/>
    </row>
    <row r="8149" spans="1:9">
      <c r="A8149" s="86">
        <v>44277</v>
      </c>
      <c r="B8149" s="87">
        <v>44276</v>
      </c>
      <c r="C8149" s="88" t="s">
        <v>798</v>
      </c>
      <c r="D8149" s="89">
        <f>VLOOKUP(Pag_Inicio_Corr_mas_casos[[#This Row],[Corregimiento]],Hoja3!$A$2:$D$676,4,0)</f>
        <v>80820</v>
      </c>
      <c r="E8149" s="88">
        <v>4</v>
      </c>
      <c r="I8149" s="237"/>
    </row>
    <row r="8150" spans="1:9">
      <c r="A8150" s="86">
        <v>44277</v>
      </c>
      <c r="B8150" s="87">
        <v>44276</v>
      </c>
      <c r="C8150" s="88" t="s">
        <v>1007</v>
      </c>
      <c r="D8150" s="89">
        <f>VLOOKUP(Pag_Inicio_Corr_mas_casos[[#This Row],[Corregimiento]],Hoja3!$A$2:$D$676,4,0)</f>
        <v>10214</v>
      </c>
      <c r="E8150" s="88">
        <v>4</v>
      </c>
      <c r="I8150" s="237"/>
    </row>
    <row r="8151" spans="1:9">
      <c r="A8151" s="86">
        <v>44277</v>
      </c>
      <c r="B8151" s="87">
        <v>44276</v>
      </c>
      <c r="C8151" s="88" t="s">
        <v>820</v>
      </c>
      <c r="D8151" s="89">
        <f>VLOOKUP(Pag_Inicio_Corr_mas_casos[[#This Row],[Corregimiento]],Hoja3!$A$2:$D$676,4,0)</f>
        <v>40203</v>
      </c>
      <c r="E8151" s="88">
        <v>3</v>
      </c>
      <c r="I8151" s="237"/>
    </row>
    <row r="8152" spans="1:9">
      <c r="A8152" s="86">
        <v>44277</v>
      </c>
      <c r="B8152" s="87">
        <v>44276</v>
      </c>
      <c r="C8152" s="88" t="s">
        <v>925</v>
      </c>
      <c r="D8152" s="89">
        <f>VLOOKUP(Pag_Inicio_Corr_mas_casos[[#This Row],[Corregimiento]],Hoja3!$A$2:$D$676,4,0)</f>
        <v>91101</v>
      </c>
      <c r="E8152" s="88">
        <v>3</v>
      </c>
      <c r="I8152" s="237"/>
    </row>
    <row r="8153" spans="1:9">
      <c r="A8153" s="86">
        <v>44277</v>
      </c>
      <c r="B8153" s="87">
        <v>44276</v>
      </c>
      <c r="C8153" s="88" t="s">
        <v>802</v>
      </c>
      <c r="D8153" s="89">
        <f>VLOOKUP(Pag_Inicio_Corr_mas_casos[[#This Row],[Corregimiento]],Hoja3!$A$2:$D$676,4,0)</f>
        <v>80815</v>
      </c>
      <c r="E8153" s="88">
        <v>3</v>
      </c>
      <c r="I8153" s="237"/>
    </row>
    <row r="8154" spans="1:9">
      <c r="A8154" s="86">
        <v>44277</v>
      </c>
      <c r="B8154" s="87">
        <v>44276</v>
      </c>
      <c r="C8154" s="88" t="s">
        <v>905</v>
      </c>
      <c r="D8154" s="89">
        <f>VLOOKUP(Pag_Inicio_Corr_mas_casos[[#This Row],[Corregimiento]],Hoja3!$A$2:$D$676,4,0)</f>
        <v>91007</v>
      </c>
      <c r="E8154" s="88">
        <v>3</v>
      </c>
      <c r="I8154" s="237"/>
    </row>
    <row r="8155" spans="1:9">
      <c r="A8155" s="90">
        <v>44278</v>
      </c>
      <c r="B8155" s="91">
        <v>44277</v>
      </c>
      <c r="C8155" s="92" t="s">
        <v>615</v>
      </c>
      <c r="D8155" s="93">
        <f>VLOOKUP(Pag_Inicio_Corr_mas_casos[[#This Row],[Corregimiento]],Hoja3!$A$2:$D$676,4,0)</f>
        <v>120805</v>
      </c>
      <c r="E8155" s="92">
        <v>19</v>
      </c>
      <c r="I8155" s="240"/>
    </row>
    <row r="8156" spans="1:9">
      <c r="A8156" s="90">
        <v>44278</v>
      </c>
      <c r="B8156" s="91">
        <v>44277</v>
      </c>
      <c r="C8156" s="92" t="s">
        <v>868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901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916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892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912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920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807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849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898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788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906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857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1013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939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853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900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1052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1090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1017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996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857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1042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916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797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892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1057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858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906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1017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868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785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1022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853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931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841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898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849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882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789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853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699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882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889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906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912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1052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868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797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857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916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996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1091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879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797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1081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816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892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807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914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868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906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1013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821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858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816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892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914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849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785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869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853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924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916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840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879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918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857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1023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797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1049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906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901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858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1013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924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816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868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787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1092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892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853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797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849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785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925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1093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884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788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944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906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868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889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816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786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849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857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1054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996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892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797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1013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858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802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792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853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1094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1093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988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1064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661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906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915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996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797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879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1091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816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1095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853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1013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864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868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944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889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920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788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787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861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927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868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906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889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816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849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788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857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853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807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996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797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904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955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892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1096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787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783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819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912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546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1097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868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906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786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853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857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996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914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840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816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534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858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757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892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879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944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904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1091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927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1052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906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1098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868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853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1013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797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858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944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898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796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849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857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788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972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1022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912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783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853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1052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904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857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915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930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906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912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820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867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1099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1100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816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1101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797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783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786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849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927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905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868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925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618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906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858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898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796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1052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786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921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793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816</v>
      </c>
      <c r="D8386" s="104">
        <v>40606</v>
      </c>
      <c r="E8386" s="104">
        <v>4</v>
      </c>
      <c r="F8386" t="s">
        <v>947</v>
      </c>
    </row>
    <row r="8387" spans="1:6">
      <c r="A8387" s="102">
        <v>44289</v>
      </c>
      <c r="B8387" s="103">
        <v>44288</v>
      </c>
      <c r="C8387" s="104" t="s">
        <v>857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816</v>
      </c>
      <c r="D8388" s="104">
        <v>20306</v>
      </c>
      <c r="E8388" s="104">
        <v>3</v>
      </c>
      <c r="F8388" t="s">
        <v>1102</v>
      </c>
    </row>
    <row r="8389" spans="1:6">
      <c r="A8389" s="102">
        <v>44289</v>
      </c>
      <c r="B8389" s="103">
        <v>44288</v>
      </c>
      <c r="C8389" s="104" t="s">
        <v>1021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804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785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864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924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797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906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905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1052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884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858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904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816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868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797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1013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898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879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915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1057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924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901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788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991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786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1103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925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892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1104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858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889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1105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820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853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882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783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797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906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1107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898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806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800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1051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786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1051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868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857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788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1052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849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853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906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792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904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884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787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915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892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1022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958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797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1073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838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921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905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906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857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1108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799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868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807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996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892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991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924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793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1013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879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882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785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816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884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792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853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1052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892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906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857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853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924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797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699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1052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858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804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925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895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879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1022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868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1109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820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816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1080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916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879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1052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924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878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816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906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904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820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1066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849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857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858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786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798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898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788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1057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868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921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819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898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906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858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798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820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991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980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1052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821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1057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857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997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889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788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800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793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1075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1110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1013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785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906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924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904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1108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858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788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820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868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1058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797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857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898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895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1075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879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1111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861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849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786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793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892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857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858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807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1081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785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889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1112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901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996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906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1113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868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914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1103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618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891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786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1114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804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925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879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992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906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1115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1013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816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797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1075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785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892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1052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924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996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788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857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898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1100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1116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904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868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892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857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789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785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800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958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861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915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1108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858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906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908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788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1117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912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802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838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1052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879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857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906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892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811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924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904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861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858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879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788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1042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1107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905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797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915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838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898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1118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867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1105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857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906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618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898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849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972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793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792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892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799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868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905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800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1013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931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1052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996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783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1119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794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906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868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857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879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849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915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797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853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898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1075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954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1108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1111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1120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618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800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1052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1021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798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924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915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816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857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924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906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869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1013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892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868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1105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1094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882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792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786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988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1107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879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853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865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1121</v>
      </c>
      <c r="D8694" s="105">
        <f>VLOOKUP(Pag_Inicio_Corr_mas_casos[[#This Row],[Corregimiento]],Hoja3!$A$2:$D$676,4,0)</f>
        <v>41404</v>
      </c>
      <c r="E8694" s="104">
        <v>3</v>
      </c>
    </row>
    <row r="8695" spans="1:5">
      <c r="A8695" s="98">
        <v>44306</v>
      </c>
      <c r="B8695" s="99">
        <v>44304</v>
      </c>
      <c r="C8695" s="100" t="s">
        <v>857</v>
      </c>
      <c r="D8695" s="101">
        <f>VLOOKUP(Pag_Inicio_Corr_mas_casos[[#This Row],[Corregimiento]],Hoja3!$A$2:$D$676,4,0)</f>
        <v>80809</v>
      </c>
      <c r="E8695" s="100">
        <v>12</v>
      </c>
    </row>
    <row r="8696" spans="1:5">
      <c r="A8696" s="98">
        <v>44306</v>
      </c>
      <c r="B8696" s="99">
        <v>44304</v>
      </c>
      <c r="C8696" s="100" t="s">
        <v>849</v>
      </c>
      <c r="D8696" s="101">
        <f>VLOOKUP(Pag_Inicio_Corr_mas_casos[[#This Row],[Corregimiento]],Hoja3!$A$2:$D$676,4,0)</f>
        <v>40611</v>
      </c>
      <c r="E8696" s="100">
        <v>10</v>
      </c>
    </row>
    <row r="8697" spans="1:5">
      <c r="A8697" s="98">
        <v>44306</v>
      </c>
      <c r="B8697" s="99">
        <v>44304</v>
      </c>
      <c r="C8697" s="100" t="s">
        <v>906</v>
      </c>
      <c r="D8697" s="101">
        <f>VLOOKUP(Pag_Inicio_Corr_mas_casos[[#This Row],[Corregimiento]],Hoja3!$A$2:$D$676,4,0)</f>
        <v>40601</v>
      </c>
      <c r="E8697" s="100">
        <v>10</v>
      </c>
    </row>
    <row r="8698" spans="1:5">
      <c r="A8698" s="98">
        <v>44306</v>
      </c>
      <c r="B8698" s="99">
        <v>44304</v>
      </c>
      <c r="C8698" s="100" t="s">
        <v>892</v>
      </c>
      <c r="D8698" s="101">
        <f>VLOOKUP(Pag_Inicio_Corr_mas_casos[[#This Row],[Corregimiento]],Hoja3!$A$2:$D$676,4,0)</f>
        <v>80812</v>
      </c>
      <c r="E8698" s="100">
        <v>9</v>
      </c>
    </row>
    <row r="8699" spans="1:5">
      <c r="A8699" s="98">
        <v>44306</v>
      </c>
      <c r="B8699" s="99">
        <v>44304</v>
      </c>
      <c r="C8699" s="100" t="s">
        <v>816</v>
      </c>
      <c r="D8699" s="101">
        <f>VLOOKUP(Pag_Inicio_Corr_mas_casos[[#This Row],[Corregimiento]],Hoja3!$A$2:$D$676,4,0)</f>
        <v>40606</v>
      </c>
      <c r="E8699" s="100">
        <v>8</v>
      </c>
    </row>
    <row r="8700" spans="1:5">
      <c r="A8700" s="98">
        <v>44306</v>
      </c>
      <c r="B8700" s="99">
        <v>44304</v>
      </c>
      <c r="C8700" s="100" t="s">
        <v>800</v>
      </c>
      <c r="D8700" s="101">
        <f>VLOOKUP(Pag_Inicio_Corr_mas_casos[[#This Row],[Corregimiento]],Hoja3!$A$2:$D$676,4,0)</f>
        <v>80822</v>
      </c>
      <c r="E8700" s="100">
        <v>7</v>
      </c>
    </row>
    <row r="8701" spans="1:5">
      <c r="A8701" s="98">
        <v>44306</v>
      </c>
      <c r="B8701" s="99">
        <v>44304</v>
      </c>
      <c r="C8701" s="100" t="s">
        <v>803</v>
      </c>
      <c r="D8701" s="101">
        <f>VLOOKUP(Pag_Inicio_Corr_mas_casos[[#This Row],[Corregimiento]],Hoja3!$A$2:$D$676,4,0)</f>
        <v>130716</v>
      </c>
      <c r="E8701" s="100">
        <v>7</v>
      </c>
    </row>
    <row r="8702" spans="1:5">
      <c r="A8702" s="98">
        <v>44306</v>
      </c>
      <c r="B8702" s="99">
        <v>44304</v>
      </c>
      <c r="C8702" s="100" t="s">
        <v>788</v>
      </c>
      <c r="D8702" s="101">
        <f>VLOOKUP(Pag_Inicio_Corr_mas_casos[[#This Row],[Corregimiento]],Hoja3!$A$2:$D$676,4,0)</f>
        <v>80807</v>
      </c>
      <c r="E8702" s="100">
        <v>7</v>
      </c>
    </row>
    <row r="8703" spans="1:5">
      <c r="A8703" s="98">
        <v>44306</v>
      </c>
      <c r="B8703" s="99">
        <v>44304</v>
      </c>
      <c r="C8703" s="100" t="s">
        <v>924</v>
      </c>
      <c r="D8703" s="101">
        <f>VLOOKUP(Pag_Inicio_Corr_mas_casos[[#This Row],[Corregimiento]],Hoja3!$A$2:$D$676,4,0)</f>
        <v>40503</v>
      </c>
      <c r="E8703" s="100">
        <v>6</v>
      </c>
    </row>
    <row r="8704" spans="1:5">
      <c r="A8704" s="98">
        <v>44306</v>
      </c>
      <c r="B8704" s="99">
        <v>44304</v>
      </c>
      <c r="C8704" s="100" t="s">
        <v>882</v>
      </c>
      <c r="D8704" s="101">
        <f>VLOOKUP(Pag_Inicio_Corr_mas_casos[[#This Row],[Corregimiento]],Hoja3!$A$2:$D$676,4,0)</f>
        <v>130106</v>
      </c>
      <c r="E8704" s="100">
        <v>5</v>
      </c>
    </row>
    <row r="8705" spans="1:5">
      <c r="A8705" s="98">
        <v>44306</v>
      </c>
      <c r="B8705" s="99">
        <v>44304</v>
      </c>
      <c r="C8705" s="100" t="s">
        <v>1052</v>
      </c>
      <c r="D8705" s="101">
        <f>VLOOKUP(Pag_Inicio_Corr_mas_casos[[#This Row],[Corregimiento]],Hoja3!$A$2:$D$676,4,0)</f>
        <v>10101</v>
      </c>
      <c r="E8705" s="100">
        <v>5</v>
      </c>
    </row>
    <row r="8706" spans="1:5">
      <c r="A8706" s="98">
        <v>44306</v>
      </c>
      <c r="B8706" s="99">
        <v>44304</v>
      </c>
      <c r="C8706" s="100" t="s">
        <v>853</v>
      </c>
      <c r="D8706" s="101">
        <f>VLOOKUP(Pag_Inicio_Corr_mas_casos[[#This Row],[Corregimiento]],Hoja3!$A$2:$D$676,4,0)</f>
        <v>40612</v>
      </c>
      <c r="E8706" s="100">
        <v>5</v>
      </c>
    </row>
    <row r="8707" spans="1:5">
      <c r="A8707" s="98">
        <v>44306</v>
      </c>
      <c r="B8707" s="99">
        <v>44304</v>
      </c>
      <c r="C8707" s="100" t="s">
        <v>861</v>
      </c>
      <c r="D8707" s="101">
        <f>VLOOKUP(Pag_Inicio_Corr_mas_casos[[#This Row],[Corregimiento]],Hoja3!$A$2:$D$676,4,0)</f>
        <v>130702</v>
      </c>
      <c r="E8707" s="100">
        <v>4</v>
      </c>
    </row>
    <row r="8708" spans="1:5">
      <c r="A8708" s="98">
        <v>44306</v>
      </c>
      <c r="B8708" s="99">
        <v>44304</v>
      </c>
      <c r="C8708" s="100" t="s">
        <v>804</v>
      </c>
      <c r="D8708" s="101">
        <f>VLOOKUP(Pag_Inicio_Corr_mas_casos[[#This Row],[Corregimiento]],Hoja3!$A$2:$D$676,4,0)</f>
        <v>50208</v>
      </c>
      <c r="E8708" s="100">
        <v>4</v>
      </c>
    </row>
    <row r="8709" spans="1:5">
      <c r="A8709" s="98">
        <v>44306</v>
      </c>
      <c r="B8709" s="99">
        <v>44304</v>
      </c>
      <c r="C8709" s="100" t="s">
        <v>879</v>
      </c>
      <c r="D8709" s="101">
        <f>VLOOKUP(Pag_Inicio_Corr_mas_casos[[#This Row],[Corregimiento]],Hoja3!$A$2:$D$676,4,0)</f>
        <v>91008</v>
      </c>
      <c r="E8709" s="100">
        <v>4</v>
      </c>
    </row>
    <row r="8710" spans="1:5">
      <c r="A8710" s="98">
        <v>44306</v>
      </c>
      <c r="B8710" s="99">
        <v>44304</v>
      </c>
      <c r="C8710" s="100" t="s">
        <v>858</v>
      </c>
      <c r="D8710" s="101">
        <f>VLOOKUP(Pag_Inicio_Corr_mas_casos[[#This Row],[Corregimiento]],Hoja3!$A$2:$D$676,4,0)</f>
        <v>80819</v>
      </c>
      <c r="E8710" s="100">
        <v>4</v>
      </c>
    </row>
    <row r="8711" spans="1:5">
      <c r="A8711" s="98">
        <v>44306</v>
      </c>
      <c r="B8711" s="99">
        <v>44304</v>
      </c>
      <c r="C8711" s="100" t="s">
        <v>807</v>
      </c>
      <c r="D8711" s="101">
        <f>VLOOKUP(Pag_Inicio_Corr_mas_casos[[#This Row],[Corregimiento]],Hoja3!$A$2:$D$676,4,0)</f>
        <v>20601</v>
      </c>
      <c r="E8711" s="100">
        <v>4</v>
      </c>
    </row>
    <row r="8712" spans="1:5">
      <c r="A8712" s="98">
        <v>44306</v>
      </c>
      <c r="B8712" s="99">
        <v>44304</v>
      </c>
      <c r="C8712" s="100" t="s">
        <v>789</v>
      </c>
      <c r="D8712" s="101">
        <f>VLOOKUP(Pag_Inicio_Corr_mas_casos[[#This Row],[Corregimiento]],Hoja3!$A$2:$D$676,4,0)</f>
        <v>80816</v>
      </c>
      <c r="E8712" s="100">
        <v>4</v>
      </c>
    </row>
    <row r="8713" spans="1:5">
      <c r="A8713" s="98">
        <v>44306</v>
      </c>
      <c r="B8713" s="99">
        <v>44304</v>
      </c>
      <c r="C8713" s="100" t="s">
        <v>618</v>
      </c>
      <c r="D8713" s="101">
        <f>VLOOKUP(Pag_Inicio_Corr_mas_casos[[#This Row],[Corregimiento]],Hoja3!$A$2:$D$676,4,0)</f>
        <v>80821</v>
      </c>
      <c r="E8713" s="100">
        <v>4</v>
      </c>
    </row>
    <row r="8714" spans="1:5">
      <c r="A8714" s="98">
        <v>44306</v>
      </c>
      <c r="B8714" s="99">
        <v>44304</v>
      </c>
      <c r="C8714" s="100" t="s">
        <v>787</v>
      </c>
      <c r="D8714" s="101">
        <f>VLOOKUP(Pag_Inicio_Corr_mas_casos[[#This Row],[Corregimiento]],Hoja3!$A$2:$D$676,4,0)</f>
        <v>80823</v>
      </c>
      <c r="E8714" s="100">
        <v>4</v>
      </c>
    </row>
    <row r="8715" spans="1:5">
      <c r="A8715" s="121">
        <v>44307</v>
      </c>
      <c r="B8715" s="122">
        <v>44305</v>
      </c>
      <c r="C8715" s="123" t="s">
        <v>906</v>
      </c>
      <c r="D8715" s="143">
        <f>VLOOKUP(Pag_Inicio_Corr_mas_casos[[#This Row],[Corregimiento]],Hoja3!$A$2:$D$676,4,0)</f>
        <v>40601</v>
      </c>
      <c r="E8715" s="123">
        <v>15</v>
      </c>
    </row>
    <row r="8716" spans="1:5">
      <c r="A8716" s="121">
        <v>44307</v>
      </c>
      <c r="B8716" s="122">
        <v>44305</v>
      </c>
      <c r="C8716" s="123" t="s">
        <v>816</v>
      </c>
      <c r="D8716" s="143">
        <f>VLOOKUP(Pag_Inicio_Corr_mas_casos[[#This Row],[Corregimiento]],Hoja3!$A$2:$D$676,4,0)</f>
        <v>40606</v>
      </c>
      <c r="E8716" s="123">
        <v>10</v>
      </c>
    </row>
    <row r="8717" spans="1:5">
      <c r="A8717" s="121">
        <v>44307</v>
      </c>
      <c r="B8717" s="122">
        <v>44305</v>
      </c>
      <c r="C8717" s="123" t="s">
        <v>1052</v>
      </c>
      <c r="D8717" s="143">
        <f>VLOOKUP(Pag_Inicio_Corr_mas_casos[[#This Row],[Corregimiento]],Hoja3!$A$2:$D$676,4,0)</f>
        <v>10101</v>
      </c>
      <c r="E8717" s="123">
        <v>9</v>
      </c>
    </row>
    <row r="8718" spans="1:5">
      <c r="A8718" s="121">
        <v>44307</v>
      </c>
      <c r="B8718" s="122">
        <v>44305</v>
      </c>
      <c r="C8718" s="123" t="s">
        <v>1021</v>
      </c>
      <c r="D8718" s="143">
        <f>VLOOKUP(Pag_Inicio_Corr_mas_casos[[#This Row],[Corregimiento]],Hoja3!$A$2:$D$676,4,0)</f>
        <v>40701</v>
      </c>
      <c r="E8718" s="123">
        <v>9</v>
      </c>
    </row>
    <row r="8719" spans="1:5">
      <c r="A8719" s="121">
        <v>44307</v>
      </c>
      <c r="B8719" s="122">
        <v>44305</v>
      </c>
      <c r="C8719" s="123" t="s">
        <v>892</v>
      </c>
      <c r="D8719" s="143">
        <f>VLOOKUP(Pag_Inicio_Corr_mas_casos[[#This Row],[Corregimiento]],Hoja3!$A$2:$D$676,4,0)</f>
        <v>80812</v>
      </c>
      <c r="E8719" s="123">
        <v>8</v>
      </c>
    </row>
    <row r="8720" spans="1:5">
      <c r="A8720" s="121">
        <v>44307</v>
      </c>
      <c r="B8720" s="122">
        <v>44305</v>
      </c>
      <c r="C8720" s="123" t="s">
        <v>618</v>
      </c>
      <c r="D8720" s="143">
        <f>VLOOKUP(Pag_Inicio_Corr_mas_casos[[#This Row],[Corregimiento]],Hoja3!$A$2:$D$676,4,0)</f>
        <v>80821</v>
      </c>
      <c r="E8720" s="123">
        <v>7</v>
      </c>
    </row>
    <row r="8721" spans="1:5">
      <c r="A8721" s="121">
        <v>44307</v>
      </c>
      <c r="B8721" s="122">
        <v>44305</v>
      </c>
      <c r="C8721" s="123" t="s">
        <v>800</v>
      </c>
      <c r="D8721" s="143">
        <f>VLOOKUP(Pag_Inicio_Corr_mas_casos[[#This Row],[Corregimiento]],Hoja3!$A$2:$D$676,4,0)</f>
        <v>80822</v>
      </c>
      <c r="E8721" s="123">
        <v>7</v>
      </c>
    </row>
    <row r="8722" spans="1:5">
      <c r="A8722" s="121">
        <v>44307</v>
      </c>
      <c r="B8722" s="122">
        <v>44305</v>
      </c>
      <c r="C8722" s="123" t="s">
        <v>1013</v>
      </c>
      <c r="D8722" s="143">
        <f>VLOOKUP(Pag_Inicio_Corr_mas_casos[[#This Row],[Corregimiento]],Hoja3!$A$2:$D$676,4,0)</f>
        <v>10201</v>
      </c>
      <c r="E8722" s="123">
        <v>7</v>
      </c>
    </row>
    <row r="8723" spans="1:5">
      <c r="A8723" s="121">
        <v>44307</v>
      </c>
      <c r="B8723" s="122">
        <v>44305</v>
      </c>
      <c r="C8723" s="123" t="s">
        <v>797</v>
      </c>
      <c r="D8723" s="143">
        <f>VLOOKUP(Pag_Inicio_Corr_mas_casos[[#This Row],[Corregimiento]],Hoja3!$A$2:$D$676,4,0)</f>
        <v>80813</v>
      </c>
      <c r="E8723" s="123">
        <v>6</v>
      </c>
    </row>
    <row r="8724" spans="1:5">
      <c r="A8724" s="121">
        <v>44307</v>
      </c>
      <c r="B8724" s="122">
        <v>44305</v>
      </c>
      <c r="C8724" s="123" t="s">
        <v>861</v>
      </c>
      <c r="D8724" s="143">
        <f>VLOOKUP(Pag_Inicio_Corr_mas_casos[[#This Row],[Corregimiento]],Hoja3!$A$2:$D$676,4,0)</f>
        <v>130702</v>
      </c>
      <c r="E8724" s="123">
        <v>6</v>
      </c>
    </row>
    <row r="8725" spans="1:5">
      <c r="A8725" s="121">
        <v>44307</v>
      </c>
      <c r="B8725" s="122">
        <v>44305</v>
      </c>
      <c r="C8725" s="123" t="s">
        <v>857</v>
      </c>
      <c r="D8725" s="143">
        <f>VLOOKUP(Pag_Inicio_Corr_mas_casos[[#This Row],[Corregimiento]],Hoja3!$A$2:$D$676,4,0)</f>
        <v>80809</v>
      </c>
      <c r="E8725" s="123">
        <v>6</v>
      </c>
    </row>
    <row r="8726" spans="1:5">
      <c r="A8726" s="121">
        <v>44307</v>
      </c>
      <c r="B8726" s="122">
        <v>44305</v>
      </c>
      <c r="C8726" s="123" t="s">
        <v>849</v>
      </c>
      <c r="D8726" s="143">
        <f>VLOOKUP(Pag_Inicio_Corr_mas_casos[[#This Row],[Corregimiento]],Hoja3!$A$2:$D$676,4,0)</f>
        <v>40611</v>
      </c>
      <c r="E8726" s="123">
        <v>6</v>
      </c>
    </row>
    <row r="8727" spans="1:5">
      <c r="A8727" s="121">
        <v>44307</v>
      </c>
      <c r="B8727" s="122">
        <v>44305</v>
      </c>
      <c r="C8727" s="123" t="s">
        <v>792</v>
      </c>
      <c r="D8727" s="143">
        <f>VLOOKUP(Pag_Inicio_Corr_mas_casos[[#This Row],[Corregimiento]],Hoja3!$A$2:$D$676,4,0)</f>
        <v>80814</v>
      </c>
      <c r="E8727" s="123">
        <v>6</v>
      </c>
    </row>
    <row r="8728" spans="1:5">
      <c r="A8728" s="121">
        <v>44307</v>
      </c>
      <c r="B8728" s="122">
        <v>44305</v>
      </c>
      <c r="C8728" s="123" t="s">
        <v>858</v>
      </c>
      <c r="D8728" s="143">
        <f>VLOOKUP(Pag_Inicio_Corr_mas_casos[[#This Row],[Corregimiento]],Hoja3!$A$2:$D$676,4,0)</f>
        <v>80819</v>
      </c>
      <c r="E8728" s="123">
        <v>6</v>
      </c>
    </row>
    <row r="8729" spans="1:5">
      <c r="A8729" s="121">
        <v>44307</v>
      </c>
      <c r="B8729" s="122">
        <v>44305</v>
      </c>
      <c r="C8729" s="123" t="s">
        <v>1122</v>
      </c>
      <c r="D8729" s="143">
        <f>VLOOKUP(Pag_Inicio_Corr_mas_casos[[#This Row],[Corregimiento]],Hoja3!$A$2:$D$676,4,0)</f>
        <v>40609</v>
      </c>
      <c r="E8729" s="123">
        <v>5</v>
      </c>
    </row>
    <row r="8730" spans="1:5">
      <c r="A8730" s="121">
        <v>44307</v>
      </c>
      <c r="B8730" s="122">
        <v>44305</v>
      </c>
      <c r="C8730" s="123" t="s">
        <v>784</v>
      </c>
      <c r="D8730" s="143">
        <f>VLOOKUP(Pag_Inicio_Corr_mas_casos[[#This Row],[Corregimiento]],Hoja3!$A$2:$D$676,4,0)</f>
        <v>130717</v>
      </c>
      <c r="E8730" s="123">
        <v>5</v>
      </c>
    </row>
    <row r="8731" spans="1:5">
      <c r="A8731" s="121">
        <v>44307</v>
      </c>
      <c r="B8731" s="122">
        <v>44305</v>
      </c>
      <c r="C8731" s="123" t="s">
        <v>927</v>
      </c>
      <c r="D8731" s="143">
        <f>VLOOKUP(Pag_Inicio_Corr_mas_casos[[#This Row],[Corregimiento]],Hoja3!$A$2:$D$676,4,0)</f>
        <v>40604</v>
      </c>
      <c r="E8731" s="123">
        <v>5</v>
      </c>
    </row>
    <row r="8732" spans="1:5">
      <c r="A8732" s="121">
        <v>44307</v>
      </c>
      <c r="B8732" s="122">
        <v>44305</v>
      </c>
      <c r="C8732" s="123" t="s">
        <v>912</v>
      </c>
      <c r="D8732" s="143">
        <f>VLOOKUP(Pag_Inicio_Corr_mas_casos[[#This Row],[Corregimiento]],Hoja3!$A$2:$D$676,4,0)</f>
        <v>40610</v>
      </c>
      <c r="E8732" s="123">
        <v>5</v>
      </c>
    </row>
    <row r="8733" spans="1:5">
      <c r="A8733" s="121">
        <v>44307</v>
      </c>
      <c r="B8733" s="122">
        <v>44305</v>
      </c>
      <c r="C8733" s="123" t="s">
        <v>786</v>
      </c>
      <c r="D8733" s="143">
        <f>VLOOKUP(Pag_Inicio_Corr_mas_casos[[#This Row],[Corregimiento]],Hoja3!$A$2:$D$676,4,0)</f>
        <v>80806</v>
      </c>
      <c r="E8733" s="123">
        <v>5</v>
      </c>
    </row>
    <row r="8734" spans="1:5">
      <c r="A8734" s="121">
        <v>44307</v>
      </c>
      <c r="B8734" s="122">
        <v>44305</v>
      </c>
      <c r="C8734" s="123" t="s">
        <v>1017</v>
      </c>
      <c r="D8734" s="143">
        <f>VLOOKUP(Pag_Inicio_Corr_mas_casos[[#This Row],[Corregimiento]],Hoja3!$A$2:$D$676,4,0)</f>
        <v>10215</v>
      </c>
      <c r="E8734" s="123">
        <v>5</v>
      </c>
    </row>
    <row r="8735" spans="1:5">
      <c r="A8735" s="131">
        <v>44308</v>
      </c>
      <c r="B8735" s="132">
        <v>44306</v>
      </c>
      <c r="C8735" s="133" t="s">
        <v>807</v>
      </c>
      <c r="D8735" s="134">
        <f>VLOOKUP(Pag_Inicio_Corr_mas_casos[[#This Row],[Corregimiento]],Hoja3!$A$2:$D$676,4,0)</f>
        <v>20601</v>
      </c>
      <c r="E8735" s="133">
        <v>13</v>
      </c>
    </row>
    <row r="8736" spans="1:5">
      <c r="A8736" s="131">
        <v>44308</v>
      </c>
      <c r="B8736" s="132">
        <v>44306</v>
      </c>
      <c r="C8736" s="133" t="s">
        <v>924</v>
      </c>
      <c r="D8736" s="134">
        <f>VLOOKUP(Pag_Inicio_Corr_mas_casos[[#This Row],[Corregimiento]],Hoja3!$A$2:$D$676,4,0)</f>
        <v>40503</v>
      </c>
      <c r="E8736" s="133">
        <v>10</v>
      </c>
    </row>
    <row r="8737" spans="1:5">
      <c r="A8737" s="131">
        <v>44308</v>
      </c>
      <c r="B8737" s="132">
        <v>44306</v>
      </c>
      <c r="C8737" s="133" t="s">
        <v>906</v>
      </c>
      <c r="D8737" s="134">
        <f>VLOOKUP(Pag_Inicio_Corr_mas_casos[[#This Row],[Corregimiento]],Hoja3!$A$2:$D$676,4,0)</f>
        <v>40601</v>
      </c>
      <c r="E8737" s="133">
        <v>10</v>
      </c>
    </row>
    <row r="8738" spans="1:5">
      <c r="A8738" s="131">
        <v>44308</v>
      </c>
      <c r="B8738" s="132">
        <v>44306</v>
      </c>
      <c r="C8738" s="133" t="s">
        <v>868</v>
      </c>
      <c r="D8738" s="134">
        <f>VLOOKUP(Pag_Inicio_Corr_mas_casos[[#This Row],[Corregimiento]],Hoja3!$A$2:$D$676,4,0)</f>
        <v>91001</v>
      </c>
      <c r="E8738" s="133">
        <v>9</v>
      </c>
    </row>
    <row r="8739" spans="1:5">
      <c r="A8739" s="131">
        <v>44308</v>
      </c>
      <c r="B8739" s="132">
        <v>44306</v>
      </c>
      <c r="C8739" s="133" t="s">
        <v>892</v>
      </c>
      <c r="D8739" s="134">
        <f>VLOOKUP(Pag_Inicio_Corr_mas_casos[[#This Row],[Corregimiento]],Hoja3!$A$2:$D$676,4,0)</f>
        <v>80812</v>
      </c>
      <c r="E8739" s="133">
        <v>9</v>
      </c>
    </row>
    <row r="8740" spans="1:5">
      <c r="A8740" s="131">
        <v>44308</v>
      </c>
      <c r="B8740" s="132">
        <v>44306</v>
      </c>
      <c r="C8740" s="133" t="s">
        <v>790</v>
      </c>
      <c r="D8740" s="134">
        <f>VLOOKUP(Pag_Inicio_Corr_mas_casos[[#This Row],[Corregimiento]],Hoja3!$A$2:$D$676,4,0)</f>
        <v>130708</v>
      </c>
      <c r="E8740" s="133">
        <v>9</v>
      </c>
    </row>
    <row r="8741" spans="1:5">
      <c r="A8741" s="131">
        <v>44308</v>
      </c>
      <c r="B8741" s="132">
        <v>44306</v>
      </c>
      <c r="C8741" s="133" t="s">
        <v>861</v>
      </c>
      <c r="D8741" s="134">
        <f>VLOOKUP(Pag_Inicio_Corr_mas_casos[[#This Row],[Corregimiento]],Hoja3!$A$2:$D$676,4,0)</f>
        <v>130702</v>
      </c>
      <c r="E8741" s="133">
        <v>9</v>
      </c>
    </row>
    <row r="8742" spans="1:5">
      <c r="A8742" s="131">
        <v>44308</v>
      </c>
      <c r="B8742" s="132">
        <v>44306</v>
      </c>
      <c r="C8742" s="133" t="s">
        <v>805</v>
      </c>
      <c r="D8742" s="134">
        <f>VLOOKUP(Pag_Inicio_Corr_mas_casos[[#This Row],[Corregimiento]],Hoja3!$A$2:$D$676,4,0)</f>
        <v>130701</v>
      </c>
      <c r="E8742" s="133">
        <v>9</v>
      </c>
    </row>
    <row r="8743" spans="1:5">
      <c r="A8743" s="131">
        <v>44308</v>
      </c>
      <c r="B8743" s="132">
        <v>44306</v>
      </c>
      <c r="C8743" s="133" t="s">
        <v>857</v>
      </c>
      <c r="D8743" s="134">
        <f>VLOOKUP(Pag_Inicio_Corr_mas_casos[[#This Row],[Corregimiento]],Hoja3!$A$2:$D$676,4,0)</f>
        <v>80809</v>
      </c>
      <c r="E8743" s="133">
        <v>8</v>
      </c>
    </row>
    <row r="8744" spans="1:5">
      <c r="A8744" s="131">
        <v>44308</v>
      </c>
      <c r="B8744" s="132">
        <v>44306</v>
      </c>
      <c r="C8744" s="133" t="s">
        <v>1080</v>
      </c>
      <c r="D8744" s="134">
        <f>VLOOKUP(Pag_Inicio_Corr_mas_casos[[#This Row],[Corregimiento]],Hoja3!$A$2:$D$676,4,0)</f>
        <v>60202</v>
      </c>
      <c r="E8744" s="133">
        <v>8</v>
      </c>
    </row>
    <row r="8745" spans="1:5">
      <c r="A8745" s="131">
        <v>44308</v>
      </c>
      <c r="B8745" s="132">
        <v>44306</v>
      </c>
      <c r="C8745" s="133" t="s">
        <v>849</v>
      </c>
      <c r="D8745" s="134">
        <f>VLOOKUP(Pag_Inicio_Corr_mas_casos[[#This Row],[Corregimiento]],Hoja3!$A$2:$D$676,4,0)</f>
        <v>40611</v>
      </c>
      <c r="E8745" s="133">
        <v>7</v>
      </c>
    </row>
    <row r="8746" spans="1:5">
      <c r="A8746" s="131">
        <v>44308</v>
      </c>
      <c r="B8746" s="132">
        <v>44306</v>
      </c>
      <c r="C8746" s="133" t="s">
        <v>853</v>
      </c>
      <c r="D8746" s="134">
        <f>VLOOKUP(Pag_Inicio_Corr_mas_casos[[#This Row],[Corregimiento]],Hoja3!$A$2:$D$676,4,0)</f>
        <v>40612</v>
      </c>
      <c r="E8746" s="133">
        <v>7</v>
      </c>
    </row>
    <row r="8747" spans="1:5">
      <c r="A8747" s="131">
        <v>44308</v>
      </c>
      <c r="B8747" s="132">
        <v>44306</v>
      </c>
      <c r="C8747" s="133" t="s">
        <v>800</v>
      </c>
      <c r="D8747" s="134">
        <f>VLOOKUP(Pag_Inicio_Corr_mas_casos[[#This Row],[Corregimiento]],Hoja3!$A$2:$D$676,4,0)</f>
        <v>80822</v>
      </c>
      <c r="E8747" s="133">
        <v>6</v>
      </c>
    </row>
    <row r="8748" spans="1:5">
      <c r="A8748" s="131">
        <v>44308</v>
      </c>
      <c r="B8748" s="132">
        <v>44306</v>
      </c>
      <c r="C8748" s="133" t="s">
        <v>785</v>
      </c>
      <c r="D8748" s="134">
        <f>VLOOKUP(Pag_Inicio_Corr_mas_casos[[#This Row],[Corregimiento]],Hoja3!$A$2:$D$676,4,0)</f>
        <v>81009</v>
      </c>
      <c r="E8748" s="133">
        <v>6</v>
      </c>
    </row>
    <row r="8749" spans="1:5">
      <c r="A8749" s="131">
        <v>44308</v>
      </c>
      <c r="B8749" s="132">
        <v>44306</v>
      </c>
      <c r="C8749" s="133" t="s">
        <v>788</v>
      </c>
      <c r="D8749" s="134">
        <f>VLOOKUP(Pag_Inicio_Corr_mas_casos[[#This Row],[Corregimiento]],Hoja3!$A$2:$D$676,4,0)</f>
        <v>80807</v>
      </c>
      <c r="E8749" s="133">
        <v>6</v>
      </c>
    </row>
    <row r="8750" spans="1:5">
      <c r="A8750" s="131">
        <v>44308</v>
      </c>
      <c r="B8750" s="132">
        <v>44306</v>
      </c>
      <c r="C8750" s="133" t="s">
        <v>915</v>
      </c>
      <c r="D8750" s="134">
        <f>VLOOKUP(Pag_Inicio_Corr_mas_casos[[#This Row],[Corregimiento]],Hoja3!$A$2:$D$676,4,0)</f>
        <v>91013</v>
      </c>
      <c r="E8750" s="133">
        <v>5</v>
      </c>
    </row>
    <row r="8751" spans="1:5">
      <c r="A8751" s="131">
        <v>44308</v>
      </c>
      <c r="B8751" s="132">
        <v>44306</v>
      </c>
      <c r="C8751" s="133" t="s">
        <v>838</v>
      </c>
      <c r="D8751" s="134">
        <f>VLOOKUP(Pag_Inicio_Corr_mas_casos[[#This Row],[Corregimiento]],Hoja3!$A$2:$D$676,4,0)</f>
        <v>80808</v>
      </c>
      <c r="E8751" s="133">
        <v>5</v>
      </c>
    </row>
    <row r="8752" spans="1:5">
      <c r="A8752" s="131">
        <v>44308</v>
      </c>
      <c r="B8752" s="132">
        <v>44306</v>
      </c>
      <c r="C8752" s="133" t="s">
        <v>1052</v>
      </c>
      <c r="D8752" s="134">
        <f>VLOOKUP(Pag_Inicio_Corr_mas_casos[[#This Row],[Corregimiento]],Hoja3!$A$2:$D$676,4,0)</f>
        <v>10101</v>
      </c>
      <c r="E8752" s="133">
        <v>5</v>
      </c>
    </row>
    <row r="8753" spans="1:5">
      <c r="A8753" s="131">
        <v>44308</v>
      </c>
      <c r="B8753" s="132">
        <v>44306</v>
      </c>
      <c r="C8753" s="133" t="s">
        <v>792</v>
      </c>
      <c r="D8753" s="134">
        <f>VLOOKUP(Pag_Inicio_Corr_mas_casos[[#This Row],[Corregimiento]],Hoja3!$A$2:$D$676,4,0)</f>
        <v>80814</v>
      </c>
      <c r="E8753" s="133">
        <v>4</v>
      </c>
    </row>
    <row r="8754" spans="1:5">
      <c r="A8754" s="131">
        <v>44308</v>
      </c>
      <c r="B8754" s="132">
        <v>44306</v>
      </c>
      <c r="C8754" s="133" t="s">
        <v>816</v>
      </c>
      <c r="D8754" s="134">
        <f>VLOOKUP(Pag_Inicio_Corr_mas_casos[[#This Row],[Corregimiento]],Hoja3!$A$2:$D$676,4,0)</f>
        <v>40606</v>
      </c>
      <c r="E8754" s="133">
        <v>4</v>
      </c>
    </row>
    <row r="8755" spans="1:5">
      <c r="A8755" s="90">
        <v>44309</v>
      </c>
      <c r="B8755" s="91">
        <v>44307</v>
      </c>
      <c r="C8755" s="92" t="s">
        <v>906</v>
      </c>
      <c r="D8755" s="93">
        <f>VLOOKUP(Pag_Inicio_Corr_mas_casos[[#This Row],[Corregimiento]],Hoja3!$A$2:$D$676,4,0)</f>
        <v>40601</v>
      </c>
      <c r="E8755" s="92">
        <v>19</v>
      </c>
    </row>
    <row r="8756" spans="1:5">
      <c r="A8756" s="90">
        <v>44309</v>
      </c>
      <c r="B8756" s="91">
        <v>44307</v>
      </c>
      <c r="C8756" s="92" t="s">
        <v>807</v>
      </c>
      <c r="D8756" s="93">
        <f>VLOOKUP(Pag_Inicio_Corr_mas_casos[[#This Row],[Corregimiento]],Hoja3!$A$2:$D$676,4,0)</f>
        <v>20601</v>
      </c>
      <c r="E8756" s="92">
        <v>17</v>
      </c>
    </row>
    <row r="8757" spans="1:5">
      <c r="A8757" s="90">
        <v>44309</v>
      </c>
      <c r="B8757" s="91">
        <v>44307</v>
      </c>
      <c r="C8757" s="92" t="s">
        <v>857</v>
      </c>
      <c r="D8757" s="93">
        <f>VLOOKUP(Pag_Inicio_Corr_mas_casos[[#This Row],[Corregimiento]],Hoja3!$A$2:$D$676,4,0)</f>
        <v>80809</v>
      </c>
      <c r="E8757" s="92">
        <v>11</v>
      </c>
    </row>
    <row r="8758" spans="1:5">
      <c r="A8758" s="90">
        <v>44309</v>
      </c>
      <c r="B8758" s="91">
        <v>44307</v>
      </c>
      <c r="C8758" s="92" t="s">
        <v>1123</v>
      </c>
      <c r="D8758" s="93">
        <f>VLOOKUP(Pag_Inicio_Corr_mas_casos[[#This Row],[Corregimiento]],Hoja3!$A$2:$D$676,4,0)</f>
        <v>30601</v>
      </c>
      <c r="E8758" s="92">
        <v>10</v>
      </c>
    </row>
    <row r="8759" spans="1:5">
      <c r="A8759" s="90">
        <v>44309</v>
      </c>
      <c r="B8759" s="91">
        <v>44307</v>
      </c>
      <c r="C8759" s="92" t="s">
        <v>892</v>
      </c>
      <c r="D8759" s="93">
        <f>VLOOKUP(Pag_Inicio_Corr_mas_casos[[#This Row],[Corregimiento]],Hoja3!$A$2:$D$676,4,0)</f>
        <v>80812</v>
      </c>
      <c r="E8759" s="92">
        <v>9</v>
      </c>
    </row>
    <row r="8760" spans="1:5">
      <c r="A8760" s="90">
        <v>44309</v>
      </c>
      <c r="B8760" s="91">
        <v>44307</v>
      </c>
      <c r="C8760" s="92" t="s">
        <v>858</v>
      </c>
      <c r="D8760" s="93">
        <f>VLOOKUP(Pag_Inicio_Corr_mas_casos[[#This Row],[Corregimiento]],Hoja3!$A$2:$D$676,4,0)</f>
        <v>80819</v>
      </c>
      <c r="E8760" s="92">
        <v>9</v>
      </c>
    </row>
    <row r="8761" spans="1:5">
      <c r="A8761" s="90">
        <v>44309</v>
      </c>
      <c r="B8761" s="91">
        <v>44307</v>
      </c>
      <c r="C8761" s="92" t="s">
        <v>816</v>
      </c>
      <c r="D8761" s="93">
        <f>VLOOKUP(Pag_Inicio_Corr_mas_casos[[#This Row],[Corregimiento]],Hoja3!$A$2:$D$676,4,0)</f>
        <v>40606</v>
      </c>
      <c r="E8761" s="92">
        <v>8</v>
      </c>
    </row>
    <row r="8762" spans="1:5">
      <c r="A8762" s="90">
        <v>44309</v>
      </c>
      <c r="B8762" s="91">
        <v>44307</v>
      </c>
      <c r="C8762" s="92" t="s">
        <v>1057</v>
      </c>
      <c r="D8762" s="93">
        <f>VLOOKUP(Pag_Inicio_Corr_mas_casos[[#This Row],[Corregimiento]],Hoja3!$A$2:$D$676,4,0)</f>
        <v>41104</v>
      </c>
      <c r="E8762" s="92">
        <v>8</v>
      </c>
    </row>
    <row r="8763" spans="1:5">
      <c r="A8763" s="90">
        <v>44309</v>
      </c>
      <c r="B8763" s="91">
        <v>44307</v>
      </c>
      <c r="C8763" s="92" t="s">
        <v>853</v>
      </c>
      <c r="D8763" s="93">
        <f>VLOOKUP(Pag_Inicio_Corr_mas_casos[[#This Row],[Corregimiento]],Hoja3!$A$2:$D$676,4,0)</f>
        <v>40612</v>
      </c>
      <c r="E8763" s="92">
        <v>8</v>
      </c>
    </row>
    <row r="8764" spans="1:5">
      <c r="A8764" s="90">
        <v>44309</v>
      </c>
      <c r="B8764" s="91">
        <v>44307</v>
      </c>
      <c r="C8764" s="92" t="s">
        <v>869</v>
      </c>
      <c r="D8764" s="93">
        <f>VLOOKUP(Pag_Inicio_Corr_mas_casos[[#This Row],[Corregimiento]],Hoja3!$A$2:$D$676,4,0)</f>
        <v>30111</v>
      </c>
      <c r="E8764" s="92">
        <v>8</v>
      </c>
    </row>
    <row r="8765" spans="1:5">
      <c r="A8765" s="90">
        <v>44309</v>
      </c>
      <c r="B8765" s="91">
        <v>44307</v>
      </c>
      <c r="C8765" s="92" t="s">
        <v>904</v>
      </c>
      <c r="D8765" s="93">
        <f>VLOOKUP(Pag_Inicio_Corr_mas_casos[[#This Row],[Corregimiento]],Hoja3!$A$2:$D$676,4,0)</f>
        <v>40501</v>
      </c>
      <c r="E8765" s="92">
        <v>8</v>
      </c>
    </row>
    <row r="8766" spans="1:5">
      <c r="A8766" s="90">
        <v>44309</v>
      </c>
      <c r="B8766" s="91">
        <v>44307</v>
      </c>
      <c r="C8766" s="92" t="s">
        <v>861</v>
      </c>
      <c r="D8766" s="93">
        <f>VLOOKUP(Pag_Inicio_Corr_mas_casos[[#This Row],[Corregimiento]],Hoja3!$A$2:$D$676,4,0)</f>
        <v>130702</v>
      </c>
      <c r="E8766" s="92">
        <v>7</v>
      </c>
    </row>
    <row r="8767" spans="1:5">
      <c r="A8767" s="90">
        <v>44309</v>
      </c>
      <c r="B8767" s="91">
        <v>44307</v>
      </c>
      <c r="C8767" s="92" t="s">
        <v>868</v>
      </c>
      <c r="D8767" s="93">
        <f>VLOOKUP(Pag_Inicio_Corr_mas_casos[[#This Row],[Corregimiento]],Hoja3!$A$2:$D$676,4,0)</f>
        <v>91001</v>
      </c>
      <c r="E8767" s="92">
        <v>7</v>
      </c>
    </row>
    <row r="8768" spans="1:5">
      <c r="A8768" s="90">
        <v>44309</v>
      </c>
      <c r="B8768" s="91">
        <v>44307</v>
      </c>
      <c r="C8768" s="92" t="s">
        <v>788</v>
      </c>
      <c r="D8768" s="93">
        <f>VLOOKUP(Pag_Inicio_Corr_mas_casos[[#This Row],[Corregimiento]],Hoja3!$A$2:$D$676,4,0)</f>
        <v>80807</v>
      </c>
      <c r="E8768" s="92">
        <v>7</v>
      </c>
    </row>
    <row r="8769" spans="1:5">
      <c r="A8769" s="90">
        <v>44309</v>
      </c>
      <c r="B8769" s="91">
        <v>44307</v>
      </c>
      <c r="C8769" s="92" t="s">
        <v>618</v>
      </c>
      <c r="D8769" s="93">
        <f>VLOOKUP(Pag_Inicio_Corr_mas_casos[[#This Row],[Corregimiento]],Hoja3!$A$2:$D$676,4,0)</f>
        <v>80821</v>
      </c>
      <c r="E8769" s="92">
        <v>7</v>
      </c>
    </row>
    <row r="8770" spans="1:5">
      <c r="A8770" s="90">
        <v>44309</v>
      </c>
      <c r="B8770" s="91">
        <v>44307</v>
      </c>
      <c r="C8770" s="92" t="s">
        <v>879</v>
      </c>
      <c r="D8770" s="93">
        <f>VLOOKUP(Pag_Inicio_Corr_mas_casos[[#This Row],[Corregimiento]],Hoja3!$A$2:$D$676,4,0)</f>
        <v>91008</v>
      </c>
      <c r="E8770" s="92">
        <v>6</v>
      </c>
    </row>
    <row r="8771" spans="1:5">
      <c r="A8771" s="90">
        <v>44309</v>
      </c>
      <c r="B8771" s="91">
        <v>44307</v>
      </c>
      <c r="C8771" s="92" t="s">
        <v>912</v>
      </c>
      <c r="D8771" s="93">
        <f>VLOOKUP(Pag_Inicio_Corr_mas_casos[[#This Row],[Corregimiento]],Hoja3!$A$2:$D$676,4,0)</f>
        <v>40610</v>
      </c>
      <c r="E8771" s="92">
        <v>5</v>
      </c>
    </row>
    <row r="8772" spans="1:5">
      <c r="A8772" s="90">
        <v>44309</v>
      </c>
      <c r="B8772" s="91">
        <v>44307</v>
      </c>
      <c r="C8772" s="92" t="s">
        <v>817</v>
      </c>
      <c r="D8772" s="93">
        <f>VLOOKUP(Pag_Inicio_Corr_mas_casos[[#This Row],[Corregimiento]],Hoja3!$A$2:$D$676,4,0)</f>
        <v>130103</v>
      </c>
      <c r="E8772" s="92">
        <v>5</v>
      </c>
    </row>
    <row r="8773" spans="1:5">
      <c r="A8773" s="90">
        <v>44309</v>
      </c>
      <c r="B8773" s="91">
        <v>44307</v>
      </c>
      <c r="C8773" s="92" t="s">
        <v>924</v>
      </c>
      <c r="D8773" s="93">
        <f>VLOOKUP(Pag_Inicio_Corr_mas_casos[[#This Row],[Corregimiento]],Hoja3!$A$2:$D$676,4,0)</f>
        <v>40503</v>
      </c>
      <c r="E8773" s="92">
        <v>5</v>
      </c>
    </row>
    <row r="8774" spans="1:5">
      <c r="A8774" s="90">
        <v>44309</v>
      </c>
      <c r="B8774" s="91">
        <v>44307</v>
      </c>
      <c r="C8774" s="92" t="s">
        <v>913</v>
      </c>
      <c r="D8774" s="93">
        <f>VLOOKUP(Pag_Inicio_Corr_mas_casos[[#This Row],[Corregimiento]],Hoja3!$A$2:$D$676,4,0)</f>
        <v>20201</v>
      </c>
      <c r="E8774" s="92">
        <v>5</v>
      </c>
    </row>
    <row r="8775" spans="1:5">
      <c r="A8775" s="102">
        <v>44310</v>
      </c>
      <c r="B8775" s="103">
        <v>44308</v>
      </c>
      <c r="C8775" s="104" t="s">
        <v>857</v>
      </c>
      <c r="D8775" s="105">
        <f>VLOOKUP(Pag_Inicio_Corr_mas_casos[[#This Row],[Corregimiento]],Hoja3!$A$2:$D$676,4,0)</f>
        <v>80809</v>
      </c>
      <c r="E8775" s="104">
        <v>13</v>
      </c>
    </row>
    <row r="8776" spans="1:5">
      <c r="A8776" s="102">
        <v>44310</v>
      </c>
      <c r="B8776" s="103">
        <v>44308</v>
      </c>
      <c r="C8776" s="104" t="s">
        <v>906</v>
      </c>
      <c r="D8776" s="105">
        <f>VLOOKUP(Pag_Inicio_Corr_mas_casos[[#This Row],[Corregimiento]],Hoja3!$A$2:$D$676,4,0)</f>
        <v>40601</v>
      </c>
      <c r="E8776" s="104">
        <v>12</v>
      </c>
    </row>
    <row r="8777" spans="1:5">
      <c r="A8777" s="102">
        <v>44310</v>
      </c>
      <c r="B8777" s="103">
        <v>44308</v>
      </c>
      <c r="C8777" s="104" t="s">
        <v>816</v>
      </c>
      <c r="D8777" s="105">
        <f>VLOOKUP(Pag_Inicio_Corr_mas_casos[[#This Row],[Corregimiento]],Hoja3!$A$2:$D$676,4,0)</f>
        <v>40606</v>
      </c>
      <c r="E8777" s="104">
        <v>11</v>
      </c>
    </row>
    <row r="8778" spans="1:5">
      <c r="A8778" s="102">
        <v>44310</v>
      </c>
      <c r="B8778" s="103">
        <v>44308</v>
      </c>
      <c r="C8778" s="104" t="s">
        <v>892</v>
      </c>
      <c r="D8778" s="105">
        <f>VLOOKUP(Pag_Inicio_Corr_mas_casos[[#This Row],[Corregimiento]],Hoja3!$A$2:$D$676,4,0)</f>
        <v>80812</v>
      </c>
      <c r="E8778" s="104">
        <v>10</v>
      </c>
    </row>
    <row r="8779" spans="1:5">
      <c r="A8779" s="102">
        <v>44310</v>
      </c>
      <c r="B8779" s="103">
        <v>44308</v>
      </c>
      <c r="C8779" s="104" t="s">
        <v>788</v>
      </c>
      <c r="D8779" s="105">
        <f>VLOOKUP(Pag_Inicio_Corr_mas_casos[[#This Row],[Corregimiento]],Hoja3!$A$2:$D$676,4,0)</f>
        <v>80807</v>
      </c>
      <c r="E8779" s="104">
        <v>9</v>
      </c>
    </row>
    <row r="8780" spans="1:5">
      <c r="A8780" s="102">
        <v>44310</v>
      </c>
      <c r="B8780" s="103">
        <v>44308</v>
      </c>
      <c r="C8780" s="104" t="s">
        <v>853</v>
      </c>
      <c r="D8780" s="105">
        <f>VLOOKUP(Pag_Inicio_Corr_mas_casos[[#This Row],[Corregimiento]],Hoja3!$A$2:$D$676,4,0)</f>
        <v>40612</v>
      </c>
      <c r="E8780" s="104">
        <v>9</v>
      </c>
    </row>
    <row r="8781" spans="1:5">
      <c r="A8781" s="102">
        <v>44310</v>
      </c>
      <c r="B8781" s="103">
        <v>44308</v>
      </c>
      <c r="C8781" s="104" t="s">
        <v>807</v>
      </c>
      <c r="D8781" s="105">
        <f>VLOOKUP(Pag_Inicio_Corr_mas_casos[[#This Row],[Corregimiento]],Hoja3!$A$2:$D$676,4,0)</f>
        <v>20601</v>
      </c>
      <c r="E8781" s="104">
        <v>8</v>
      </c>
    </row>
    <row r="8782" spans="1:5">
      <c r="A8782" s="102">
        <v>44310</v>
      </c>
      <c r="B8782" s="103">
        <v>44308</v>
      </c>
      <c r="C8782" s="104" t="s">
        <v>901</v>
      </c>
      <c r="D8782" s="105">
        <f>VLOOKUP(Pag_Inicio_Corr_mas_casos[[#This Row],[Corregimiento]],Hoja3!$A$2:$D$676,4,0)</f>
        <v>90301</v>
      </c>
      <c r="E8782" s="104">
        <v>8</v>
      </c>
    </row>
    <row r="8783" spans="1:5">
      <c r="A8783" s="102">
        <v>44310</v>
      </c>
      <c r="B8783" s="103">
        <v>44308</v>
      </c>
      <c r="C8783" s="104" t="s">
        <v>961</v>
      </c>
      <c r="D8783" s="105">
        <f>VLOOKUP(Pag_Inicio_Corr_mas_casos[[#This Row],[Corregimiento]],Hoja3!$A$2:$D$676,4,0)</f>
        <v>20305</v>
      </c>
      <c r="E8783" s="104">
        <v>7</v>
      </c>
    </row>
    <row r="8784" spans="1:5">
      <c r="A8784" s="102">
        <v>44310</v>
      </c>
      <c r="B8784" s="103">
        <v>44308</v>
      </c>
      <c r="C8784" s="104" t="s">
        <v>1013</v>
      </c>
      <c r="D8784" s="105">
        <f>VLOOKUP(Pag_Inicio_Corr_mas_casos[[#This Row],[Corregimiento]],Hoja3!$A$2:$D$676,4,0)</f>
        <v>10201</v>
      </c>
      <c r="E8784" s="104">
        <v>7</v>
      </c>
    </row>
    <row r="8785" spans="1:5">
      <c r="A8785" s="102">
        <v>44310</v>
      </c>
      <c r="B8785" s="103">
        <v>44308</v>
      </c>
      <c r="C8785" s="104" t="s">
        <v>879</v>
      </c>
      <c r="D8785" s="105">
        <f>VLOOKUP(Pag_Inicio_Corr_mas_casos[[#This Row],[Corregimiento]],Hoja3!$A$2:$D$676,4,0)</f>
        <v>91008</v>
      </c>
      <c r="E8785" s="104">
        <v>7</v>
      </c>
    </row>
    <row r="8786" spans="1:5">
      <c r="A8786" s="102">
        <v>44310</v>
      </c>
      <c r="B8786" s="103">
        <v>44308</v>
      </c>
      <c r="C8786" s="104" t="s">
        <v>1124</v>
      </c>
      <c r="D8786" s="105">
        <f>VLOOKUP(Pag_Inicio_Corr_mas_casos[[#This Row],[Corregimiento]],Hoja3!$A$2:$D$676,4,0)</f>
        <v>40802</v>
      </c>
      <c r="E8786" s="104">
        <v>7</v>
      </c>
    </row>
    <row r="8787" spans="1:5">
      <c r="A8787" s="102">
        <v>44310</v>
      </c>
      <c r="B8787" s="103">
        <v>44308</v>
      </c>
      <c r="C8787" s="104" t="s">
        <v>618</v>
      </c>
      <c r="D8787" s="105">
        <f>VLOOKUP(Pag_Inicio_Corr_mas_casos[[#This Row],[Corregimiento]],Hoja3!$A$2:$D$676,4,0)</f>
        <v>80821</v>
      </c>
      <c r="E8787" s="104">
        <v>6</v>
      </c>
    </row>
    <row r="8788" spans="1:5">
      <c r="A8788" s="102">
        <v>44310</v>
      </c>
      <c r="B8788" s="103">
        <v>44308</v>
      </c>
      <c r="C8788" s="104" t="s">
        <v>821</v>
      </c>
      <c r="D8788" s="105">
        <f>VLOOKUP(Pag_Inicio_Corr_mas_casos[[#This Row],[Corregimiento]],Hoja3!$A$2:$D$676,4,0)</f>
        <v>20207</v>
      </c>
      <c r="E8788" s="104">
        <v>6</v>
      </c>
    </row>
    <row r="8789" spans="1:5">
      <c r="A8789" s="102">
        <v>44310</v>
      </c>
      <c r="B8789" s="103">
        <v>44308</v>
      </c>
      <c r="C8789" s="104" t="s">
        <v>799</v>
      </c>
      <c r="D8789" s="105">
        <f>VLOOKUP(Pag_Inicio_Corr_mas_casos[[#This Row],[Corregimiento]],Hoja3!$A$2:$D$676,4,0)</f>
        <v>80817</v>
      </c>
      <c r="E8789" s="104">
        <v>6</v>
      </c>
    </row>
    <row r="8790" spans="1:5">
      <c r="A8790" s="102">
        <v>44310</v>
      </c>
      <c r="B8790" s="103">
        <v>44308</v>
      </c>
      <c r="C8790" s="104" t="s">
        <v>800</v>
      </c>
      <c r="D8790" s="105">
        <f>VLOOKUP(Pag_Inicio_Corr_mas_casos[[#This Row],[Corregimiento]],Hoja3!$A$2:$D$676,4,0)</f>
        <v>80822</v>
      </c>
      <c r="E8790" s="104">
        <v>5</v>
      </c>
    </row>
    <row r="8791" spans="1:5">
      <c r="A8791" s="102">
        <v>44310</v>
      </c>
      <c r="B8791" s="103">
        <v>44308</v>
      </c>
      <c r="C8791" s="104" t="s">
        <v>866</v>
      </c>
      <c r="D8791" s="105">
        <f>VLOOKUP(Pag_Inicio_Corr_mas_casos[[#This Row],[Corregimiento]],Hoja3!$A$2:$D$676,4,0)</f>
        <v>81002</v>
      </c>
      <c r="E8791" s="104">
        <v>5</v>
      </c>
    </row>
    <row r="8792" spans="1:5">
      <c r="A8792" s="102">
        <v>44310</v>
      </c>
      <c r="B8792" s="103">
        <v>44308</v>
      </c>
      <c r="C8792" s="104" t="s">
        <v>837</v>
      </c>
      <c r="D8792" s="105">
        <f>VLOOKUP(Pag_Inicio_Corr_mas_casos[[#This Row],[Corregimiento]],Hoja3!$A$2:$D$676,4,0)</f>
        <v>130706</v>
      </c>
      <c r="E8792" s="104">
        <v>5</v>
      </c>
    </row>
    <row r="8793" spans="1:5">
      <c r="A8793" s="102">
        <v>44310</v>
      </c>
      <c r="B8793" s="103">
        <v>44308</v>
      </c>
      <c r="C8793" s="104" t="s">
        <v>895</v>
      </c>
      <c r="D8793" s="105">
        <f>VLOOKUP(Pag_Inicio_Corr_mas_casos[[#This Row],[Corregimiento]],Hoja3!$A$2:$D$676,4,0)</f>
        <v>50316</v>
      </c>
      <c r="E8793" s="104">
        <v>5</v>
      </c>
    </row>
    <row r="8794" spans="1:5">
      <c r="A8794" s="102">
        <v>44310</v>
      </c>
      <c r="B8794" s="103">
        <v>44308</v>
      </c>
      <c r="C8794" s="104" t="s">
        <v>1017</v>
      </c>
      <c r="D8794" s="105">
        <f>VLOOKUP(Pag_Inicio_Corr_mas_casos[[#This Row],[Corregimiento]],Hoja3!$A$2:$D$676,4,0)</f>
        <v>10215</v>
      </c>
      <c r="E8794" s="104">
        <v>5</v>
      </c>
    </row>
    <row r="8795" spans="1:5">
      <c r="A8795" s="73">
        <v>44311</v>
      </c>
      <c r="B8795" s="70">
        <v>44309</v>
      </c>
      <c r="C8795" s="71" t="s">
        <v>849</v>
      </c>
      <c r="D8795" s="72">
        <f>VLOOKUP(Pag_Inicio_Corr_mas_casos[[#This Row],[Corregimiento]],Hoja3!$A$2:$D$676,4,0)</f>
        <v>40611</v>
      </c>
      <c r="E8795" s="71">
        <v>11</v>
      </c>
    </row>
    <row r="8796" spans="1:5">
      <c r="A8796" s="73">
        <v>44311</v>
      </c>
      <c r="B8796" s="70">
        <v>44309</v>
      </c>
      <c r="C8796" s="71" t="s">
        <v>906</v>
      </c>
      <c r="D8796" s="72">
        <f>VLOOKUP(Pag_Inicio_Corr_mas_casos[[#This Row],[Corregimiento]],Hoja3!$A$2:$D$676,4,0)</f>
        <v>40601</v>
      </c>
      <c r="E8796" s="71">
        <v>10</v>
      </c>
    </row>
    <row r="8797" spans="1:5">
      <c r="A8797" s="73">
        <v>44311</v>
      </c>
      <c r="B8797" s="70">
        <v>44309</v>
      </c>
      <c r="C8797" s="71" t="s">
        <v>807</v>
      </c>
      <c r="D8797" s="72">
        <f>VLOOKUP(Pag_Inicio_Corr_mas_casos[[#This Row],[Corregimiento]],Hoja3!$A$2:$D$676,4,0)</f>
        <v>20601</v>
      </c>
      <c r="E8797" s="71">
        <v>9</v>
      </c>
    </row>
    <row r="8798" spans="1:5">
      <c r="A8798" s="73">
        <v>44311</v>
      </c>
      <c r="B8798" s="70">
        <v>44309</v>
      </c>
      <c r="C8798" s="71" t="s">
        <v>1108</v>
      </c>
      <c r="D8798" s="72">
        <f>VLOOKUP(Pag_Inicio_Corr_mas_casos[[#This Row],[Corregimiento]],Hoja3!$A$2:$D$676,4,0)</f>
        <v>41401</v>
      </c>
      <c r="E8798" s="71">
        <v>8</v>
      </c>
    </row>
    <row r="8799" spans="1:5">
      <c r="A8799" s="73">
        <v>44311</v>
      </c>
      <c r="B8799" s="70">
        <v>44309</v>
      </c>
      <c r="C8799" s="71" t="s">
        <v>920</v>
      </c>
      <c r="D8799" s="72">
        <f>VLOOKUP(Pag_Inicio_Corr_mas_casos[[#This Row],[Corregimiento]],Hoja3!$A$2:$D$676,4,0)</f>
        <v>90101</v>
      </c>
      <c r="E8799" s="71">
        <v>8</v>
      </c>
    </row>
    <row r="8800" spans="1:5">
      <c r="A8800" s="73">
        <v>44311</v>
      </c>
      <c r="B8800" s="70">
        <v>44309</v>
      </c>
      <c r="C8800" s="71" t="s">
        <v>879</v>
      </c>
      <c r="D8800" s="72">
        <f>VLOOKUP(Pag_Inicio_Corr_mas_casos[[#This Row],[Corregimiento]],Hoja3!$A$2:$D$676,4,0)</f>
        <v>91008</v>
      </c>
      <c r="E8800" s="71">
        <v>7</v>
      </c>
    </row>
    <row r="8801" spans="1:5">
      <c r="A8801" s="73">
        <v>44311</v>
      </c>
      <c r="B8801" s="70">
        <v>44309</v>
      </c>
      <c r="C8801" s="71" t="s">
        <v>924</v>
      </c>
      <c r="D8801" s="72">
        <f>VLOOKUP(Pag_Inicio_Corr_mas_casos[[#This Row],[Corregimiento]],Hoja3!$A$2:$D$676,4,0)</f>
        <v>40503</v>
      </c>
      <c r="E8801" s="71">
        <v>7</v>
      </c>
    </row>
    <row r="8802" spans="1:5">
      <c r="A8802" s="73">
        <v>44311</v>
      </c>
      <c r="B8802" s="70">
        <v>44309</v>
      </c>
      <c r="C8802" s="71" t="s">
        <v>919</v>
      </c>
      <c r="D8802" s="72">
        <f>VLOOKUP(Pag_Inicio_Corr_mas_casos[[#This Row],[Corregimiento]],Hoja3!$A$2:$D$676,4,0)</f>
        <v>30101</v>
      </c>
      <c r="E8802" s="71">
        <v>7</v>
      </c>
    </row>
    <row r="8803" spans="1:5">
      <c r="A8803" s="73">
        <v>44311</v>
      </c>
      <c r="B8803" s="70">
        <v>44309</v>
      </c>
      <c r="C8803" s="71" t="s">
        <v>790</v>
      </c>
      <c r="D8803" s="72">
        <f>VLOOKUP(Pag_Inicio_Corr_mas_casos[[#This Row],[Corregimiento]],Hoja3!$A$2:$D$676,4,0)</f>
        <v>130708</v>
      </c>
      <c r="E8803" s="71">
        <v>7</v>
      </c>
    </row>
    <row r="8804" spans="1:5">
      <c r="A8804" s="73">
        <v>44311</v>
      </c>
      <c r="B8804" s="70">
        <v>44309</v>
      </c>
      <c r="C8804" s="71" t="s">
        <v>816</v>
      </c>
      <c r="D8804" s="72">
        <f>VLOOKUP(Pag_Inicio_Corr_mas_casos[[#This Row],[Corregimiento]],Hoja3!$A$2:$D$676,4,0)</f>
        <v>40606</v>
      </c>
      <c r="E8804" s="71">
        <v>6</v>
      </c>
    </row>
    <row r="8805" spans="1:5">
      <c r="A8805" s="73">
        <v>44311</v>
      </c>
      <c r="B8805" s="70">
        <v>44309</v>
      </c>
      <c r="C8805" s="71" t="s">
        <v>958</v>
      </c>
      <c r="D8805" s="72">
        <f>VLOOKUP(Pag_Inicio_Corr_mas_casos[[#This Row],[Corregimiento]],Hoja3!$A$2:$D$676,4,0)</f>
        <v>40801</v>
      </c>
      <c r="E8805" s="71">
        <v>5</v>
      </c>
    </row>
    <row r="8806" spans="1:5">
      <c r="A8806" s="73">
        <v>44311</v>
      </c>
      <c r="B8806" s="70">
        <v>44309</v>
      </c>
      <c r="C8806" s="71" t="s">
        <v>959</v>
      </c>
      <c r="D8806" s="72">
        <f>VLOOKUP(Pag_Inicio_Corr_mas_casos[[#This Row],[Corregimiento]],Hoja3!$A$2:$D$676,4,0)</f>
        <v>20307</v>
      </c>
      <c r="E8806" s="71">
        <v>5</v>
      </c>
    </row>
    <row r="8807" spans="1:5">
      <c r="A8807" s="73">
        <v>44311</v>
      </c>
      <c r="B8807" s="70">
        <v>44309</v>
      </c>
      <c r="C8807" s="71" t="s">
        <v>788</v>
      </c>
      <c r="D8807" s="72">
        <f>VLOOKUP(Pag_Inicio_Corr_mas_casos[[#This Row],[Corregimiento]],Hoja3!$A$2:$D$676,4,0)</f>
        <v>80807</v>
      </c>
      <c r="E8807" s="71">
        <v>5</v>
      </c>
    </row>
    <row r="8808" spans="1:5">
      <c r="A8808" s="73">
        <v>44311</v>
      </c>
      <c r="B8808" s="70">
        <v>44309</v>
      </c>
      <c r="C8808" s="71" t="s">
        <v>1125</v>
      </c>
      <c r="D8808" s="72">
        <f>VLOOKUP(Pag_Inicio_Corr_mas_casos[[#This Row],[Corregimiento]],Hoja3!$A$2:$D$676,4,0)</f>
        <v>40302</v>
      </c>
      <c r="E8808" s="71">
        <v>5</v>
      </c>
    </row>
    <row r="8809" spans="1:5">
      <c r="A8809" s="73">
        <v>44311</v>
      </c>
      <c r="B8809" s="70">
        <v>44309</v>
      </c>
      <c r="C8809" s="71" t="s">
        <v>997</v>
      </c>
      <c r="D8809" s="72">
        <f>VLOOKUP(Pag_Inicio_Corr_mas_casos[[#This Row],[Corregimiento]],Hoja3!$A$2:$D$676,4,0)</f>
        <v>41001</v>
      </c>
      <c r="E8809" s="71">
        <v>5</v>
      </c>
    </row>
    <row r="8810" spans="1:5">
      <c r="A8810" s="73">
        <v>44311</v>
      </c>
      <c r="B8810" s="70">
        <v>44309</v>
      </c>
      <c r="C8810" s="71" t="s">
        <v>861</v>
      </c>
      <c r="D8810" s="72">
        <f>VLOOKUP(Pag_Inicio_Corr_mas_casos[[#This Row],[Corregimiento]],Hoja3!$A$2:$D$676,4,0)</f>
        <v>130702</v>
      </c>
      <c r="E8810" s="71">
        <v>5</v>
      </c>
    </row>
    <row r="8811" spans="1:5">
      <c r="A8811" s="73">
        <v>44311</v>
      </c>
      <c r="B8811" s="70">
        <v>44309</v>
      </c>
      <c r="C8811" s="71" t="s">
        <v>844</v>
      </c>
      <c r="D8811" s="72">
        <f>VLOOKUP(Pag_Inicio_Corr_mas_casos[[#This Row],[Corregimiento]],Hoja3!$A$2:$D$676,4,0)</f>
        <v>81004</v>
      </c>
      <c r="E8811" s="71">
        <v>5</v>
      </c>
    </row>
    <row r="8812" spans="1:5">
      <c r="A8812" s="73">
        <v>44311</v>
      </c>
      <c r="B8812" s="70">
        <v>44309</v>
      </c>
      <c r="C8812" s="71" t="s">
        <v>808</v>
      </c>
      <c r="D8812" s="72">
        <f>VLOOKUP(Pag_Inicio_Corr_mas_casos[[#This Row],[Corregimiento]],Hoja3!$A$2:$D$676,4,0)</f>
        <v>81006</v>
      </c>
      <c r="E8812" s="71">
        <v>4</v>
      </c>
    </row>
    <row r="8813" spans="1:5">
      <c r="A8813" s="73">
        <v>44311</v>
      </c>
      <c r="B8813" s="70">
        <v>44309</v>
      </c>
      <c r="C8813" s="71" t="s">
        <v>900</v>
      </c>
      <c r="D8813" s="72">
        <f>VLOOKUP(Pag_Inicio_Corr_mas_casos[[#This Row],[Corregimiento]],Hoja3!$A$2:$D$676,4,0)</f>
        <v>130102</v>
      </c>
      <c r="E8813" s="71">
        <v>4</v>
      </c>
    </row>
    <row r="8814" spans="1:5">
      <c r="A8814" s="73">
        <v>44311</v>
      </c>
      <c r="B8814" s="70">
        <v>44309</v>
      </c>
      <c r="C8814" s="71" t="s">
        <v>821</v>
      </c>
      <c r="D8814" s="72">
        <f>VLOOKUP(Pag_Inicio_Corr_mas_casos[[#This Row],[Corregimiento]],Hoja3!$A$2:$D$676,4,0)</f>
        <v>20207</v>
      </c>
      <c r="E8814" s="71">
        <v>4</v>
      </c>
    </row>
    <row r="8815" spans="1:5">
      <c r="A8815" s="121">
        <v>44312</v>
      </c>
      <c r="B8815" s="122">
        <v>44310</v>
      </c>
      <c r="C8815" s="123" t="s">
        <v>1075</v>
      </c>
      <c r="D8815" s="143">
        <f>VLOOKUP(Pag_Inicio_Corr_mas_casos[[#This Row],[Corregimiento]],Hoja3!$A$2:$D$676,4,0)</f>
        <v>40405</v>
      </c>
      <c r="E8815" s="123">
        <v>11</v>
      </c>
    </row>
    <row r="8816" spans="1:5">
      <c r="A8816" s="121">
        <v>44312</v>
      </c>
      <c r="B8816" s="122">
        <v>44310</v>
      </c>
      <c r="C8816" s="123" t="s">
        <v>816</v>
      </c>
      <c r="D8816" s="143">
        <f>VLOOKUP(Pag_Inicio_Corr_mas_casos[[#This Row],[Corregimiento]],Hoja3!$A$2:$D$676,4,0)</f>
        <v>40606</v>
      </c>
      <c r="E8816" s="123">
        <v>11</v>
      </c>
    </row>
    <row r="8817" spans="1:5">
      <c r="A8817" s="121">
        <v>44312</v>
      </c>
      <c r="B8817" s="122">
        <v>44310</v>
      </c>
      <c r="C8817" s="123" t="s">
        <v>790</v>
      </c>
      <c r="D8817" s="143">
        <f>VLOOKUP(Pag_Inicio_Corr_mas_casos[[#This Row],[Corregimiento]],Hoja3!$A$2:$D$676,4,0)</f>
        <v>130708</v>
      </c>
      <c r="E8817" s="123">
        <v>7</v>
      </c>
    </row>
    <row r="8818" spans="1:5">
      <c r="A8818" s="121">
        <v>44312</v>
      </c>
      <c r="B8818" s="122">
        <v>44310</v>
      </c>
      <c r="C8818" s="123" t="s">
        <v>849</v>
      </c>
      <c r="D8818" s="143">
        <f>VLOOKUP(Pag_Inicio_Corr_mas_casos[[#This Row],[Corregimiento]],Hoja3!$A$2:$D$676,4,0)</f>
        <v>40611</v>
      </c>
      <c r="E8818" s="123">
        <v>7</v>
      </c>
    </row>
    <row r="8819" spans="1:5">
      <c r="A8819" s="121">
        <v>44312</v>
      </c>
      <c r="B8819" s="122">
        <v>44310</v>
      </c>
      <c r="C8819" s="123" t="s">
        <v>878</v>
      </c>
      <c r="D8819" s="143">
        <f>VLOOKUP(Pag_Inicio_Corr_mas_casos[[#This Row],[Corregimiento]],Hoja3!$A$2:$D$676,4,0)</f>
        <v>30104</v>
      </c>
      <c r="E8819" s="123">
        <v>7</v>
      </c>
    </row>
    <row r="8820" spans="1:5">
      <c r="A8820" s="121">
        <v>44312</v>
      </c>
      <c r="B8820" s="122">
        <v>44310</v>
      </c>
      <c r="C8820" s="123" t="s">
        <v>906</v>
      </c>
      <c r="D8820" s="143">
        <f>VLOOKUP(Pag_Inicio_Corr_mas_casos[[#This Row],[Corregimiento]],Hoja3!$A$2:$D$676,4,0)</f>
        <v>40601</v>
      </c>
      <c r="E8820" s="123">
        <v>7</v>
      </c>
    </row>
    <row r="8821" spans="1:5">
      <c r="A8821" s="121">
        <v>44312</v>
      </c>
      <c r="B8821" s="122">
        <v>44310</v>
      </c>
      <c r="C8821" s="123" t="s">
        <v>1126</v>
      </c>
      <c r="D8821" s="143">
        <f>VLOOKUP(Pag_Inicio_Corr_mas_casos[[#This Row],[Corregimiento]],Hoja3!$A$2:$D$676,4,0)</f>
        <v>90803</v>
      </c>
      <c r="E8821" s="123">
        <v>5</v>
      </c>
    </row>
    <row r="8822" spans="1:5">
      <c r="A8822" s="121">
        <v>44312</v>
      </c>
      <c r="B8822" s="122">
        <v>44310</v>
      </c>
      <c r="C8822" s="123" t="s">
        <v>797</v>
      </c>
      <c r="D8822" s="143">
        <f>VLOOKUP(Pag_Inicio_Corr_mas_casos[[#This Row],[Corregimiento]],Hoja3!$A$2:$D$676,4,0)</f>
        <v>80813</v>
      </c>
      <c r="E8822" s="123">
        <v>5</v>
      </c>
    </row>
    <row r="8823" spans="1:5">
      <c r="A8823" s="121">
        <v>44312</v>
      </c>
      <c r="B8823" s="122">
        <v>44310</v>
      </c>
      <c r="C8823" s="123" t="s">
        <v>1108</v>
      </c>
      <c r="D8823" s="143">
        <f>VLOOKUP(Pag_Inicio_Corr_mas_casos[[#This Row],[Corregimiento]],Hoja3!$A$2:$D$676,4,0)</f>
        <v>41401</v>
      </c>
      <c r="E8823" s="123">
        <v>5</v>
      </c>
    </row>
    <row r="8824" spans="1:5">
      <c r="A8824" s="121">
        <v>44312</v>
      </c>
      <c r="B8824" s="122">
        <v>44310</v>
      </c>
      <c r="C8824" s="123" t="s">
        <v>857</v>
      </c>
      <c r="D8824" s="143">
        <f>VLOOKUP(Pag_Inicio_Corr_mas_casos[[#This Row],[Corregimiento]],Hoja3!$A$2:$D$676,4,0)</f>
        <v>80809</v>
      </c>
      <c r="E8824" s="123">
        <v>4</v>
      </c>
    </row>
    <row r="8825" spans="1:5">
      <c r="A8825" s="121">
        <v>44312</v>
      </c>
      <c r="B8825" s="122">
        <v>44310</v>
      </c>
      <c r="C8825" s="123" t="s">
        <v>794</v>
      </c>
      <c r="D8825" s="143">
        <f>VLOOKUP(Pag_Inicio_Corr_mas_casos[[#This Row],[Corregimiento]],Hoja3!$A$2:$D$676,4,0)</f>
        <v>80811</v>
      </c>
      <c r="E8825" s="123">
        <v>4</v>
      </c>
    </row>
    <row r="8826" spans="1:5">
      <c r="A8826" s="121">
        <v>44312</v>
      </c>
      <c r="B8826" s="122">
        <v>44310</v>
      </c>
      <c r="C8826" s="123" t="s">
        <v>1122</v>
      </c>
      <c r="D8826" s="143">
        <f>VLOOKUP(Pag_Inicio_Corr_mas_casos[[#This Row],[Corregimiento]],Hoja3!$A$2:$D$676,4,0)</f>
        <v>40609</v>
      </c>
      <c r="E8826" s="123">
        <v>4</v>
      </c>
    </row>
    <row r="8827" spans="1:5">
      <c r="A8827" s="121">
        <v>44312</v>
      </c>
      <c r="B8827" s="122">
        <v>44310</v>
      </c>
      <c r="C8827" s="123" t="s">
        <v>879</v>
      </c>
      <c r="D8827" s="143">
        <f>VLOOKUP(Pag_Inicio_Corr_mas_casos[[#This Row],[Corregimiento]],Hoja3!$A$2:$D$676,4,0)</f>
        <v>91008</v>
      </c>
      <c r="E8827" s="123">
        <v>4</v>
      </c>
    </row>
    <row r="8828" spans="1:5">
      <c r="A8828" s="121">
        <v>44312</v>
      </c>
      <c r="B8828" s="122">
        <v>44310</v>
      </c>
      <c r="C8828" s="123" t="s">
        <v>798</v>
      </c>
      <c r="D8828" s="143">
        <f>VLOOKUP(Pag_Inicio_Corr_mas_casos[[#This Row],[Corregimiento]],Hoja3!$A$2:$D$676,4,0)</f>
        <v>80820</v>
      </c>
      <c r="E8828" s="123">
        <v>4</v>
      </c>
    </row>
    <row r="8829" spans="1:5">
      <c r="A8829" s="121">
        <v>44312</v>
      </c>
      <c r="B8829" s="122">
        <v>44310</v>
      </c>
      <c r="C8829" s="123" t="s">
        <v>895</v>
      </c>
      <c r="D8829" s="143">
        <f>VLOOKUP(Pag_Inicio_Corr_mas_casos[[#This Row],[Corregimiento]],Hoja3!$A$2:$D$676,4,0)</f>
        <v>50316</v>
      </c>
      <c r="E8829" s="123">
        <v>3</v>
      </c>
    </row>
    <row r="8830" spans="1:5">
      <c r="A8830" s="121">
        <v>44312</v>
      </c>
      <c r="B8830" s="122">
        <v>44310</v>
      </c>
      <c r="C8830" s="123" t="s">
        <v>793</v>
      </c>
      <c r="D8830" s="143">
        <f>VLOOKUP(Pag_Inicio_Corr_mas_casos[[#This Row],[Corregimiento]],Hoja3!$A$2:$D$676,4,0)</f>
        <v>80826</v>
      </c>
      <c r="E8830" s="123">
        <v>3</v>
      </c>
    </row>
    <row r="8831" spans="1:5">
      <c r="A8831" s="121">
        <v>44312</v>
      </c>
      <c r="B8831" s="122">
        <v>44310</v>
      </c>
      <c r="C8831" s="123" t="s">
        <v>932</v>
      </c>
      <c r="D8831" s="143">
        <f>VLOOKUP(Pag_Inicio_Corr_mas_casos[[#This Row],[Corregimiento]],Hoja3!$A$2:$D$676,4,0)</f>
        <v>70211</v>
      </c>
      <c r="E8831" s="123">
        <v>3</v>
      </c>
    </row>
    <row r="8832" spans="1:5">
      <c r="A8832" s="121">
        <v>44312</v>
      </c>
      <c r="B8832" s="122">
        <v>44310</v>
      </c>
      <c r="C8832" s="123" t="s">
        <v>905</v>
      </c>
      <c r="D8832" s="143">
        <f>VLOOKUP(Pag_Inicio_Corr_mas_casos[[#This Row],[Corregimiento]],Hoja3!$A$2:$D$676,4,0)</f>
        <v>91007</v>
      </c>
      <c r="E8832" s="123">
        <v>3</v>
      </c>
    </row>
    <row r="8833" spans="1:5">
      <c r="A8833" s="121">
        <v>44312</v>
      </c>
      <c r="B8833" s="122">
        <v>44310</v>
      </c>
      <c r="C8833" s="123" t="s">
        <v>996</v>
      </c>
      <c r="D8833" s="143">
        <f>VLOOKUP(Pag_Inicio_Corr_mas_casos[[#This Row],[Corregimiento]],Hoja3!$A$2:$D$676,4,0)</f>
        <v>10206</v>
      </c>
      <c r="E8833" s="123">
        <v>3</v>
      </c>
    </row>
    <row r="8834" spans="1:5">
      <c r="A8834" s="121">
        <v>44312</v>
      </c>
      <c r="B8834" s="122">
        <v>44313</v>
      </c>
      <c r="C8834" s="123" t="s">
        <v>800</v>
      </c>
      <c r="D8834" s="143">
        <f>VLOOKUP(Pag_Inicio_Corr_mas_casos[[#This Row],[Corregimiento]],Hoja3!$A$2:$D$676,4,0)</f>
        <v>80822</v>
      </c>
      <c r="E8834" s="123">
        <v>3</v>
      </c>
    </row>
    <row r="8835" spans="1:5">
      <c r="A8835" s="94">
        <v>44313</v>
      </c>
      <c r="B8835" s="95">
        <v>44314</v>
      </c>
      <c r="C8835" s="96" t="s">
        <v>895</v>
      </c>
      <c r="D8835" s="97">
        <f>VLOOKUP(Pag_Inicio_Corr_mas_casos[[#This Row],[Corregimiento]],Hoja3!$A$2:$D$676,4,0)</f>
        <v>50316</v>
      </c>
      <c r="E8835" s="96">
        <v>16</v>
      </c>
    </row>
    <row r="8836" spans="1:5">
      <c r="A8836" s="94">
        <v>44313</v>
      </c>
      <c r="B8836" s="96">
        <v>44314</v>
      </c>
      <c r="C8836" s="96" t="s">
        <v>906</v>
      </c>
      <c r="D8836" s="97">
        <f>VLOOKUP(Pag_Inicio_Corr_mas_casos[[#This Row],[Corregimiento]],Hoja3!$A$2:$D$676,4,0)</f>
        <v>40601</v>
      </c>
      <c r="E8836" s="96">
        <v>15</v>
      </c>
    </row>
    <row r="8837" spans="1:5">
      <c r="A8837" s="94">
        <v>44313</v>
      </c>
      <c r="B8837" s="96">
        <v>44314</v>
      </c>
      <c r="C8837" s="96" t="s">
        <v>857</v>
      </c>
      <c r="D8837" s="97">
        <f>VLOOKUP(Pag_Inicio_Corr_mas_casos[[#This Row],[Corregimiento]],Hoja3!$A$2:$D$676,4,0)</f>
        <v>80809</v>
      </c>
      <c r="E8837" s="96">
        <v>13</v>
      </c>
    </row>
    <row r="8838" spans="1:5">
      <c r="A8838" s="94">
        <v>44313</v>
      </c>
      <c r="B8838" s="96">
        <v>44314</v>
      </c>
      <c r="C8838" s="96" t="s">
        <v>816</v>
      </c>
      <c r="D8838" s="97">
        <f>VLOOKUP(Pag_Inicio_Corr_mas_casos[[#This Row],[Corregimiento]],Hoja3!$A$2:$D$676,4,0)</f>
        <v>40606</v>
      </c>
      <c r="E8838" s="96">
        <v>11</v>
      </c>
    </row>
    <row r="8839" spans="1:5">
      <c r="A8839" s="94">
        <v>44313</v>
      </c>
      <c r="B8839" s="96">
        <v>44314</v>
      </c>
      <c r="C8839" s="96" t="s">
        <v>904</v>
      </c>
      <c r="D8839" s="97">
        <f>VLOOKUP(Pag_Inicio_Corr_mas_casos[[#This Row],[Corregimiento]],Hoja3!$A$2:$D$676,4,0)</f>
        <v>40501</v>
      </c>
      <c r="E8839" s="96">
        <v>11</v>
      </c>
    </row>
    <row r="8840" spans="1:5">
      <c r="A8840" s="94">
        <v>44313</v>
      </c>
      <c r="B8840" s="96">
        <v>44314</v>
      </c>
      <c r="C8840" s="96" t="s">
        <v>913</v>
      </c>
      <c r="D8840" s="97">
        <f>VLOOKUP(Pag_Inicio_Corr_mas_casos[[#This Row],[Corregimiento]],Hoja3!$A$2:$D$676,4,0)</f>
        <v>20201</v>
      </c>
      <c r="E8840" s="96">
        <v>9</v>
      </c>
    </row>
    <row r="8841" spans="1:5">
      <c r="A8841" s="94">
        <v>44313</v>
      </c>
      <c r="B8841" s="96">
        <v>44314</v>
      </c>
      <c r="C8841" s="96" t="s">
        <v>1052</v>
      </c>
      <c r="D8841" s="97">
        <f>VLOOKUP(Pag_Inicio_Corr_mas_casos[[#This Row],[Corregimiento]],Hoja3!$A$2:$D$676,4,0)</f>
        <v>10101</v>
      </c>
      <c r="E8841" s="96">
        <v>9</v>
      </c>
    </row>
    <row r="8842" spans="1:5">
      <c r="A8842" s="94">
        <v>44313</v>
      </c>
      <c r="B8842" s="96">
        <v>44314</v>
      </c>
      <c r="C8842" s="96" t="s">
        <v>879</v>
      </c>
      <c r="D8842" s="97">
        <f>VLOOKUP(Pag_Inicio_Corr_mas_casos[[#This Row],[Corregimiento]],Hoja3!$A$2:$D$676,4,0)</f>
        <v>91008</v>
      </c>
      <c r="E8842" s="96">
        <v>8</v>
      </c>
    </row>
    <row r="8843" spans="1:5">
      <c r="A8843" s="94">
        <v>44313</v>
      </c>
      <c r="B8843" s="96">
        <v>44314</v>
      </c>
      <c r="C8843" s="96" t="s">
        <v>900</v>
      </c>
      <c r="D8843" s="97">
        <f>VLOOKUP(Pag_Inicio_Corr_mas_casos[[#This Row],[Corregimiento]],Hoja3!$A$2:$D$676,4,0)</f>
        <v>130102</v>
      </c>
      <c r="E8843" s="96">
        <v>7</v>
      </c>
    </row>
    <row r="8844" spans="1:5">
      <c r="A8844" s="94">
        <v>44313</v>
      </c>
      <c r="B8844" s="96">
        <v>44314</v>
      </c>
      <c r="C8844" s="96" t="s">
        <v>797</v>
      </c>
      <c r="D8844" s="97">
        <f>VLOOKUP(Pag_Inicio_Corr_mas_casos[[#This Row],[Corregimiento]],Hoja3!$A$2:$D$676,4,0)</f>
        <v>80813</v>
      </c>
      <c r="E8844" s="96">
        <v>7</v>
      </c>
    </row>
    <row r="8845" spans="1:5">
      <c r="A8845" s="94">
        <v>44313</v>
      </c>
      <c r="B8845" s="96">
        <v>44314</v>
      </c>
      <c r="C8845" s="96" t="s">
        <v>849</v>
      </c>
      <c r="D8845" s="97">
        <f>VLOOKUP(Pag_Inicio_Corr_mas_casos[[#This Row],[Corregimiento]],Hoja3!$A$2:$D$676,4,0)</f>
        <v>40611</v>
      </c>
      <c r="E8845" s="96">
        <v>7</v>
      </c>
    </row>
    <row r="8846" spans="1:5">
      <c r="A8846" s="94">
        <v>44313</v>
      </c>
      <c r="B8846" s="96">
        <v>44314</v>
      </c>
      <c r="C8846" s="96" t="s">
        <v>868</v>
      </c>
      <c r="D8846" s="97">
        <f>VLOOKUP(Pag_Inicio_Corr_mas_casos[[#This Row],[Corregimiento]],Hoja3!$A$2:$D$676,4,0)</f>
        <v>91001</v>
      </c>
      <c r="E8846" s="96">
        <v>6</v>
      </c>
    </row>
    <row r="8847" spans="1:5">
      <c r="A8847" s="94">
        <v>44313</v>
      </c>
      <c r="B8847" s="96">
        <v>44314</v>
      </c>
      <c r="C8847" s="96" t="s">
        <v>788</v>
      </c>
      <c r="D8847" s="97">
        <f>VLOOKUP(Pag_Inicio_Corr_mas_casos[[#This Row],[Corregimiento]],Hoja3!$A$2:$D$676,4,0)</f>
        <v>80807</v>
      </c>
      <c r="E8847" s="96">
        <v>6</v>
      </c>
    </row>
    <row r="8848" spans="1:5">
      <c r="A8848" s="94">
        <v>44313</v>
      </c>
      <c r="B8848" s="96">
        <v>44314</v>
      </c>
      <c r="C8848" s="96" t="s">
        <v>1013</v>
      </c>
      <c r="D8848" s="97">
        <f>VLOOKUP(Pag_Inicio_Corr_mas_casos[[#This Row],[Corregimiento]],Hoja3!$A$2:$D$676,4,0)</f>
        <v>10201</v>
      </c>
      <c r="E8848" s="96">
        <v>6</v>
      </c>
    </row>
    <row r="8849" spans="1:5">
      <c r="A8849" s="94">
        <v>44313</v>
      </c>
      <c r="B8849" s="96">
        <v>44314</v>
      </c>
      <c r="C8849" s="96" t="s">
        <v>793</v>
      </c>
      <c r="D8849" s="97">
        <f>VLOOKUP(Pag_Inicio_Corr_mas_casos[[#This Row],[Corregimiento]],Hoja3!$A$2:$D$676,4,0)</f>
        <v>80826</v>
      </c>
      <c r="E8849" s="96">
        <v>6</v>
      </c>
    </row>
    <row r="8850" spans="1:5">
      <c r="A8850" s="94">
        <v>44313</v>
      </c>
      <c r="B8850" s="96">
        <v>44314</v>
      </c>
      <c r="C8850" s="96" t="s">
        <v>1078</v>
      </c>
      <c r="D8850" s="97">
        <f>VLOOKUP(Pag_Inicio_Corr_mas_casos[[#This Row],[Corregimiento]],Hoja3!$A$2:$D$676,4,0)</f>
        <v>40308</v>
      </c>
      <c r="E8850" s="96">
        <v>5</v>
      </c>
    </row>
    <row r="8851" spans="1:5">
      <c r="A8851" s="94">
        <v>44313</v>
      </c>
      <c r="B8851" s="96">
        <v>44314</v>
      </c>
      <c r="C8851" s="96" t="s">
        <v>800</v>
      </c>
      <c r="D8851" s="97">
        <f>VLOOKUP(Pag_Inicio_Corr_mas_casos[[#This Row],[Corregimiento]],Hoja3!$A$2:$D$676,4,0)</f>
        <v>80822</v>
      </c>
      <c r="E8851" s="96">
        <v>5</v>
      </c>
    </row>
    <row r="8852" spans="1:5">
      <c r="A8852" s="94">
        <v>44313</v>
      </c>
      <c r="B8852" s="96">
        <v>44314</v>
      </c>
      <c r="C8852" s="96" t="s">
        <v>858</v>
      </c>
      <c r="D8852" s="97">
        <f>VLOOKUP(Pag_Inicio_Corr_mas_casos[[#This Row],[Corregimiento]],Hoja3!$A$2:$D$676,4,0)</f>
        <v>80819</v>
      </c>
      <c r="E8852" s="96">
        <v>5</v>
      </c>
    </row>
    <row r="8853" spans="1:5">
      <c r="A8853" s="94">
        <v>44313</v>
      </c>
      <c r="B8853" s="96">
        <v>44314</v>
      </c>
      <c r="C8853" s="96" t="s">
        <v>958</v>
      </c>
      <c r="D8853" s="97">
        <f>VLOOKUP(Pag_Inicio_Corr_mas_casos[[#This Row],[Corregimiento]],Hoja3!$A$2:$D$676,4,0)</f>
        <v>40801</v>
      </c>
      <c r="E8853" s="96">
        <v>5</v>
      </c>
    </row>
    <row r="8854" spans="1:5">
      <c r="A8854" s="94">
        <v>44313</v>
      </c>
      <c r="B8854" s="96">
        <v>44314</v>
      </c>
      <c r="C8854" s="96" t="s">
        <v>790</v>
      </c>
      <c r="D8854" s="97">
        <f>VLOOKUP(Pag_Inicio_Corr_mas_casos[[#This Row],[Corregimiento]],Hoja3!$A$2:$D$676,4,0)</f>
        <v>130708</v>
      </c>
      <c r="E8854" s="96">
        <v>5</v>
      </c>
    </row>
    <row r="8855" spans="1:5">
      <c r="A8855" s="90">
        <v>44314</v>
      </c>
      <c r="B8855" s="91">
        <v>44315</v>
      </c>
      <c r="C8855" s="92" t="s">
        <v>986</v>
      </c>
      <c r="D8855" s="93">
        <f>VLOOKUP(Pag_Inicio_Corr_mas_casos[[#This Row],[Corregimiento]],Hoja3!$A$2:$D$676,4,0)</f>
        <v>40601</v>
      </c>
      <c r="E8855" s="92">
        <v>18</v>
      </c>
    </row>
    <row r="8856" spans="1:5">
      <c r="A8856" s="90">
        <v>44314</v>
      </c>
      <c r="B8856" s="91">
        <v>44315</v>
      </c>
      <c r="C8856" s="92" t="s">
        <v>895</v>
      </c>
      <c r="D8856" s="93">
        <f>VLOOKUP(Pag_Inicio_Corr_mas_casos[[#This Row],[Corregimiento]],Hoja3!$A$2:$D$676,4,0)</f>
        <v>50316</v>
      </c>
      <c r="E8856" s="92">
        <v>11</v>
      </c>
    </row>
    <row r="8857" spans="1:5">
      <c r="A8857" s="90">
        <v>44314</v>
      </c>
      <c r="B8857" s="91">
        <v>44315</v>
      </c>
      <c r="C8857" s="92" t="s">
        <v>1127</v>
      </c>
      <c r="D8857" s="93">
        <f>VLOOKUP(Pag_Inicio_Corr_mas_casos[[#This Row],[Corregimiento]],Hoja3!$A$2:$D$676,4,0)</f>
        <v>120201</v>
      </c>
      <c r="E8857" s="92">
        <v>11</v>
      </c>
    </row>
    <row r="8858" spans="1:5">
      <c r="A8858" s="90">
        <v>44314</v>
      </c>
      <c r="B8858" s="91">
        <v>44315</v>
      </c>
      <c r="C8858" s="92" t="s">
        <v>944</v>
      </c>
      <c r="D8858" s="93">
        <f>VLOOKUP(Pag_Inicio_Corr_mas_casos[[#This Row],[Corregimiento]],Hoja3!$A$2:$D$676,4,0)</f>
        <v>40205</v>
      </c>
      <c r="E8858" s="92">
        <v>11</v>
      </c>
    </row>
    <row r="8859" spans="1:5">
      <c r="A8859" s="90">
        <v>44314</v>
      </c>
      <c r="B8859" s="91">
        <v>44315</v>
      </c>
      <c r="C8859" s="92" t="s">
        <v>816</v>
      </c>
      <c r="D8859" s="93">
        <f>VLOOKUP(Pag_Inicio_Corr_mas_casos[[#This Row],[Corregimiento]],Hoja3!$A$2:$D$676,4,0)</f>
        <v>40606</v>
      </c>
      <c r="E8859" s="92">
        <v>10</v>
      </c>
    </row>
    <row r="8860" spans="1:5">
      <c r="A8860" s="90">
        <v>44314</v>
      </c>
      <c r="B8860" s="91">
        <v>44315</v>
      </c>
      <c r="C8860" s="92" t="s">
        <v>924</v>
      </c>
      <c r="D8860" s="93">
        <f>VLOOKUP(Pag_Inicio_Corr_mas_casos[[#This Row],[Corregimiento]],Hoja3!$A$2:$D$676,4,0)</f>
        <v>40503</v>
      </c>
      <c r="E8860" s="92">
        <v>10</v>
      </c>
    </row>
    <row r="8861" spans="1:5">
      <c r="A8861" s="90">
        <v>44314</v>
      </c>
      <c r="B8861" s="91">
        <v>44315</v>
      </c>
      <c r="C8861" s="92" t="s">
        <v>1075</v>
      </c>
      <c r="D8861" s="93">
        <f>VLOOKUP(Pag_Inicio_Corr_mas_casos[[#This Row],[Corregimiento]],Hoja3!$A$2:$D$676,4,0)</f>
        <v>40405</v>
      </c>
      <c r="E8861" s="92">
        <v>8</v>
      </c>
    </row>
    <row r="8862" spans="1:5">
      <c r="A8862" s="90">
        <v>44314</v>
      </c>
      <c r="B8862" s="91">
        <v>44315</v>
      </c>
      <c r="C8862" s="92" t="s">
        <v>788</v>
      </c>
      <c r="D8862" s="93">
        <f>VLOOKUP(Pag_Inicio_Corr_mas_casos[[#This Row],[Corregimiento]],Hoja3!$A$2:$D$676,4,0)</f>
        <v>80807</v>
      </c>
      <c r="E8862" s="92">
        <v>8</v>
      </c>
    </row>
    <row r="8863" spans="1:5">
      <c r="A8863" s="90">
        <v>44314</v>
      </c>
      <c r="B8863" s="91">
        <v>44315</v>
      </c>
      <c r="C8863" s="92" t="s">
        <v>849</v>
      </c>
      <c r="D8863" s="93">
        <f>VLOOKUP(Pag_Inicio_Corr_mas_casos[[#This Row],[Corregimiento]],Hoja3!$A$2:$D$676,4,0)</f>
        <v>40611</v>
      </c>
      <c r="E8863" s="92">
        <v>8</v>
      </c>
    </row>
    <row r="8864" spans="1:5">
      <c r="A8864" s="90">
        <v>44314</v>
      </c>
      <c r="B8864" s="91">
        <v>44315</v>
      </c>
      <c r="C8864" s="92" t="s">
        <v>853</v>
      </c>
      <c r="D8864" s="93">
        <f>VLOOKUP(Pag_Inicio_Corr_mas_casos[[#This Row],[Corregimiento]],Hoja3!$A$2:$D$676,4,0)</f>
        <v>40612</v>
      </c>
      <c r="E8864" s="92">
        <v>8</v>
      </c>
    </row>
    <row r="8865" spans="1:5">
      <c r="A8865" s="90">
        <v>44314</v>
      </c>
      <c r="B8865" s="91">
        <v>44315</v>
      </c>
      <c r="C8865" s="92" t="s">
        <v>793</v>
      </c>
      <c r="D8865" s="93">
        <f>VLOOKUP(Pag_Inicio_Corr_mas_casos[[#This Row],[Corregimiento]],Hoja3!$A$2:$D$676,4,0)</f>
        <v>80826</v>
      </c>
      <c r="E8865" s="92">
        <v>7</v>
      </c>
    </row>
    <row r="8866" spans="1:5">
      <c r="A8866" s="90">
        <v>44314</v>
      </c>
      <c r="B8866" s="91">
        <v>44315</v>
      </c>
      <c r="C8866" s="92" t="s">
        <v>857</v>
      </c>
      <c r="D8866" s="93">
        <f>VLOOKUP(Pag_Inicio_Corr_mas_casos[[#This Row],[Corregimiento]],Hoja3!$A$2:$D$676,4,0)</f>
        <v>80809</v>
      </c>
      <c r="E8866" s="92">
        <v>6</v>
      </c>
    </row>
    <row r="8867" spans="1:5">
      <c r="A8867" s="90">
        <v>44314</v>
      </c>
      <c r="B8867" s="91">
        <v>44315</v>
      </c>
      <c r="C8867" s="92" t="s">
        <v>855</v>
      </c>
      <c r="D8867" s="93">
        <f>VLOOKUP(Pag_Inicio_Corr_mas_casos[[#This Row],[Corregimiento]],Hoja3!$A$2:$D$676,4,0)</f>
        <v>40608</v>
      </c>
      <c r="E8867" s="92">
        <v>6</v>
      </c>
    </row>
    <row r="8868" spans="1:5">
      <c r="A8868" s="90">
        <v>44314</v>
      </c>
      <c r="B8868" s="91">
        <v>44315</v>
      </c>
      <c r="C8868" s="92" t="s">
        <v>1052</v>
      </c>
      <c r="D8868" s="93">
        <f>VLOOKUP(Pag_Inicio_Corr_mas_casos[[#This Row],[Corregimiento]],Hoja3!$A$2:$D$676,4,0)</f>
        <v>10101</v>
      </c>
      <c r="E8868" s="92">
        <v>6</v>
      </c>
    </row>
    <row r="8869" spans="1:5">
      <c r="A8869" s="90">
        <v>44314</v>
      </c>
      <c r="B8869" s="91">
        <v>44315</v>
      </c>
      <c r="C8869" s="92" t="s">
        <v>783</v>
      </c>
      <c r="D8869" s="93">
        <f>VLOOKUP(Pag_Inicio_Corr_mas_casos[[#This Row],[Corregimiento]],Hoja3!$A$2:$D$676,4,0)</f>
        <v>80810</v>
      </c>
      <c r="E8869" s="92">
        <v>6</v>
      </c>
    </row>
    <row r="8870" spans="1:5">
      <c r="A8870" s="90">
        <v>44314</v>
      </c>
      <c r="B8870" s="91">
        <v>44315</v>
      </c>
      <c r="C8870" s="92" t="s">
        <v>786</v>
      </c>
      <c r="D8870" s="93">
        <f>VLOOKUP(Pag_Inicio_Corr_mas_casos[[#This Row],[Corregimiento]],Hoja3!$A$2:$D$676,4,0)</f>
        <v>80806</v>
      </c>
      <c r="E8870" s="92">
        <v>6</v>
      </c>
    </row>
    <row r="8871" spans="1:5">
      <c r="A8871" s="90">
        <v>44314</v>
      </c>
      <c r="B8871" s="91">
        <v>44315</v>
      </c>
      <c r="C8871" s="92" t="s">
        <v>970</v>
      </c>
      <c r="D8871" s="93">
        <f>VLOOKUP(Pag_Inicio_Corr_mas_casos[[#This Row],[Corregimiento]],Hoja3!$A$2:$D$676,4,0)</f>
        <v>20210</v>
      </c>
      <c r="E8871" s="92">
        <v>6</v>
      </c>
    </row>
    <row r="8872" spans="1:5">
      <c r="A8872" s="90">
        <v>44314</v>
      </c>
      <c r="B8872" s="91">
        <v>44315</v>
      </c>
      <c r="C8872" s="92" t="s">
        <v>892</v>
      </c>
      <c r="D8872" s="93">
        <f>VLOOKUP(Pag_Inicio_Corr_mas_casos[[#This Row],[Corregimiento]],Hoja3!$A$2:$D$676,4,0)</f>
        <v>80812</v>
      </c>
      <c r="E8872" s="92">
        <v>6</v>
      </c>
    </row>
    <row r="8873" spans="1:5">
      <c r="A8873" s="90">
        <v>44314</v>
      </c>
      <c r="B8873" s="91">
        <v>44315</v>
      </c>
      <c r="C8873" s="92" t="s">
        <v>868</v>
      </c>
      <c r="D8873" s="93">
        <f>VLOOKUP(Pag_Inicio_Corr_mas_casos[[#This Row],[Corregimiento]],Hoja3!$A$2:$D$676,4,0)</f>
        <v>91001</v>
      </c>
      <c r="E8873" s="92">
        <v>6</v>
      </c>
    </row>
    <row r="8874" spans="1:5">
      <c r="A8874" s="90">
        <v>44314</v>
      </c>
      <c r="B8874" s="91">
        <v>44315</v>
      </c>
      <c r="C8874" s="92" t="s">
        <v>799</v>
      </c>
      <c r="D8874" s="93">
        <f>VLOOKUP(Pag_Inicio_Corr_mas_casos[[#This Row],[Corregimiento]],Hoja3!$A$2:$D$676,4,0)</f>
        <v>80817</v>
      </c>
      <c r="E8874" s="92">
        <v>5</v>
      </c>
    </row>
    <row r="8875" spans="1:5">
      <c r="A8875" s="102">
        <v>44315</v>
      </c>
      <c r="B8875" s="103">
        <v>44316</v>
      </c>
      <c r="C8875" s="104" t="s">
        <v>906</v>
      </c>
      <c r="D8875" s="105">
        <f>VLOOKUP(Pag_Inicio_Corr_mas_casos[[#This Row],[Corregimiento]],Hoja3!$A$2:$D$676,4,0)</f>
        <v>40601</v>
      </c>
      <c r="E8875" s="104">
        <v>18</v>
      </c>
    </row>
    <row r="8876" spans="1:5">
      <c r="A8876" s="102">
        <v>44315</v>
      </c>
      <c r="B8876" s="103">
        <v>44316</v>
      </c>
      <c r="C8876" s="104" t="s">
        <v>868</v>
      </c>
      <c r="D8876" s="105">
        <f>VLOOKUP(Pag_Inicio_Corr_mas_casos[[#This Row],[Corregimiento]],Hoja3!$A$2:$D$676,4,0)</f>
        <v>91001</v>
      </c>
      <c r="E8876" s="104">
        <v>10</v>
      </c>
    </row>
    <row r="8877" spans="1:5">
      <c r="A8877" s="102">
        <v>44315</v>
      </c>
      <c r="B8877" s="103">
        <v>44316</v>
      </c>
      <c r="C8877" s="104" t="s">
        <v>924</v>
      </c>
      <c r="D8877" s="105">
        <f>VLOOKUP(Pag_Inicio_Corr_mas_casos[[#This Row],[Corregimiento]],Hoja3!$A$2:$D$676,4,0)</f>
        <v>40503</v>
      </c>
      <c r="E8877" s="104">
        <v>10</v>
      </c>
    </row>
    <row r="8878" spans="1:5">
      <c r="A8878" s="102">
        <v>44315</v>
      </c>
      <c r="B8878" s="103">
        <v>44316</v>
      </c>
      <c r="C8878" s="104" t="s">
        <v>853</v>
      </c>
      <c r="D8878" s="105">
        <f>VLOOKUP(Pag_Inicio_Corr_mas_casos[[#This Row],[Corregimiento]],Hoja3!$A$2:$D$676,4,0)</f>
        <v>40612</v>
      </c>
      <c r="E8878" s="104">
        <v>10</v>
      </c>
    </row>
    <row r="8879" spans="1:5">
      <c r="A8879" s="102">
        <v>44315</v>
      </c>
      <c r="B8879" s="103">
        <v>44316</v>
      </c>
      <c r="C8879" s="104" t="s">
        <v>1013</v>
      </c>
      <c r="D8879" s="105">
        <f>VLOOKUP(Pag_Inicio_Corr_mas_casos[[#This Row],[Corregimiento]],Hoja3!$A$2:$D$676,4,0)</f>
        <v>10201</v>
      </c>
      <c r="E8879" s="104">
        <v>9</v>
      </c>
    </row>
    <row r="8880" spans="1:5">
      <c r="A8880" s="102">
        <v>44315</v>
      </c>
      <c r="B8880" s="103">
        <v>44316</v>
      </c>
      <c r="C8880" s="104" t="s">
        <v>892</v>
      </c>
      <c r="D8880" s="105">
        <f>VLOOKUP(Pag_Inicio_Corr_mas_casos[[#This Row],[Corregimiento]],Hoja3!$A$2:$D$676,4,0)</f>
        <v>80812</v>
      </c>
      <c r="E8880" s="104">
        <v>9</v>
      </c>
    </row>
    <row r="8881" spans="1:5">
      <c r="A8881" s="102">
        <v>44315</v>
      </c>
      <c r="B8881" s="103">
        <v>44316</v>
      </c>
      <c r="C8881" s="104" t="s">
        <v>1052</v>
      </c>
      <c r="D8881" s="105">
        <f>VLOOKUP(Pag_Inicio_Corr_mas_casos[[#This Row],[Corregimiento]],Hoja3!$A$2:$D$676,4,0)</f>
        <v>10101</v>
      </c>
      <c r="E8881" s="104">
        <v>9</v>
      </c>
    </row>
    <row r="8882" spans="1:5">
      <c r="A8882" s="102">
        <v>44315</v>
      </c>
      <c r="B8882" s="103">
        <v>44316</v>
      </c>
      <c r="C8882" s="104" t="s">
        <v>857</v>
      </c>
      <c r="D8882" s="105">
        <f>VLOOKUP(Pag_Inicio_Corr_mas_casos[[#This Row],[Corregimiento]],Hoja3!$A$2:$D$676,4,0)</f>
        <v>80809</v>
      </c>
      <c r="E8882" s="104">
        <v>7</v>
      </c>
    </row>
    <row r="8883" spans="1:5">
      <c r="A8883" s="102">
        <v>44315</v>
      </c>
      <c r="B8883" s="103">
        <v>44316</v>
      </c>
      <c r="C8883" s="104" t="s">
        <v>786</v>
      </c>
      <c r="D8883" s="105">
        <f>VLOOKUP(Pag_Inicio_Corr_mas_casos[[#This Row],[Corregimiento]],Hoja3!$A$2:$D$676,4,0)</f>
        <v>80806</v>
      </c>
      <c r="E8883" s="104">
        <v>7</v>
      </c>
    </row>
    <row r="8884" spans="1:5">
      <c r="A8884" s="102">
        <v>44315</v>
      </c>
      <c r="B8884" s="103">
        <v>44316</v>
      </c>
      <c r="C8884" s="104" t="s">
        <v>816</v>
      </c>
      <c r="D8884" s="105">
        <f>VLOOKUP(Pag_Inicio_Corr_mas_casos[[#This Row],[Corregimiento]],Hoja3!$A$2:$D$676,4,0)</f>
        <v>40606</v>
      </c>
      <c r="E8884" s="104">
        <v>6</v>
      </c>
    </row>
    <row r="8885" spans="1:5">
      <c r="A8885" s="102">
        <v>44315</v>
      </c>
      <c r="B8885" s="103">
        <v>44316</v>
      </c>
      <c r="C8885" s="104" t="s">
        <v>858</v>
      </c>
      <c r="D8885" s="105">
        <f>VLOOKUP(Pag_Inicio_Corr_mas_casos[[#This Row],[Corregimiento]],Hoja3!$A$2:$D$676,4,0)</f>
        <v>80819</v>
      </c>
      <c r="E8885" s="104">
        <v>6</v>
      </c>
    </row>
    <row r="8886" spans="1:5">
      <c r="A8886" s="102">
        <v>44315</v>
      </c>
      <c r="B8886" s="103">
        <v>44316</v>
      </c>
      <c r="C8886" s="104" t="s">
        <v>1111</v>
      </c>
      <c r="D8886" s="105">
        <f>VLOOKUP(Pag_Inicio_Corr_mas_casos[[#This Row],[Corregimiento]],Hoja3!$A$2:$D$676,4,0)</f>
        <v>10217</v>
      </c>
      <c r="E8886" s="104">
        <v>6</v>
      </c>
    </row>
    <row r="8887" spans="1:5">
      <c r="A8887" s="102">
        <v>44315</v>
      </c>
      <c r="B8887" s="103">
        <v>44316</v>
      </c>
      <c r="C8887" s="104" t="s">
        <v>879</v>
      </c>
      <c r="D8887" s="105">
        <f>VLOOKUP(Pag_Inicio_Corr_mas_casos[[#This Row],[Corregimiento]],Hoja3!$A$2:$D$676,4,0)</f>
        <v>91008</v>
      </c>
      <c r="E8887" s="104">
        <v>5</v>
      </c>
    </row>
    <row r="8888" spans="1:5">
      <c r="A8888" s="102">
        <v>44315</v>
      </c>
      <c r="B8888" s="103">
        <v>44316</v>
      </c>
      <c r="C8888" s="104" t="s">
        <v>792</v>
      </c>
      <c r="D8888" s="105">
        <f>VLOOKUP(Pag_Inicio_Corr_mas_casos[[#This Row],[Corregimiento]],Hoja3!$A$2:$D$676,4,0)</f>
        <v>80814</v>
      </c>
      <c r="E8888" s="104">
        <v>5</v>
      </c>
    </row>
    <row r="8889" spans="1:5">
      <c r="A8889" s="102">
        <v>44315</v>
      </c>
      <c r="B8889" s="103">
        <v>44316</v>
      </c>
      <c r="C8889" s="104" t="s">
        <v>900</v>
      </c>
      <c r="D8889" s="105">
        <f>VLOOKUP(Pag_Inicio_Corr_mas_casos[[#This Row],[Corregimiento]],Hoja3!$A$2:$D$676,4,0)</f>
        <v>130102</v>
      </c>
      <c r="E8889" s="104">
        <v>5</v>
      </c>
    </row>
    <row r="8890" spans="1:5">
      <c r="A8890" s="102">
        <v>44315</v>
      </c>
      <c r="B8890" s="103">
        <v>44316</v>
      </c>
      <c r="C8890" s="104" t="s">
        <v>1069</v>
      </c>
      <c r="D8890" s="105">
        <f>VLOOKUP(Pag_Inicio_Corr_mas_casos[[#This Row],[Corregimiento]],Hoja3!$A$2:$D$676,4,0)</f>
        <v>10216</v>
      </c>
      <c r="E8890" s="104">
        <v>5</v>
      </c>
    </row>
    <row r="8891" spans="1:5">
      <c r="A8891" s="102">
        <v>44315</v>
      </c>
      <c r="B8891" s="103">
        <v>44316</v>
      </c>
      <c r="C8891" s="104" t="s">
        <v>788</v>
      </c>
      <c r="D8891" s="105">
        <f>VLOOKUP(Pag_Inicio_Corr_mas_casos[[#This Row],[Corregimiento]],Hoja3!$A$2:$D$676,4,0)</f>
        <v>80807</v>
      </c>
      <c r="E8891" s="104">
        <v>5</v>
      </c>
    </row>
    <row r="8892" spans="1:5">
      <c r="A8892" s="102">
        <v>44315</v>
      </c>
      <c r="B8892" s="103">
        <v>44316</v>
      </c>
      <c r="C8892" s="104" t="s">
        <v>904</v>
      </c>
      <c r="D8892" s="105">
        <f>VLOOKUP(Pag_Inicio_Corr_mas_casos[[#This Row],[Corregimiento]],Hoja3!$A$2:$D$676,4,0)</f>
        <v>40501</v>
      </c>
      <c r="E8892" s="104">
        <v>5</v>
      </c>
    </row>
    <row r="8893" spans="1:5">
      <c r="A8893" s="102">
        <v>44315</v>
      </c>
      <c r="B8893" s="103">
        <v>44316</v>
      </c>
      <c r="C8893" s="104" t="s">
        <v>1128</v>
      </c>
      <c r="D8893" s="105">
        <f>VLOOKUP(Pag_Inicio_Corr_mas_casos[[#This Row],[Corregimiento]],Hoja3!$A$2:$D$676,4,0)</f>
        <v>90403</v>
      </c>
      <c r="E8893" s="104">
        <v>4</v>
      </c>
    </row>
    <row r="8894" spans="1:5">
      <c r="A8894" s="102">
        <v>44315</v>
      </c>
      <c r="B8894" s="103">
        <v>44316</v>
      </c>
      <c r="C8894" s="104" t="s">
        <v>796</v>
      </c>
      <c r="D8894" s="105">
        <f>VLOOKUP(Pag_Inicio_Corr_mas_casos[[#This Row],[Corregimiento]],Hoja3!$A$2:$D$676,4,0)</f>
        <v>130107</v>
      </c>
      <c r="E8894" s="104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A580" sqref="A58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1129</v>
      </c>
      <c r="D1" t="s">
        <v>1130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1131</v>
      </c>
      <c r="B3" t="s">
        <v>511</v>
      </c>
      <c r="C3" t="s">
        <v>1132</v>
      </c>
      <c r="D3">
        <v>30202</v>
      </c>
    </row>
    <row r="4" spans="1:4">
      <c r="A4" t="s">
        <v>1133</v>
      </c>
      <c r="B4" t="s">
        <v>518</v>
      </c>
      <c r="C4" t="s">
        <v>518</v>
      </c>
      <c r="D4">
        <v>70313</v>
      </c>
    </row>
    <row r="5" spans="1:4">
      <c r="A5" t="s">
        <v>1134</v>
      </c>
      <c r="B5" t="s">
        <v>510</v>
      </c>
      <c r="C5" t="s">
        <v>1135</v>
      </c>
      <c r="D5">
        <v>120502</v>
      </c>
    </row>
    <row r="6" spans="1:4">
      <c r="A6" t="s">
        <v>1136</v>
      </c>
      <c r="B6" t="s">
        <v>514</v>
      </c>
      <c r="C6" t="s">
        <v>1137</v>
      </c>
      <c r="D6">
        <v>50313</v>
      </c>
    </row>
    <row r="7" spans="1:4">
      <c r="A7" t="s">
        <v>592</v>
      </c>
      <c r="B7" t="s">
        <v>516</v>
      </c>
      <c r="C7" t="s">
        <v>1138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1139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1140</v>
      </c>
      <c r="D11">
        <v>10401</v>
      </c>
    </row>
    <row r="12" spans="1:4">
      <c r="A12" t="s">
        <v>1141</v>
      </c>
      <c r="B12" t="s">
        <v>510</v>
      </c>
      <c r="C12" t="s">
        <v>1142</v>
      </c>
      <c r="D12">
        <v>120902</v>
      </c>
    </row>
    <row r="13" spans="1:4">
      <c r="A13" t="s">
        <v>644</v>
      </c>
      <c r="B13" t="s">
        <v>520</v>
      </c>
      <c r="C13" t="s">
        <v>1143</v>
      </c>
      <c r="D13">
        <v>40404</v>
      </c>
    </row>
    <row r="14" spans="1:4">
      <c r="A14" t="s">
        <v>630</v>
      </c>
      <c r="B14" t="s">
        <v>510</v>
      </c>
      <c r="C14" t="s">
        <v>1144</v>
      </c>
      <c r="D14">
        <v>120302</v>
      </c>
    </row>
    <row r="15" spans="1:4">
      <c r="A15" t="s">
        <v>718</v>
      </c>
      <c r="B15" t="s">
        <v>510</v>
      </c>
      <c r="C15" t="s">
        <v>1135</v>
      </c>
      <c r="D15">
        <v>120503</v>
      </c>
    </row>
    <row r="16" spans="1:4">
      <c r="A16" t="s">
        <v>1145</v>
      </c>
      <c r="B16" t="s">
        <v>518</v>
      </c>
      <c r="C16" t="s">
        <v>1146</v>
      </c>
      <c r="D16">
        <v>70702</v>
      </c>
    </row>
    <row r="17" spans="1:4">
      <c r="A17" t="s">
        <v>690</v>
      </c>
      <c r="B17" t="s">
        <v>512</v>
      </c>
      <c r="C17" t="s">
        <v>1147</v>
      </c>
      <c r="D17">
        <v>130703</v>
      </c>
    </row>
    <row r="18" spans="1:4">
      <c r="A18" t="s">
        <v>536</v>
      </c>
      <c r="B18" t="s">
        <v>515</v>
      </c>
      <c r="C18" t="s">
        <v>1148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1149</v>
      </c>
      <c r="D20">
        <v>20201</v>
      </c>
    </row>
    <row r="21" spans="1:4">
      <c r="A21" t="s">
        <v>1150</v>
      </c>
      <c r="B21" t="s">
        <v>519</v>
      </c>
      <c r="C21" t="s">
        <v>1151</v>
      </c>
      <c r="D21">
        <v>91202</v>
      </c>
    </row>
    <row r="22" spans="1:4">
      <c r="A22" t="s">
        <v>539</v>
      </c>
      <c r="B22" t="s">
        <v>515</v>
      </c>
      <c r="C22" t="s">
        <v>1148</v>
      </c>
      <c r="D22">
        <v>81006</v>
      </c>
    </row>
    <row r="23" spans="1:4">
      <c r="A23" t="s">
        <v>1152</v>
      </c>
      <c r="B23" t="s">
        <v>512</v>
      </c>
      <c r="C23" t="s">
        <v>1147</v>
      </c>
      <c r="D23">
        <v>130704</v>
      </c>
    </row>
    <row r="24" spans="1:4">
      <c r="A24" t="s">
        <v>524</v>
      </c>
      <c r="B24" t="s">
        <v>512</v>
      </c>
      <c r="C24" t="s">
        <v>1153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1154</v>
      </c>
      <c r="D26">
        <v>90101</v>
      </c>
    </row>
    <row r="27" spans="1:4">
      <c r="A27" t="s">
        <v>668</v>
      </c>
      <c r="B27" t="s">
        <v>520</v>
      </c>
      <c r="C27" t="s">
        <v>1155</v>
      </c>
      <c r="D27">
        <v>40204</v>
      </c>
    </row>
    <row r="28" spans="1:4">
      <c r="A28" t="s">
        <v>1156</v>
      </c>
      <c r="B28" t="s">
        <v>520</v>
      </c>
      <c r="C28" t="s">
        <v>1157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1158</v>
      </c>
      <c r="D30">
        <v>91102</v>
      </c>
    </row>
    <row r="31" spans="1:4">
      <c r="A31" t="s">
        <v>625</v>
      </c>
      <c r="B31" t="s">
        <v>518</v>
      </c>
      <c r="C31" t="s">
        <v>1159</v>
      </c>
      <c r="D31">
        <v>70402</v>
      </c>
    </row>
    <row r="32" spans="1:4">
      <c r="A32" t="s">
        <v>1160</v>
      </c>
      <c r="B32" t="s">
        <v>509</v>
      </c>
      <c r="C32" t="s">
        <v>1161</v>
      </c>
      <c r="D32">
        <v>10306</v>
      </c>
    </row>
    <row r="33" spans="1:4">
      <c r="A33" t="s">
        <v>1162</v>
      </c>
      <c r="B33" t="s">
        <v>518</v>
      </c>
      <c r="C33" t="s">
        <v>621</v>
      </c>
      <c r="D33">
        <v>70202</v>
      </c>
    </row>
    <row r="34" spans="1:4">
      <c r="A34" t="s">
        <v>1163</v>
      </c>
      <c r="B34" t="s">
        <v>518</v>
      </c>
      <c r="C34" t="s">
        <v>1159</v>
      </c>
      <c r="D34">
        <v>70403</v>
      </c>
    </row>
    <row r="35" spans="1:4">
      <c r="A35" t="s">
        <v>640</v>
      </c>
      <c r="B35" t="s">
        <v>510</v>
      </c>
      <c r="C35" t="s">
        <v>1144</v>
      </c>
      <c r="D35">
        <v>120303</v>
      </c>
    </row>
    <row r="36" spans="1:4">
      <c r="A36" t="s">
        <v>1164</v>
      </c>
      <c r="B36" t="s">
        <v>519</v>
      </c>
      <c r="C36" t="s">
        <v>1165</v>
      </c>
      <c r="D36">
        <v>90202</v>
      </c>
    </row>
    <row r="37" spans="1:4">
      <c r="A37" t="s">
        <v>1166</v>
      </c>
      <c r="B37" t="s">
        <v>509</v>
      </c>
      <c r="C37" t="s">
        <v>1167</v>
      </c>
      <c r="D37">
        <v>10213</v>
      </c>
    </row>
    <row r="38" spans="1:4">
      <c r="A38" t="s">
        <v>620</v>
      </c>
      <c r="B38" t="s">
        <v>509</v>
      </c>
      <c r="C38" t="s">
        <v>1140</v>
      </c>
      <c r="D38">
        <v>10403</v>
      </c>
    </row>
    <row r="39" spans="1:4">
      <c r="A39" t="s">
        <v>572</v>
      </c>
      <c r="B39" t="s">
        <v>512</v>
      </c>
      <c r="C39" t="s">
        <v>1147</v>
      </c>
      <c r="D39">
        <v>130701</v>
      </c>
    </row>
    <row r="40" spans="1:4">
      <c r="A40" t="s">
        <v>541</v>
      </c>
      <c r="B40" t="s">
        <v>512</v>
      </c>
      <c r="C40" t="s">
        <v>1147</v>
      </c>
      <c r="D40">
        <v>130702</v>
      </c>
    </row>
    <row r="41" spans="1:4">
      <c r="A41" t="s">
        <v>1168</v>
      </c>
      <c r="B41" t="s">
        <v>509</v>
      </c>
      <c r="C41" t="s">
        <v>1140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1138</v>
      </c>
      <c r="D44">
        <v>20105</v>
      </c>
    </row>
    <row r="45" spans="1:4">
      <c r="A45" t="s">
        <v>1169</v>
      </c>
      <c r="B45" t="s">
        <v>509</v>
      </c>
      <c r="C45" t="s">
        <v>509</v>
      </c>
      <c r="D45">
        <v>10102</v>
      </c>
    </row>
    <row r="46" spans="1:4">
      <c r="A46" t="s">
        <v>1170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1171</v>
      </c>
      <c r="D47">
        <v>130402</v>
      </c>
    </row>
    <row r="48" spans="1:4">
      <c r="A48" t="s">
        <v>530</v>
      </c>
      <c r="B48" t="s">
        <v>515</v>
      </c>
      <c r="C48" t="s">
        <v>1148</v>
      </c>
      <c r="D48">
        <v>81007</v>
      </c>
    </row>
    <row r="49" spans="1:4">
      <c r="A49" t="s">
        <v>525</v>
      </c>
      <c r="B49" t="s">
        <v>515</v>
      </c>
      <c r="C49" t="s">
        <v>1148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1172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1173</v>
      </c>
      <c r="B53" t="s">
        <v>520</v>
      </c>
      <c r="C53" t="s">
        <v>1174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1175</v>
      </c>
      <c r="B56" t="s">
        <v>520</v>
      </c>
      <c r="C56" t="s">
        <v>1176</v>
      </c>
      <c r="D56">
        <v>41202</v>
      </c>
    </row>
    <row r="57" spans="1:4">
      <c r="A57" t="s">
        <v>689</v>
      </c>
      <c r="B57" t="s">
        <v>510</v>
      </c>
      <c r="C57" t="s">
        <v>1177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1178</v>
      </c>
      <c r="B59" t="s">
        <v>520</v>
      </c>
      <c r="C59" t="s">
        <v>1176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1157</v>
      </c>
      <c r="D61">
        <v>40301</v>
      </c>
    </row>
    <row r="62" spans="1:4">
      <c r="A62" t="s">
        <v>699</v>
      </c>
      <c r="B62" t="s">
        <v>520</v>
      </c>
      <c r="C62" t="s">
        <v>1143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1179</v>
      </c>
      <c r="B64" t="s">
        <v>520</v>
      </c>
      <c r="C64" t="s">
        <v>1180</v>
      </c>
      <c r="D64">
        <v>41002</v>
      </c>
    </row>
    <row r="65" spans="1:4">
      <c r="A65" t="s">
        <v>1181</v>
      </c>
      <c r="B65" t="s">
        <v>515</v>
      </c>
      <c r="C65" t="s">
        <v>1182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1183</v>
      </c>
      <c r="B67" t="s">
        <v>512</v>
      </c>
      <c r="C67" t="s">
        <v>1171</v>
      </c>
      <c r="D67">
        <v>130403</v>
      </c>
    </row>
    <row r="68" spans="1:4">
      <c r="A68" t="s">
        <v>1184</v>
      </c>
      <c r="B68" t="s">
        <v>510</v>
      </c>
      <c r="C68" t="s">
        <v>1135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1185</v>
      </c>
      <c r="B70" t="s">
        <v>510</v>
      </c>
      <c r="C70" t="s">
        <v>1186</v>
      </c>
      <c r="D70">
        <v>120802</v>
      </c>
    </row>
    <row r="71" spans="1:4">
      <c r="A71" t="s">
        <v>538</v>
      </c>
      <c r="B71" t="s">
        <v>512</v>
      </c>
      <c r="C71" t="s">
        <v>1153</v>
      </c>
      <c r="D71">
        <v>130107</v>
      </c>
    </row>
    <row r="72" spans="1:4">
      <c r="A72" t="s">
        <v>1187</v>
      </c>
      <c r="B72" t="s">
        <v>516</v>
      </c>
      <c r="C72" t="s">
        <v>1149</v>
      </c>
      <c r="D72">
        <v>20210</v>
      </c>
    </row>
    <row r="73" spans="1:4">
      <c r="A73" t="s">
        <v>1188</v>
      </c>
      <c r="B73" t="s">
        <v>517</v>
      </c>
      <c r="C73" t="s">
        <v>1189</v>
      </c>
      <c r="D73">
        <v>60502</v>
      </c>
    </row>
    <row r="74" spans="1:4">
      <c r="A74" t="s">
        <v>1188</v>
      </c>
      <c r="B74" t="s">
        <v>512</v>
      </c>
      <c r="C74" t="s">
        <v>1171</v>
      </c>
      <c r="D74">
        <v>130404</v>
      </c>
    </row>
    <row r="75" spans="1:4">
      <c r="A75" t="s">
        <v>1188</v>
      </c>
      <c r="B75" t="s">
        <v>516</v>
      </c>
      <c r="C75" t="s">
        <v>1149</v>
      </c>
      <c r="D75">
        <v>20202</v>
      </c>
    </row>
    <row r="76" spans="1:4">
      <c r="A76" t="s">
        <v>1190</v>
      </c>
      <c r="B76" t="s">
        <v>511</v>
      </c>
      <c r="C76" t="s">
        <v>1191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1192</v>
      </c>
      <c r="D78">
        <v>130302</v>
      </c>
    </row>
    <row r="79" spans="1:4">
      <c r="A79" t="s">
        <v>1193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1143</v>
      </c>
      <c r="D80">
        <v>40402</v>
      </c>
    </row>
    <row r="81" spans="1:4">
      <c r="A81" t="s">
        <v>720</v>
      </c>
      <c r="B81" t="s">
        <v>519</v>
      </c>
      <c r="C81" t="s">
        <v>1158</v>
      </c>
      <c r="D81">
        <v>91103</v>
      </c>
    </row>
    <row r="82" spans="1:4">
      <c r="A82" t="s">
        <v>1194</v>
      </c>
      <c r="B82" t="s">
        <v>519</v>
      </c>
      <c r="C82" t="s">
        <v>1165</v>
      </c>
      <c r="D82">
        <v>90201</v>
      </c>
    </row>
    <row r="83" spans="1:4">
      <c r="A83" t="s">
        <v>1195</v>
      </c>
      <c r="B83" t="s">
        <v>519</v>
      </c>
      <c r="C83" t="s">
        <v>1137</v>
      </c>
      <c r="D83">
        <v>90902</v>
      </c>
    </row>
    <row r="84" spans="1:4">
      <c r="A84" t="s">
        <v>1196</v>
      </c>
      <c r="B84" t="s">
        <v>510</v>
      </c>
      <c r="C84" t="s">
        <v>1177</v>
      </c>
      <c r="D84">
        <v>120103</v>
      </c>
    </row>
    <row r="85" spans="1:4">
      <c r="A85" t="s">
        <v>1197</v>
      </c>
      <c r="B85" t="s">
        <v>518</v>
      </c>
      <c r="C85" t="s">
        <v>1146</v>
      </c>
      <c r="D85">
        <v>70710</v>
      </c>
    </row>
    <row r="86" spans="1:4">
      <c r="A86" t="s">
        <v>1198</v>
      </c>
      <c r="B86" t="s">
        <v>514</v>
      </c>
      <c r="C86" t="s">
        <v>1199</v>
      </c>
      <c r="D86">
        <v>50102</v>
      </c>
    </row>
    <row r="87" spans="1:4">
      <c r="A87" t="s">
        <v>1200</v>
      </c>
      <c r="B87" t="s">
        <v>512</v>
      </c>
      <c r="C87" t="s">
        <v>1192</v>
      </c>
      <c r="D87">
        <v>130303</v>
      </c>
    </row>
    <row r="88" spans="1:4">
      <c r="A88" t="s">
        <v>1201</v>
      </c>
      <c r="B88" t="s">
        <v>520</v>
      </c>
      <c r="C88" t="s">
        <v>1139</v>
      </c>
      <c r="D88">
        <v>40108</v>
      </c>
    </row>
    <row r="89" spans="1:4">
      <c r="A89" t="s">
        <v>708</v>
      </c>
      <c r="B89" t="s">
        <v>519</v>
      </c>
      <c r="C89" t="s">
        <v>1202</v>
      </c>
      <c r="D89">
        <v>91007</v>
      </c>
    </row>
    <row r="90" spans="1:4">
      <c r="A90" t="s">
        <v>1203</v>
      </c>
      <c r="B90" t="s">
        <v>518</v>
      </c>
      <c r="C90" t="s">
        <v>1146</v>
      </c>
      <c r="D90">
        <v>70703</v>
      </c>
    </row>
    <row r="91" spans="1:4">
      <c r="A91" t="s">
        <v>742</v>
      </c>
      <c r="B91" t="s">
        <v>520</v>
      </c>
      <c r="C91" t="s">
        <v>1180</v>
      </c>
      <c r="D91">
        <v>41003</v>
      </c>
    </row>
    <row r="92" spans="1:4">
      <c r="A92" t="s">
        <v>732</v>
      </c>
      <c r="B92" t="s">
        <v>516</v>
      </c>
      <c r="C92" t="s">
        <v>1204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1205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1206</v>
      </c>
      <c r="B96" t="s">
        <v>516</v>
      </c>
      <c r="C96" t="s">
        <v>1207</v>
      </c>
      <c r="D96">
        <v>20402</v>
      </c>
    </row>
    <row r="97" spans="1:4">
      <c r="A97" t="s">
        <v>589</v>
      </c>
      <c r="B97" t="s">
        <v>512</v>
      </c>
      <c r="C97" t="s">
        <v>1192</v>
      </c>
      <c r="D97">
        <v>130301</v>
      </c>
    </row>
    <row r="98" spans="1:4">
      <c r="A98" t="s">
        <v>1208</v>
      </c>
      <c r="B98" t="s">
        <v>519</v>
      </c>
      <c r="C98" t="s">
        <v>1202</v>
      </c>
      <c r="D98">
        <v>91009</v>
      </c>
    </row>
    <row r="99" spans="1:4">
      <c r="A99" t="s">
        <v>1209</v>
      </c>
      <c r="B99" t="s">
        <v>510</v>
      </c>
      <c r="C99" t="s">
        <v>1210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1211</v>
      </c>
      <c r="B101" t="s">
        <v>519</v>
      </c>
      <c r="C101" t="s">
        <v>1158</v>
      </c>
      <c r="D101">
        <v>91104</v>
      </c>
    </row>
    <row r="102" spans="1:4">
      <c r="A102" t="s">
        <v>756</v>
      </c>
      <c r="B102" t="s">
        <v>519</v>
      </c>
      <c r="C102" t="s">
        <v>1212</v>
      </c>
      <c r="D102">
        <v>90705</v>
      </c>
    </row>
    <row r="103" spans="1:4">
      <c r="A103" t="s">
        <v>1213</v>
      </c>
      <c r="B103" t="s">
        <v>509</v>
      </c>
      <c r="C103" t="s">
        <v>509</v>
      </c>
      <c r="D103">
        <v>10103</v>
      </c>
    </row>
    <row r="104" spans="1:4">
      <c r="A104" t="s">
        <v>1214</v>
      </c>
      <c r="B104" t="s">
        <v>519</v>
      </c>
      <c r="C104" t="s">
        <v>1215</v>
      </c>
      <c r="D104">
        <v>90606</v>
      </c>
    </row>
    <row r="105" spans="1:4">
      <c r="A105" t="s">
        <v>1216</v>
      </c>
      <c r="B105" t="s">
        <v>512</v>
      </c>
      <c r="C105" t="s">
        <v>1192</v>
      </c>
      <c r="D105">
        <v>130304</v>
      </c>
    </row>
    <row r="106" spans="1:4">
      <c r="A106" t="s">
        <v>1217</v>
      </c>
      <c r="B106" t="s">
        <v>510</v>
      </c>
      <c r="C106" t="s">
        <v>1177</v>
      </c>
      <c r="D106">
        <v>120104</v>
      </c>
    </row>
    <row r="107" spans="1:4">
      <c r="A107" t="s">
        <v>1218</v>
      </c>
      <c r="B107" t="s">
        <v>510</v>
      </c>
      <c r="C107" t="s">
        <v>1144</v>
      </c>
      <c r="D107">
        <v>120304</v>
      </c>
    </row>
    <row r="108" spans="1:4">
      <c r="A108" t="s">
        <v>1219</v>
      </c>
      <c r="B108" t="s">
        <v>519</v>
      </c>
      <c r="C108" t="s">
        <v>658</v>
      </c>
      <c r="D108">
        <v>90502</v>
      </c>
    </row>
    <row r="109" spans="1:4">
      <c r="A109" t="s">
        <v>1220</v>
      </c>
      <c r="B109" t="s">
        <v>510</v>
      </c>
      <c r="C109" t="s">
        <v>1177</v>
      </c>
      <c r="D109">
        <v>120105</v>
      </c>
    </row>
    <row r="110" spans="1:4">
      <c r="A110" t="s">
        <v>1221</v>
      </c>
      <c r="B110" t="s">
        <v>510</v>
      </c>
      <c r="C110" t="s">
        <v>1222</v>
      </c>
      <c r="D110">
        <v>120401</v>
      </c>
    </row>
    <row r="111" spans="1:4">
      <c r="A111" t="s">
        <v>1223</v>
      </c>
      <c r="B111" t="s">
        <v>517</v>
      </c>
      <c r="C111" t="s">
        <v>1224</v>
      </c>
      <c r="D111">
        <v>60402</v>
      </c>
    </row>
    <row r="112" spans="1:4">
      <c r="A112" t="s">
        <v>598</v>
      </c>
      <c r="B112" t="s">
        <v>510</v>
      </c>
      <c r="C112" t="s">
        <v>1135</v>
      </c>
      <c r="D112">
        <v>120504</v>
      </c>
    </row>
    <row r="113" spans="1:4">
      <c r="A113" t="s">
        <v>728</v>
      </c>
      <c r="B113" t="s">
        <v>519</v>
      </c>
      <c r="C113" t="s">
        <v>1205</v>
      </c>
      <c r="D113">
        <v>90302</v>
      </c>
    </row>
    <row r="114" spans="1:4">
      <c r="A114" t="s">
        <v>1225</v>
      </c>
      <c r="B114" t="s">
        <v>510</v>
      </c>
      <c r="C114" t="s">
        <v>1144</v>
      </c>
      <c r="D114">
        <v>120305</v>
      </c>
    </row>
    <row r="115" spans="1:4">
      <c r="A115" t="s">
        <v>609</v>
      </c>
      <c r="B115" t="s">
        <v>520</v>
      </c>
      <c r="C115" t="s">
        <v>1226</v>
      </c>
      <c r="D115">
        <v>41402</v>
      </c>
    </row>
    <row r="116" spans="1:4">
      <c r="A116" t="s">
        <v>544</v>
      </c>
      <c r="B116" t="s">
        <v>512</v>
      </c>
      <c r="C116" t="s">
        <v>1153</v>
      </c>
      <c r="D116">
        <v>130108</v>
      </c>
    </row>
    <row r="117" spans="1:4">
      <c r="A117" t="s">
        <v>1227</v>
      </c>
      <c r="B117" t="s">
        <v>520</v>
      </c>
      <c r="C117" t="s">
        <v>1172</v>
      </c>
      <c r="D117">
        <v>41303</v>
      </c>
    </row>
    <row r="118" spans="1:4">
      <c r="A118" t="s">
        <v>737</v>
      </c>
      <c r="B118" t="s">
        <v>512</v>
      </c>
      <c r="C118" t="s">
        <v>1171</v>
      </c>
      <c r="D118">
        <v>130401</v>
      </c>
    </row>
    <row r="119" spans="1:4">
      <c r="A119" t="s">
        <v>548</v>
      </c>
      <c r="B119" t="s">
        <v>509</v>
      </c>
      <c r="C119" t="s">
        <v>1167</v>
      </c>
      <c r="D119">
        <v>10201</v>
      </c>
    </row>
    <row r="120" spans="1:4">
      <c r="A120" t="s">
        <v>1199</v>
      </c>
      <c r="B120" t="s">
        <v>514</v>
      </c>
      <c r="C120" t="s">
        <v>1199</v>
      </c>
      <c r="D120">
        <v>50103</v>
      </c>
    </row>
    <row r="121" spans="1:4">
      <c r="A121" t="s">
        <v>725</v>
      </c>
      <c r="B121" t="s">
        <v>517</v>
      </c>
      <c r="C121" t="s">
        <v>1228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1229</v>
      </c>
      <c r="B123" t="s">
        <v>512</v>
      </c>
      <c r="C123" t="s">
        <v>1171</v>
      </c>
      <c r="D123">
        <v>130405</v>
      </c>
    </row>
    <row r="124" spans="1:4">
      <c r="A124" t="s">
        <v>602</v>
      </c>
      <c r="B124" t="s">
        <v>510</v>
      </c>
      <c r="C124" t="s">
        <v>1144</v>
      </c>
      <c r="D124">
        <v>120301</v>
      </c>
    </row>
    <row r="125" spans="1:4">
      <c r="A125" t="s">
        <v>757</v>
      </c>
      <c r="B125" t="s">
        <v>516</v>
      </c>
      <c r="C125" t="s">
        <v>1204</v>
      </c>
      <c r="D125">
        <v>20604</v>
      </c>
    </row>
    <row r="126" spans="1:4">
      <c r="A126" t="s">
        <v>648</v>
      </c>
      <c r="B126" t="s">
        <v>515</v>
      </c>
      <c r="C126" t="s">
        <v>1182</v>
      </c>
      <c r="D126">
        <v>80601</v>
      </c>
    </row>
    <row r="127" spans="1:4">
      <c r="A127" t="s">
        <v>520</v>
      </c>
      <c r="B127" t="s">
        <v>520</v>
      </c>
      <c r="C127" t="s">
        <v>1174</v>
      </c>
      <c r="D127">
        <v>40604</v>
      </c>
    </row>
    <row r="128" spans="1:4">
      <c r="A128" t="s">
        <v>1230</v>
      </c>
      <c r="B128" t="s">
        <v>509</v>
      </c>
      <c r="C128" t="s">
        <v>1161</v>
      </c>
      <c r="D128">
        <v>10301</v>
      </c>
    </row>
    <row r="129" spans="1:4">
      <c r="A129" t="s">
        <v>1231</v>
      </c>
      <c r="B129" t="s">
        <v>519</v>
      </c>
      <c r="C129" t="s">
        <v>1165</v>
      </c>
      <c r="D129">
        <v>90203</v>
      </c>
    </row>
    <row r="130" spans="1:4">
      <c r="A130" t="s">
        <v>684</v>
      </c>
      <c r="B130" t="s">
        <v>517</v>
      </c>
      <c r="C130" t="s">
        <v>1232</v>
      </c>
      <c r="D130">
        <v>60101</v>
      </c>
    </row>
    <row r="131" spans="1:4">
      <c r="A131" t="s">
        <v>1233</v>
      </c>
      <c r="B131" t="s">
        <v>517</v>
      </c>
      <c r="C131" t="s">
        <v>1228</v>
      </c>
      <c r="D131">
        <v>60203</v>
      </c>
    </row>
    <row r="132" spans="1:4">
      <c r="A132" t="s">
        <v>1234</v>
      </c>
      <c r="B132" t="s">
        <v>518</v>
      </c>
      <c r="C132" t="s">
        <v>1159</v>
      </c>
      <c r="D132">
        <v>70405</v>
      </c>
    </row>
    <row r="133" spans="1:4">
      <c r="A133" t="s">
        <v>1235</v>
      </c>
      <c r="B133" t="s">
        <v>517</v>
      </c>
      <c r="C133" t="s">
        <v>1236</v>
      </c>
      <c r="D133">
        <v>60702</v>
      </c>
    </row>
    <row r="134" spans="1:4">
      <c r="A134" t="s">
        <v>1237</v>
      </c>
      <c r="B134" t="s">
        <v>512</v>
      </c>
      <c r="C134" t="s">
        <v>1192</v>
      </c>
      <c r="D134">
        <v>130305</v>
      </c>
    </row>
    <row r="135" spans="1:4">
      <c r="A135" t="s">
        <v>1238</v>
      </c>
      <c r="B135" t="s">
        <v>512</v>
      </c>
      <c r="C135" t="s">
        <v>1192</v>
      </c>
      <c r="D135">
        <v>130306</v>
      </c>
    </row>
    <row r="136" spans="1:4">
      <c r="A136" t="s">
        <v>1239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1240</v>
      </c>
      <c r="C137" t="s">
        <v>1241</v>
      </c>
      <c r="D137">
        <v>110101</v>
      </c>
    </row>
    <row r="138" spans="1:4">
      <c r="A138" t="s">
        <v>1242</v>
      </c>
      <c r="B138" t="s">
        <v>520</v>
      </c>
      <c r="C138" t="s">
        <v>1174</v>
      </c>
      <c r="D138">
        <v>40603</v>
      </c>
    </row>
    <row r="139" spans="1:4">
      <c r="A139" t="s">
        <v>1243</v>
      </c>
      <c r="B139" t="s">
        <v>509</v>
      </c>
      <c r="C139" t="s">
        <v>1167</v>
      </c>
      <c r="D139">
        <v>10208</v>
      </c>
    </row>
    <row r="140" spans="1:4">
      <c r="A140" t="s">
        <v>516</v>
      </c>
      <c r="B140" t="s">
        <v>516</v>
      </c>
      <c r="C140" t="s">
        <v>1204</v>
      </c>
      <c r="D140">
        <v>20603</v>
      </c>
    </row>
    <row r="141" spans="1:4">
      <c r="A141" t="s">
        <v>726</v>
      </c>
      <c r="B141" t="s">
        <v>511</v>
      </c>
      <c r="C141" t="s">
        <v>1244</v>
      </c>
      <c r="D141">
        <v>30302</v>
      </c>
    </row>
    <row r="142" spans="1:4">
      <c r="A142" t="s">
        <v>1245</v>
      </c>
      <c r="B142" t="s">
        <v>515</v>
      </c>
      <c r="C142" t="s">
        <v>725</v>
      </c>
      <c r="D142">
        <v>80507</v>
      </c>
    </row>
    <row r="143" spans="1:4">
      <c r="A143" t="s">
        <v>1246</v>
      </c>
      <c r="B143" t="s">
        <v>514</v>
      </c>
      <c r="C143" t="s">
        <v>581</v>
      </c>
      <c r="D143">
        <v>50209</v>
      </c>
    </row>
    <row r="144" spans="1:4">
      <c r="A144" t="s">
        <v>1247</v>
      </c>
      <c r="B144" t="s">
        <v>520</v>
      </c>
      <c r="C144" t="s">
        <v>1157</v>
      </c>
      <c r="D144">
        <v>40303</v>
      </c>
    </row>
    <row r="145" spans="1:4">
      <c r="A145" t="s">
        <v>1248</v>
      </c>
      <c r="B145" t="s">
        <v>519</v>
      </c>
      <c r="C145" t="s">
        <v>658</v>
      </c>
      <c r="D145">
        <v>90503</v>
      </c>
    </row>
    <row r="146" spans="1:4">
      <c r="A146" t="s">
        <v>1248</v>
      </c>
      <c r="B146" t="s">
        <v>518</v>
      </c>
      <c r="C146" t="s">
        <v>1159</v>
      </c>
      <c r="D146">
        <v>70404</v>
      </c>
    </row>
    <row r="147" spans="1:4">
      <c r="A147" t="s">
        <v>1249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1215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1250</v>
      </c>
      <c r="B151" t="s">
        <v>511</v>
      </c>
      <c r="C151" t="s">
        <v>1251</v>
      </c>
      <c r="D151">
        <v>30502</v>
      </c>
    </row>
    <row r="152" spans="1:4">
      <c r="A152" t="s">
        <v>1252</v>
      </c>
      <c r="B152" t="s">
        <v>514</v>
      </c>
      <c r="C152" t="s">
        <v>1137</v>
      </c>
      <c r="D152">
        <v>50314</v>
      </c>
    </row>
    <row r="153" spans="1:4">
      <c r="A153" t="s">
        <v>1253</v>
      </c>
      <c r="B153" t="s">
        <v>520</v>
      </c>
      <c r="C153" t="s">
        <v>1226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1174</v>
      </c>
      <c r="D155">
        <v>40601</v>
      </c>
    </row>
    <row r="156" spans="1:4">
      <c r="A156" t="s">
        <v>603</v>
      </c>
      <c r="B156" t="s">
        <v>520</v>
      </c>
      <c r="C156" t="s">
        <v>1174</v>
      </c>
      <c r="D156">
        <v>40611</v>
      </c>
    </row>
    <row r="157" spans="1:4">
      <c r="A157" t="s">
        <v>643</v>
      </c>
      <c r="B157" t="s">
        <v>520</v>
      </c>
      <c r="C157" t="s">
        <v>1174</v>
      </c>
      <c r="D157">
        <v>40612</v>
      </c>
    </row>
    <row r="158" spans="1:4">
      <c r="A158" t="s">
        <v>1254</v>
      </c>
      <c r="B158" t="s">
        <v>510</v>
      </c>
      <c r="C158" t="s">
        <v>1144</v>
      </c>
      <c r="D158">
        <v>120313</v>
      </c>
    </row>
    <row r="159" spans="1:4">
      <c r="A159" t="s">
        <v>1255</v>
      </c>
      <c r="B159" t="s">
        <v>510</v>
      </c>
      <c r="C159" t="s">
        <v>1144</v>
      </c>
      <c r="D159">
        <v>120315</v>
      </c>
    </row>
    <row r="160" spans="1:4">
      <c r="A160" t="s">
        <v>1256</v>
      </c>
      <c r="B160" t="s">
        <v>520</v>
      </c>
      <c r="C160" t="s">
        <v>1139</v>
      </c>
      <c r="D160">
        <v>40102</v>
      </c>
    </row>
    <row r="161" spans="1:4">
      <c r="A161" t="s">
        <v>608</v>
      </c>
      <c r="B161" t="s">
        <v>520</v>
      </c>
      <c r="C161" t="s">
        <v>1257</v>
      </c>
      <c r="D161">
        <v>40701</v>
      </c>
    </row>
    <row r="162" spans="1:4">
      <c r="A162" t="s">
        <v>1258</v>
      </c>
      <c r="B162" t="s">
        <v>520</v>
      </c>
      <c r="C162" t="s">
        <v>1180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1259</v>
      </c>
      <c r="B164" t="s">
        <v>520</v>
      </c>
      <c r="C164" t="s">
        <v>1257</v>
      </c>
      <c r="D164">
        <v>40702</v>
      </c>
    </row>
    <row r="165" spans="1:4">
      <c r="A165" t="s">
        <v>747</v>
      </c>
      <c r="B165" t="s">
        <v>519</v>
      </c>
      <c r="C165" t="s">
        <v>1202</v>
      </c>
      <c r="D165">
        <v>91010</v>
      </c>
    </row>
    <row r="166" spans="1:4">
      <c r="A166" t="s">
        <v>1260</v>
      </c>
      <c r="B166" t="s">
        <v>519</v>
      </c>
      <c r="C166" t="s">
        <v>1137</v>
      </c>
      <c r="D166">
        <v>90903</v>
      </c>
    </row>
    <row r="167" spans="1:4">
      <c r="A167" t="s">
        <v>641</v>
      </c>
      <c r="B167" t="s">
        <v>512</v>
      </c>
      <c r="C167" t="s">
        <v>1147</v>
      </c>
      <c r="D167">
        <v>130705</v>
      </c>
    </row>
    <row r="168" spans="1:4">
      <c r="A168" t="s">
        <v>1261</v>
      </c>
      <c r="B168" t="s">
        <v>519</v>
      </c>
      <c r="C168" t="s">
        <v>1205</v>
      </c>
      <c r="D168">
        <v>90307</v>
      </c>
    </row>
    <row r="169" spans="1:4">
      <c r="A169" t="s">
        <v>1262</v>
      </c>
      <c r="B169" t="s">
        <v>510</v>
      </c>
      <c r="C169" t="s">
        <v>1135</v>
      </c>
      <c r="D169">
        <v>120505</v>
      </c>
    </row>
    <row r="170" spans="1:4">
      <c r="A170" t="s">
        <v>700</v>
      </c>
      <c r="B170" t="s">
        <v>517</v>
      </c>
      <c r="C170" t="s">
        <v>1263</v>
      </c>
      <c r="D170">
        <v>60604</v>
      </c>
    </row>
    <row r="171" spans="1:4">
      <c r="A171" t="s">
        <v>1264</v>
      </c>
      <c r="B171" t="s">
        <v>519</v>
      </c>
      <c r="C171" t="s">
        <v>1154</v>
      </c>
      <c r="D171">
        <v>90102</v>
      </c>
    </row>
    <row r="172" spans="1:4">
      <c r="A172" t="s">
        <v>1265</v>
      </c>
      <c r="B172" t="s">
        <v>518</v>
      </c>
      <c r="C172" t="s">
        <v>1146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1266</v>
      </c>
      <c r="B174" t="s">
        <v>518</v>
      </c>
      <c r="C174" t="s">
        <v>1146</v>
      </c>
      <c r="D174">
        <v>70705</v>
      </c>
    </row>
    <row r="175" spans="1:4">
      <c r="A175" t="s">
        <v>1266</v>
      </c>
      <c r="B175" t="s">
        <v>519</v>
      </c>
      <c r="C175" t="s">
        <v>1151</v>
      </c>
      <c r="D175">
        <v>91203</v>
      </c>
    </row>
    <row r="176" spans="1:4">
      <c r="A176" t="s">
        <v>1266</v>
      </c>
      <c r="B176" t="s">
        <v>512</v>
      </c>
      <c r="C176" t="s">
        <v>1192</v>
      </c>
      <c r="D176">
        <v>130307</v>
      </c>
    </row>
    <row r="177" spans="1:4">
      <c r="A177" t="s">
        <v>1267</v>
      </c>
      <c r="B177" t="s">
        <v>517</v>
      </c>
      <c r="C177" t="s">
        <v>1268</v>
      </c>
      <c r="D177">
        <v>60303</v>
      </c>
    </row>
    <row r="178" spans="1:4">
      <c r="A178" t="s">
        <v>1269</v>
      </c>
      <c r="B178" t="s">
        <v>518</v>
      </c>
      <c r="C178" t="s">
        <v>1270</v>
      </c>
      <c r="D178">
        <v>70602</v>
      </c>
    </row>
    <row r="179" spans="1:4">
      <c r="A179" t="s">
        <v>1271</v>
      </c>
      <c r="B179" t="s">
        <v>516</v>
      </c>
      <c r="C179" t="s">
        <v>1207</v>
      </c>
      <c r="D179">
        <v>20403</v>
      </c>
    </row>
    <row r="180" spans="1:4">
      <c r="A180" t="s">
        <v>1272</v>
      </c>
      <c r="B180" t="s">
        <v>517</v>
      </c>
      <c r="C180" t="s">
        <v>1268</v>
      </c>
      <c r="D180">
        <v>60302</v>
      </c>
    </row>
    <row r="181" spans="1:4">
      <c r="A181" t="s">
        <v>1273</v>
      </c>
      <c r="B181" t="s">
        <v>518</v>
      </c>
      <c r="C181" t="s">
        <v>621</v>
      </c>
      <c r="D181">
        <v>70204</v>
      </c>
    </row>
    <row r="182" spans="1:4">
      <c r="A182" t="s">
        <v>1274</v>
      </c>
      <c r="B182" t="s">
        <v>517</v>
      </c>
      <c r="C182" t="s">
        <v>1268</v>
      </c>
      <c r="D182">
        <v>60304</v>
      </c>
    </row>
    <row r="183" spans="1:4">
      <c r="A183" t="s">
        <v>1274</v>
      </c>
      <c r="B183" t="s">
        <v>518</v>
      </c>
      <c r="C183" t="s">
        <v>1159</v>
      </c>
      <c r="D183">
        <v>70406</v>
      </c>
    </row>
    <row r="184" spans="1:4">
      <c r="A184" t="s">
        <v>1275</v>
      </c>
      <c r="B184" t="s">
        <v>516</v>
      </c>
      <c r="C184" t="s">
        <v>1149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1276</v>
      </c>
      <c r="B186" t="s">
        <v>517</v>
      </c>
      <c r="C186" t="s">
        <v>1263</v>
      </c>
      <c r="D186">
        <v>60606</v>
      </c>
    </row>
    <row r="187" spans="1:4">
      <c r="A187" t="s">
        <v>1277</v>
      </c>
      <c r="B187" t="s">
        <v>518</v>
      </c>
      <c r="C187" t="s">
        <v>621</v>
      </c>
      <c r="D187">
        <v>70205</v>
      </c>
    </row>
    <row r="188" spans="1:4">
      <c r="A188" t="s">
        <v>1278</v>
      </c>
      <c r="B188" t="s">
        <v>519</v>
      </c>
      <c r="C188" t="s">
        <v>1165</v>
      </c>
      <c r="D188">
        <v>90204</v>
      </c>
    </row>
    <row r="189" spans="1:4">
      <c r="A189" t="s">
        <v>579</v>
      </c>
      <c r="B189" t="s">
        <v>512</v>
      </c>
      <c r="C189" t="s">
        <v>1147</v>
      </c>
      <c r="D189">
        <v>130706</v>
      </c>
    </row>
    <row r="190" spans="1:4">
      <c r="A190" t="s">
        <v>579</v>
      </c>
      <c r="B190" t="s">
        <v>516</v>
      </c>
      <c r="C190" t="s">
        <v>1204</v>
      </c>
      <c r="D190">
        <v>20605</v>
      </c>
    </row>
    <row r="191" spans="1:4">
      <c r="A191" t="s">
        <v>1279</v>
      </c>
      <c r="B191" t="s">
        <v>516</v>
      </c>
      <c r="C191" t="s">
        <v>1280</v>
      </c>
      <c r="D191">
        <v>20502</v>
      </c>
    </row>
    <row r="192" spans="1:4">
      <c r="A192" t="s">
        <v>1281</v>
      </c>
      <c r="B192" t="s">
        <v>518</v>
      </c>
      <c r="C192" t="s">
        <v>1146</v>
      </c>
      <c r="D192">
        <v>70706</v>
      </c>
    </row>
    <row r="193" spans="1:4">
      <c r="A193" t="s">
        <v>713</v>
      </c>
      <c r="B193" t="s">
        <v>516</v>
      </c>
      <c r="C193" t="s">
        <v>1138</v>
      </c>
      <c r="D193">
        <v>20102</v>
      </c>
    </row>
    <row r="194" spans="1:4">
      <c r="A194" t="s">
        <v>713</v>
      </c>
      <c r="B194" t="s">
        <v>520</v>
      </c>
      <c r="C194" t="s">
        <v>1172</v>
      </c>
      <c r="D194">
        <v>41304</v>
      </c>
    </row>
    <row r="195" spans="1:4">
      <c r="A195" t="s">
        <v>1282</v>
      </c>
      <c r="B195" t="s">
        <v>519</v>
      </c>
      <c r="C195" t="s">
        <v>1137</v>
      </c>
      <c r="D195">
        <v>90904</v>
      </c>
    </row>
    <row r="196" spans="1:4">
      <c r="A196" t="s">
        <v>1283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1167</v>
      </c>
      <c r="D197">
        <v>10206</v>
      </c>
    </row>
    <row r="198" spans="1:4">
      <c r="A198" t="s">
        <v>1284</v>
      </c>
      <c r="B198" t="s">
        <v>518</v>
      </c>
      <c r="C198" t="s">
        <v>1285</v>
      </c>
      <c r="D198">
        <v>70102</v>
      </c>
    </row>
    <row r="199" spans="1:4">
      <c r="A199" t="s">
        <v>1286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1132</v>
      </c>
      <c r="D200">
        <v>30203</v>
      </c>
    </row>
    <row r="201" spans="1:4">
      <c r="A201" t="s">
        <v>1287</v>
      </c>
      <c r="B201" t="s">
        <v>511</v>
      </c>
      <c r="C201" t="s">
        <v>1244</v>
      </c>
      <c r="D201">
        <v>30303</v>
      </c>
    </row>
    <row r="202" spans="1:4">
      <c r="A202" t="s">
        <v>1287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1288</v>
      </c>
      <c r="D203">
        <v>20302</v>
      </c>
    </row>
    <row r="204" spans="1:4">
      <c r="A204" t="s">
        <v>1289</v>
      </c>
      <c r="B204" t="s">
        <v>518</v>
      </c>
      <c r="C204" t="s">
        <v>1285</v>
      </c>
      <c r="D204">
        <v>70109</v>
      </c>
    </row>
    <row r="205" spans="1:4">
      <c r="A205" t="s">
        <v>1290</v>
      </c>
      <c r="B205" t="s">
        <v>516</v>
      </c>
      <c r="C205" t="s">
        <v>1138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1291</v>
      </c>
      <c r="B208" t="s">
        <v>512</v>
      </c>
      <c r="C208" t="s">
        <v>1171</v>
      </c>
      <c r="D208">
        <v>130406</v>
      </c>
    </row>
    <row r="209" spans="1:4">
      <c r="A209" t="s">
        <v>1292</v>
      </c>
      <c r="B209" t="s">
        <v>517</v>
      </c>
      <c r="C209" t="s">
        <v>1236</v>
      </c>
      <c r="D209">
        <v>60704</v>
      </c>
    </row>
    <row r="210" spans="1:4">
      <c r="A210" t="s">
        <v>1293</v>
      </c>
      <c r="B210" t="s">
        <v>515</v>
      </c>
      <c r="C210" t="s">
        <v>725</v>
      </c>
      <c r="D210">
        <v>80504</v>
      </c>
    </row>
    <row r="211" spans="1:4">
      <c r="A211" t="s">
        <v>1294</v>
      </c>
      <c r="B211" t="s">
        <v>518</v>
      </c>
      <c r="C211" t="s">
        <v>1285</v>
      </c>
      <c r="D211">
        <v>70103</v>
      </c>
    </row>
    <row r="212" spans="1:4">
      <c r="A212" t="s">
        <v>1295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1158</v>
      </c>
      <c r="D213">
        <v>91105</v>
      </c>
    </row>
    <row r="214" spans="1:4">
      <c r="A214" t="s">
        <v>1296</v>
      </c>
      <c r="B214" t="s">
        <v>519</v>
      </c>
      <c r="C214" t="s">
        <v>658</v>
      </c>
      <c r="D214">
        <v>90504</v>
      </c>
    </row>
    <row r="215" spans="1:4">
      <c r="A215" t="s">
        <v>1297</v>
      </c>
      <c r="B215" t="s">
        <v>518</v>
      </c>
      <c r="C215" t="s">
        <v>621</v>
      </c>
      <c r="D215">
        <v>70207</v>
      </c>
    </row>
    <row r="216" spans="1:4">
      <c r="A216" t="s">
        <v>1298</v>
      </c>
      <c r="B216" t="s">
        <v>520</v>
      </c>
      <c r="C216" t="s">
        <v>1299</v>
      </c>
      <c r="D216">
        <v>40902</v>
      </c>
    </row>
    <row r="217" spans="1:4">
      <c r="A217" t="s">
        <v>1300</v>
      </c>
      <c r="B217" t="s">
        <v>517</v>
      </c>
      <c r="C217" t="s">
        <v>1263</v>
      </c>
      <c r="D217">
        <v>60603</v>
      </c>
    </row>
    <row r="218" spans="1:4">
      <c r="A218" t="s">
        <v>1301</v>
      </c>
      <c r="B218" t="s">
        <v>516</v>
      </c>
      <c r="C218" t="s">
        <v>1280</v>
      </c>
      <c r="D218">
        <v>20503</v>
      </c>
    </row>
    <row r="219" spans="1:4">
      <c r="A219" t="s">
        <v>1302</v>
      </c>
      <c r="B219" t="s">
        <v>519</v>
      </c>
      <c r="C219" t="s">
        <v>1137</v>
      </c>
      <c r="D219">
        <v>90905</v>
      </c>
    </row>
    <row r="220" spans="1:4">
      <c r="A220" t="s">
        <v>1303</v>
      </c>
      <c r="B220" t="s">
        <v>510</v>
      </c>
      <c r="C220" t="s">
        <v>1135</v>
      </c>
      <c r="D220">
        <v>120506</v>
      </c>
    </row>
    <row r="221" spans="1:4">
      <c r="A221" t="s">
        <v>1304</v>
      </c>
      <c r="B221" t="s">
        <v>517</v>
      </c>
      <c r="C221" t="s">
        <v>1263</v>
      </c>
      <c r="D221">
        <v>60605</v>
      </c>
    </row>
    <row r="222" spans="1:4">
      <c r="A222" t="s">
        <v>1304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1135</v>
      </c>
      <c r="D223">
        <v>120510</v>
      </c>
    </row>
    <row r="224" spans="1:4">
      <c r="A224" t="s">
        <v>1305</v>
      </c>
      <c r="B224" t="s">
        <v>516</v>
      </c>
      <c r="C224" t="s">
        <v>1280</v>
      </c>
      <c r="D224">
        <v>20504</v>
      </c>
    </row>
    <row r="225" spans="1:4">
      <c r="A225" t="s">
        <v>1030</v>
      </c>
      <c r="B225" t="s">
        <v>519</v>
      </c>
      <c r="C225" t="s">
        <v>1205</v>
      </c>
      <c r="D225">
        <v>90303</v>
      </c>
    </row>
    <row r="226" spans="1:4">
      <c r="A226" t="s">
        <v>613</v>
      </c>
      <c r="B226" t="s">
        <v>510</v>
      </c>
      <c r="C226" t="s">
        <v>1135</v>
      </c>
      <c r="D226">
        <v>120507</v>
      </c>
    </row>
    <row r="227" spans="1:4">
      <c r="A227" t="s">
        <v>1306</v>
      </c>
      <c r="B227" t="s">
        <v>510</v>
      </c>
      <c r="C227" t="s">
        <v>1135</v>
      </c>
      <c r="D227">
        <v>120511</v>
      </c>
    </row>
    <row r="228" spans="1:4">
      <c r="A228" t="s">
        <v>1307</v>
      </c>
      <c r="B228" t="s">
        <v>520</v>
      </c>
      <c r="C228" t="s">
        <v>1299</v>
      </c>
      <c r="D228">
        <v>40903</v>
      </c>
    </row>
    <row r="229" spans="1:4">
      <c r="A229" t="s">
        <v>1308</v>
      </c>
      <c r="B229" t="s">
        <v>516</v>
      </c>
      <c r="C229" t="s">
        <v>1288</v>
      </c>
      <c r="D229">
        <v>20303</v>
      </c>
    </row>
    <row r="230" spans="1:4">
      <c r="A230" t="s">
        <v>1308</v>
      </c>
      <c r="B230" t="s">
        <v>519</v>
      </c>
      <c r="C230" t="s">
        <v>1165</v>
      </c>
      <c r="D230">
        <v>90205</v>
      </c>
    </row>
    <row r="231" spans="1:4">
      <c r="A231" t="s">
        <v>1309</v>
      </c>
      <c r="B231" t="s">
        <v>519</v>
      </c>
      <c r="C231" t="s">
        <v>658</v>
      </c>
      <c r="D231">
        <v>90505</v>
      </c>
    </row>
    <row r="232" spans="1:4">
      <c r="A232" t="s">
        <v>1310</v>
      </c>
      <c r="B232" t="s">
        <v>520</v>
      </c>
      <c r="C232" t="s">
        <v>1299</v>
      </c>
      <c r="D232">
        <v>40904</v>
      </c>
    </row>
    <row r="233" spans="1:4">
      <c r="A233" t="s">
        <v>1311</v>
      </c>
      <c r="B233" t="s">
        <v>514</v>
      </c>
      <c r="C233" t="s">
        <v>581</v>
      </c>
      <c r="D233">
        <v>50201</v>
      </c>
    </row>
    <row r="234" spans="1:4">
      <c r="A234" t="s">
        <v>1312</v>
      </c>
      <c r="B234" t="s">
        <v>516</v>
      </c>
      <c r="C234" t="s">
        <v>1149</v>
      </c>
      <c r="D234">
        <v>20204</v>
      </c>
    </row>
    <row r="235" spans="1:4">
      <c r="A235" t="s">
        <v>698</v>
      </c>
      <c r="B235" t="s">
        <v>517</v>
      </c>
      <c r="C235" t="s">
        <v>1236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1138</v>
      </c>
      <c r="D237">
        <v>20103</v>
      </c>
    </row>
    <row r="238" spans="1:4">
      <c r="A238" t="s">
        <v>1313</v>
      </c>
      <c r="B238" t="s">
        <v>509</v>
      </c>
      <c r="C238" t="s">
        <v>1167</v>
      </c>
      <c r="D238">
        <v>10214</v>
      </c>
    </row>
    <row r="239" spans="1:4">
      <c r="A239" t="s">
        <v>1314</v>
      </c>
      <c r="B239" t="s">
        <v>520</v>
      </c>
      <c r="C239" t="s">
        <v>1139</v>
      </c>
      <c r="D239">
        <v>40103</v>
      </c>
    </row>
    <row r="240" spans="1:4">
      <c r="A240" t="s">
        <v>678</v>
      </c>
      <c r="B240" t="s">
        <v>509</v>
      </c>
      <c r="C240" t="s">
        <v>1167</v>
      </c>
      <c r="D240">
        <v>10204</v>
      </c>
    </row>
    <row r="241" spans="1:4">
      <c r="A241" t="s">
        <v>1315</v>
      </c>
      <c r="B241" t="s">
        <v>517</v>
      </c>
      <c r="C241" t="s">
        <v>1224</v>
      </c>
      <c r="D241">
        <v>60406</v>
      </c>
    </row>
    <row r="242" spans="1:4">
      <c r="A242" t="s">
        <v>1316</v>
      </c>
      <c r="B242" t="s">
        <v>517</v>
      </c>
      <c r="C242" t="s">
        <v>1228</v>
      </c>
      <c r="D242">
        <v>60204</v>
      </c>
    </row>
    <row r="243" spans="1:4">
      <c r="A243" t="s">
        <v>661</v>
      </c>
      <c r="B243" t="s">
        <v>516</v>
      </c>
      <c r="C243" t="s">
        <v>1149</v>
      </c>
      <c r="D243">
        <v>20205</v>
      </c>
    </row>
    <row r="244" spans="1:4">
      <c r="A244" t="s">
        <v>1317</v>
      </c>
      <c r="B244" t="s">
        <v>510</v>
      </c>
      <c r="C244" t="s">
        <v>1177</v>
      </c>
      <c r="D244">
        <v>120106</v>
      </c>
    </row>
    <row r="245" spans="1:4">
      <c r="A245" t="s">
        <v>1318</v>
      </c>
      <c r="B245" t="s">
        <v>517</v>
      </c>
      <c r="C245" t="s">
        <v>1224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1319</v>
      </c>
      <c r="B247" t="s">
        <v>518</v>
      </c>
      <c r="C247" t="s">
        <v>1159</v>
      </c>
      <c r="D247">
        <v>70407</v>
      </c>
    </row>
    <row r="248" spans="1:4">
      <c r="A248" t="s">
        <v>1320</v>
      </c>
      <c r="B248" t="s">
        <v>512</v>
      </c>
      <c r="C248" t="s">
        <v>1147</v>
      </c>
      <c r="D248">
        <v>130707</v>
      </c>
    </row>
    <row r="249" spans="1:4">
      <c r="A249" t="s">
        <v>1321</v>
      </c>
      <c r="B249" t="s">
        <v>509</v>
      </c>
      <c r="C249" t="s">
        <v>1167</v>
      </c>
      <c r="D249">
        <v>10216</v>
      </c>
    </row>
    <row r="250" spans="1:4">
      <c r="A250" t="s">
        <v>1035</v>
      </c>
      <c r="B250" t="s">
        <v>509</v>
      </c>
      <c r="C250" t="s">
        <v>1167</v>
      </c>
      <c r="D250">
        <v>10215</v>
      </c>
    </row>
    <row r="251" spans="1:4">
      <c r="A251" t="s">
        <v>1322</v>
      </c>
      <c r="B251" t="s">
        <v>509</v>
      </c>
      <c r="C251" t="s">
        <v>1167</v>
      </c>
      <c r="D251">
        <v>10217</v>
      </c>
    </row>
    <row r="252" spans="1:4">
      <c r="A252" t="s">
        <v>1323</v>
      </c>
      <c r="B252" t="s">
        <v>518</v>
      </c>
      <c r="C252" t="s">
        <v>1146</v>
      </c>
      <c r="D252">
        <v>70707</v>
      </c>
    </row>
    <row r="253" spans="1:4">
      <c r="A253" t="s">
        <v>653</v>
      </c>
      <c r="B253" t="s">
        <v>514</v>
      </c>
      <c r="C253" t="s">
        <v>1199</v>
      </c>
      <c r="D253">
        <v>50104</v>
      </c>
    </row>
    <row r="254" spans="1:4">
      <c r="A254" t="s">
        <v>1324</v>
      </c>
      <c r="B254" t="s">
        <v>519</v>
      </c>
      <c r="C254" t="s">
        <v>1137</v>
      </c>
      <c r="D254">
        <v>90906</v>
      </c>
    </row>
    <row r="255" spans="1:4">
      <c r="A255" t="s">
        <v>1325</v>
      </c>
      <c r="B255" t="s">
        <v>511</v>
      </c>
      <c r="C255" t="s">
        <v>1244</v>
      </c>
      <c r="D255">
        <v>30304</v>
      </c>
    </row>
    <row r="256" spans="1:4">
      <c r="A256" t="s">
        <v>1326</v>
      </c>
      <c r="B256" t="s">
        <v>519</v>
      </c>
      <c r="C256" t="s">
        <v>1215</v>
      </c>
      <c r="D256">
        <v>90602</v>
      </c>
    </row>
    <row r="257" spans="1:4">
      <c r="A257" t="s">
        <v>1327</v>
      </c>
      <c r="B257" t="s">
        <v>520</v>
      </c>
      <c r="C257" t="s">
        <v>594</v>
      </c>
      <c r="D257">
        <v>40505</v>
      </c>
    </row>
    <row r="258" spans="1:4">
      <c r="A258" t="s">
        <v>1328</v>
      </c>
      <c r="B258" t="s">
        <v>515</v>
      </c>
      <c r="C258" t="s">
        <v>1182</v>
      </c>
      <c r="D258">
        <v>80603</v>
      </c>
    </row>
    <row r="259" spans="1:4">
      <c r="A259" t="s">
        <v>1059</v>
      </c>
      <c r="B259" t="s">
        <v>520</v>
      </c>
      <c r="C259" t="s">
        <v>1157</v>
      </c>
      <c r="D259">
        <v>40304</v>
      </c>
    </row>
    <row r="260" spans="1:4">
      <c r="A260" t="s">
        <v>660</v>
      </c>
      <c r="B260" t="s">
        <v>509</v>
      </c>
      <c r="C260" t="s">
        <v>1167</v>
      </c>
      <c r="D260">
        <v>10203</v>
      </c>
    </row>
    <row r="261" spans="1:4">
      <c r="A261" t="s">
        <v>1329</v>
      </c>
      <c r="B261" t="s">
        <v>520</v>
      </c>
      <c r="C261" t="s">
        <v>1174</v>
      </c>
      <c r="D261">
        <v>40605</v>
      </c>
    </row>
    <row r="262" spans="1:4">
      <c r="A262" t="s">
        <v>559</v>
      </c>
      <c r="B262" t="s">
        <v>512</v>
      </c>
      <c r="C262" t="s">
        <v>1147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1330</v>
      </c>
      <c r="B264" t="s">
        <v>518</v>
      </c>
      <c r="C264" t="s">
        <v>1146</v>
      </c>
      <c r="D264">
        <v>70708</v>
      </c>
    </row>
    <row r="265" spans="1:4">
      <c r="A265" t="s">
        <v>1331</v>
      </c>
      <c r="B265" t="s">
        <v>518</v>
      </c>
      <c r="C265" t="s">
        <v>1285</v>
      </c>
      <c r="D265">
        <v>70101</v>
      </c>
    </row>
    <row r="266" spans="1:4">
      <c r="A266" t="s">
        <v>1332</v>
      </c>
      <c r="B266" t="s">
        <v>518</v>
      </c>
      <c r="C266" t="s">
        <v>1285</v>
      </c>
      <c r="D266">
        <v>70104</v>
      </c>
    </row>
    <row r="267" spans="1:4">
      <c r="A267" t="s">
        <v>748</v>
      </c>
      <c r="B267" t="s">
        <v>520</v>
      </c>
      <c r="C267" t="s">
        <v>1139</v>
      </c>
      <c r="D267">
        <v>40104</v>
      </c>
    </row>
    <row r="268" spans="1:4">
      <c r="A268" t="s">
        <v>748</v>
      </c>
      <c r="B268" t="s">
        <v>519</v>
      </c>
      <c r="C268" t="s">
        <v>1158</v>
      </c>
      <c r="D268">
        <v>91106</v>
      </c>
    </row>
    <row r="269" spans="1:4">
      <c r="A269" t="s">
        <v>1333</v>
      </c>
      <c r="B269" t="s">
        <v>520</v>
      </c>
      <c r="C269" t="s">
        <v>1157</v>
      </c>
      <c r="D269">
        <v>40305</v>
      </c>
    </row>
    <row r="270" spans="1:4">
      <c r="A270" t="s">
        <v>1334</v>
      </c>
      <c r="B270" t="s">
        <v>512</v>
      </c>
      <c r="C270" t="s">
        <v>727</v>
      </c>
      <c r="D270">
        <v>130904</v>
      </c>
    </row>
    <row r="271" spans="1:4">
      <c r="A271" t="s">
        <v>1334</v>
      </c>
      <c r="B271" t="s">
        <v>510</v>
      </c>
      <c r="C271" t="s">
        <v>1135</v>
      </c>
      <c r="D271">
        <v>120508</v>
      </c>
    </row>
    <row r="272" spans="1:4">
      <c r="A272" t="s">
        <v>712</v>
      </c>
      <c r="B272" t="s">
        <v>510</v>
      </c>
      <c r="C272" t="s">
        <v>1135</v>
      </c>
      <c r="D272">
        <v>120509</v>
      </c>
    </row>
    <row r="273" spans="1:4">
      <c r="A273" t="s">
        <v>1335</v>
      </c>
      <c r="B273" t="s">
        <v>516</v>
      </c>
      <c r="C273" t="s">
        <v>1207</v>
      </c>
      <c r="D273">
        <v>20404</v>
      </c>
    </row>
    <row r="274" spans="1:4">
      <c r="A274" t="s">
        <v>1336</v>
      </c>
      <c r="B274" t="s">
        <v>510</v>
      </c>
      <c r="C274" t="s">
        <v>1186</v>
      </c>
      <c r="D274">
        <v>120803</v>
      </c>
    </row>
    <row r="275" spans="1:4">
      <c r="A275" t="s">
        <v>1337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1222</v>
      </c>
      <c r="D276">
        <v>120402</v>
      </c>
    </row>
    <row r="277" spans="1:4">
      <c r="A277" t="s">
        <v>1338</v>
      </c>
      <c r="B277" t="s">
        <v>510</v>
      </c>
      <c r="C277" t="s">
        <v>1210</v>
      </c>
      <c r="D277">
        <v>120203</v>
      </c>
    </row>
    <row r="278" spans="1:4">
      <c r="A278" t="s">
        <v>1339</v>
      </c>
      <c r="B278" t="s">
        <v>510</v>
      </c>
      <c r="C278" t="s">
        <v>1210</v>
      </c>
      <c r="D278">
        <v>120204</v>
      </c>
    </row>
    <row r="279" spans="1:4">
      <c r="A279" t="s">
        <v>1340</v>
      </c>
      <c r="B279" t="s">
        <v>510</v>
      </c>
      <c r="C279" t="s">
        <v>1210</v>
      </c>
      <c r="D279">
        <v>120205</v>
      </c>
    </row>
    <row r="280" spans="1:4">
      <c r="A280" t="s">
        <v>1341</v>
      </c>
      <c r="B280" t="s">
        <v>510</v>
      </c>
      <c r="C280" t="s">
        <v>1210</v>
      </c>
      <c r="D280">
        <v>120206</v>
      </c>
    </row>
    <row r="281" spans="1:4">
      <c r="A281" t="s">
        <v>1342</v>
      </c>
      <c r="B281" t="s">
        <v>510</v>
      </c>
      <c r="C281" t="s">
        <v>1210</v>
      </c>
      <c r="D281">
        <v>120201</v>
      </c>
    </row>
    <row r="282" spans="1:4">
      <c r="A282" t="s">
        <v>517</v>
      </c>
      <c r="B282" t="s">
        <v>512</v>
      </c>
      <c r="C282" t="s">
        <v>1147</v>
      </c>
      <c r="D282">
        <v>130709</v>
      </c>
    </row>
    <row r="283" spans="1:4">
      <c r="A283" t="s">
        <v>1343</v>
      </c>
      <c r="B283" t="s">
        <v>519</v>
      </c>
      <c r="C283" t="s">
        <v>1158</v>
      </c>
      <c r="D283">
        <v>91111</v>
      </c>
    </row>
    <row r="284" spans="1:4">
      <c r="A284" t="s">
        <v>714</v>
      </c>
      <c r="B284" t="s">
        <v>520</v>
      </c>
      <c r="C284" t="s">
        <v>1176</v>
      </c>
      <c r="D284">
        <v>41201</v>
      </c>
    </row>
    <row r="285" spans="1:4">
      <c r="A285" t="s">
        <v>1344</v>
      </c>
      <c r="B285" t="s">
        <v>520</v>
      </c>
      <c r="C285" t="s">
        <v>617</v>
      </c>
      <c r="D285">
        <v>40802</v>
      </c>
    </row>
    <row r="286" spans="1:4">
      <c r="A286" t="s">
        <v>1345</v>
      </c>
      <c r="B286" t="s">
        <v>512</v>
      </c>
      <c r="C286" t="s">
        <v>1147</v>
      </c>
      <c r="D286">
        <v>130710</v>
      </c>
    </row>
    <row r="287" spans="1:4">
      <c r="A287" t="s">
        <v>1346</v>
      </c>
      <c r="B287" t="s">
        <v>518</v>
      </c>
      <c r="C287" t="s">
        <v>1146</v>
      </c>
      <c r="D287">
        <v>70711</v>
      </c>
    </row>
    <row r="288" spans="1:4">
      <c r="A288" t="s">
        <v>1347</v>
      </c>
      <c r="B288" t="s">
        <v>511</v>
      </c>
      <c r="C288" t="s">
        <v>1191</v>
      </c>
      <c r="D288">
        <v>30404</v>
      </c>
    </row>
    <row r="289" spans="1:4">
      <c r="A289" t="s">
        <v>1348</v>
      </c>
      <c r="B289" t="s">
        <v>512</v>
      </c>
      <c r="C289" t="s">
        <v>1147</v>
      </c>
      <c r="D289">
        <v>130711</v>
      </c>
    </row>
    <row r="290" spans="1:4">
      <c r="A290" t="s">
        <v>1349</v>
      </c>
      <c r="B290" t="s">
        <v>510</v>
      </c>
      <c r="C290" t="s">
        <v>1222</v>
      </c>
      <c r="D290">
        <v>120403</v>
      </c>
    </row>
    <row r="291" spans="1:4">
      <c r="A291" t="s">
        <v>655</v>
      </c>
      <c r="B291" t="s">
        <v>514</v>
      </c>
      <c r="C291" t="s">
        <v>1199</v>
      </c>
      <c r="D291">
        <v>50105</v>
      </c>
    </row>
    <row r="292" spans="1:4">
      <c r="A292" t="s">
        <v>1084</v>
      </c>
      <c r="B292" t="s">
        <v>520</v>
      </c>
      <c r="C292" t="s">
        <v>1143</v>
      </c>
      <c r="D292">
        <v>40405</v>
      </c>
    </row>
    <row r="293" spans="1:4">
      <c r="A293" t="s">
        <v>695</v>
      </c>
      <c r="B293" t="s">
        <v>1240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1148</v>
      </c>
      <c r="D294">
        <v>81003</v>
      </c>
    </row>
    <row r="295" spans="1:4">
      <c r="A295" t="s">
        <v>528</v>
      </c>
      <c r="B295" t="s">
        <v>512</v>
      </c>
      <c r="C295" t="s">
        <v>1153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1149</v>
      </c>
      <c r="D297">
        <v>20206</v>
      </c>
    </row>
    <row r="298" spans="1:4">
      <c r="A298" t="s">
        <v>1116</v>
      </c>
      <c r="B298" t="s">
        <v>520</v>
      </c>
      <c r="C298" t="s">
        <v>1350</v>
      </c>
      <c r="D298">
        <v>41102</v>
      </c>
    </row>
    <row r="299" spans="1:4">
      <c r="A299" t="s">
        <v>1351</v>
      </c>
      <c r="B299" t="s">
        <v>520</v>
      </c>
      <c r="C299" t="s">
        <v>1172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1352</v>
      </c>
      <c r="B301" t="s">
        <v>510</v>
      </c>
      <c r="C301" t="s">
        <v>1144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1232</v>
      </c>
      <c r="D303">
        <v>60102</v>
      </c>
    </row>
    <row r="304" spans="1:4">
      <c r="A304" t="s">
        <v>685</v>
      </c>
      <c r="B304" t="s">
        <v>517</v>
      </c>
      <c r="C304" t="s">
        <v>1268</v>
      </c>
      <c r="D304">
        <v>60305</v>
      </c>
    </row>
    <row r="305" spans="1:4">
      <c r="A305" t="s">
        <v>1353</v>
      </c>
      <c r="B305" t="s">
        <v>519</v>
      </c>
      <c r="C305" t="s">
        <v>1154</v>
      </c>
      <c r="D305">
        <v>90104</v>
      </c>
    </row>
    <row r="306" spans="1:4">
      <c r="A306" t="s">
        <v>1354</v>
      </c>
      <c r="B306" t="s">
        <v>519</v>
      </c>
      <c r="C306" t="s">
        <v>1202</v>
      </c>
      <c r="D306">
        <v>91002</v>
      </c>
    </row>
    <row r="307" spans="1:4">
      <c r="A307" t="s">
        <v>1354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1355</v>
      </c>
      <c r="B309" t="s">
        <v>511</v>
      </c>
      <c r="C309" t="s">
        <v>1132</v>
      </c>
      <c r="D309">
        <v>30204</v>
      </c>
    </row>
    <row r="310" spans="1:4">
      <c r="A310" t="s">
        <v>1356</v>
      </c>
      <c r="B310" t="s">
        <v>518</v>
      </c>
      <c r="C310" t="s">
        <v>1285</v>
      </c>
      <c r="D310">
        <v>70105</v>
      </c>
    </row>
    <row r="311" spans="1:4">
      <c r="A311" t="s">
        <v>1357</v>
      </c>
      <c r="B311" t="s">
        <v>515</v>
      </c>
      <c r="C311" t="s">
        <v>1358</v>
      </c>
      <c r="D311">
        <v>80202</v>
      </c>
    </row>
    <row r="312" spans="1:4">
      <c r="A312" t="s">
        <v>1359</v>
      </c>
      <c r="B312" t="s">
        <v>512</v>
      </c>
      <c r="C312" t="s">
        <v>727</v>
      </c>
      <c r="D312">
        <v>130905</v>
      </c>
    </row>
    <row r="313" spans="1:4">
      <c r="A313" t="s">
        <v>1360</v>
      </c>
      <c r="B313" t="s">
        <v>515</v>
      </c>
      <c r="C313" t="s">
        <v>1358</v>
      </c>
      <c r="D313">
        <v>80203</v>
      </c>
    </row>
    <row r="314" spans="1:4">
      <c r="A314" t="s">
        <v>1361</v>
      </c>
      <c r="B314" t="s">
        <v>518</v>
      </c>
      <c r="C314" t="s">
        <v>518</v>
      </c>
      <c r="D314">
        <v>70304</v>
      </c>
    </row>
    <row r="315" spans="1:4">
      <c r="A315" t="s">
        <v>1362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1363</v>
      </c>
      <c r="B317" t="s">
        <v>519</v>
      </c>
      <c r="C317" t="s">
        <v>1215</v>
      </c>
      <c r="D317">
        <v>90603</v>
      </c>
    </row>
    <row r="318" spans="1:4">
      <c r="A318" t="s">
        <v>1364</v>
      </c>
      <c r="B318" t="s">
        <v>509</v>
      </c>
      <c r="C318" t="s">
        <v>1167</v>
      </c>
      <c r="D318">
        <v>10209</v>
      </c>
    </row>
    <row r="319" spans="1:4">
      <c r="A319" t="s">
        <v>1365</v>
      </c>
      <c r="B319" t="s">
        <v>515</v>
      </c>
      <c r="C319" t="s">
        <v>1358</v>
      </c>
      <c r="D319">
        <v>80204</v>
      </c>
    </row>
    <row r="320" spans="1:4">
      <c r="A320" t="s">
        <v>1366</v>
      </c>
      <c r="B320" t="s">
        <v>512</v>
      </c>
      <c r="C320" t="s">
        <v>727</v>
      </c>
      <c r="D320">
        <v>130906</v>
      </c>
    </row>
    <row r="321" spans="1:4">
      <c r="A321" t="s">
        <v>1366</v>
      </c>
      <c r="B321" t="s">
        <v>519</v>
      </c>
      <c r="C321" t="s">
        <v>1165</v>
      </c>
      <c r="D321">
        <v>90206</v>
      </c>
    </row>
    <row r="322" spans="1:4">
      <c r="A322" t="s">
        <v>1367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1159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1368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1154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1369</v>
      </c>
      <c r="B328" t="s">
        <v>514</v>
      </c>
      <c r="C328" t="s">
        <v>1199</v>
      </c>
      <c r="D328">
        <v>50101</v>
      </c>
    </row>
    <row r="329" spans="1:4">
      <c r="A329" t="s">
        <v>1370</v>
      </c>
      <c r="B329" t="s">
        <v>518</v>
      </c>
      <c r="C329" t="s">
        <v>1285</v>
      </c>
      <c r="D329">
        <v>70106</v>
      </c>
    </row>
    <row r="330" spans="1:4">
      <c r="A330" t="s">
        <v>1371</v>
      </c>
      <c r="B330" t="s">
        <v>516</v>
      </c>
      <c r="C330" t="s">
        <v>1280</v>
      </c>
      <c r="D330">
        <v>20505</v>
      </c>
    </row>
    <row r="331" spans="1:4">
      <c r="A331" t="s">
        <v>672</v>
      </c>
      <c r="B331" t="s">
        <v>519</v>
      </c>
      <c r="C331" t="s">
        <v>1202</v>
      </c>
      <c r="D331">
        <v>91003</v>
      </c>
    </row>
    <row r="332" spans="1:4">
      <c r="A332" t="s">
        <v>1372</v>
      </c>
      <c r="B332" t="s">
        <v>516</v>
      </c>
      <c r="C332" t="s">
        <v>1288</v>
      </c>
      <c r="D332">
        <v>20301</v>
      </c>
    </row>
    <row r="333" spans="1:4">
      <c r="A333" t="s">
        <v>1373</v>
      </c>
      <c r="B333" t="s">
        <v>517</v>
      </c>
      <c r="C333" t="s">
        <v>1268</v>
      </c>
      <c r="D333">
        <v>60306</v>
      </c>
    </row>
    <row r="334" spans="1:4">
      <c r="A334" t="s">
        <v>1374</v>
      </c>
      <c r="B334" t="s">
        <v>519</v>
      </c>
      <c r="C334" t="s">
        <v>1165</v>
      </c>
      <c r="D334">
        <v>90207</v>
      </c>
    </row>
    <row r="335" spans="1:4">
      <c r="A335" t="s">
        <v>1375</v>
      </c>
      <c r="B335" t="s">
        <v>519</v>
      </c>
      <c r="C335" t="s">
        <v>1202</v>
      </c>
      <c r="D335">
        <v>91004</v>
      </c>
    </row>
    <row r="336" spans="1:4">
      <c r="A336" t="s">
        <v>1376</v>
      </c>
      <c r="B336" t="s">
        <v>512</v>
      </c>
      <c r="C336" t="s">
        <v>1147</v>
      </c>
      <c r="D336">
        <v>130712</v>
      </c>
    </row>
    <row r="337" spans="1:4">
      <c r="A337" t="s">
        <v>703</v>
      </c>
      <c r="B337" t="s">
        <v>519</v>
      </c>
      <c r="C337" t="s">
        <v>1158</v>
      </c>
      <c r="D337">
        <v>91107</v>
      </c>
    </row>
    <row r="338" spans="1:4">
      <c r="A338" t="s">
        <v>1377</v>
      </c>
      <c r="B338" t="s">
        <v>519</v>
      </c>
      <c r="C338" t="s">
        <v>1165</v>
      </c>
      <c r="D338">
        <v>90208</v>
      </c>
    </row>
    <row r="339" spans="1:4">
      <c r="A339" t="s">
        <v>1378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1158</v>
      </c>
      <c r="D340">
        <v>91112</v>
      </c>
    </row>
    <row r="341" spans="1:4">
      <c r="A341" t="s">
        <v>1379</v>
      </c>
      <c r="B341" t="s">
        <v>512</v>
      </c>
      <c r="C341" t="s">
        <v>1192</v>
      </c>
      <c r="D341">
        <v>130308</v>
      </c>
    </row>
    <row r="342" spans="1:4">
      <c r="A342" t="s">
        <v>1380</v>
      </c>
      <c r="B342" t="s">
        <v>518</v>
      </c>
      <c r="C342" t="s">
        <v>1146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1381</v>
      </c>
      <c r="B344" t="s">
        <v>519</v>
      </c>
      <c r="C344" t="s">
        <v>1165</v>
      </c>
      <c r="D344">
        <v>90209</v>
      </c>
    </row>
    <row r="345" spans="1:4">
      <c r="A345" t="s">
        <v>1382</v>
      </c>
      <c r="B345" t="s">
        <v>518</v>
      </c>
      <c r="C345" t="s">
        <v>1270</v>
      </c>
      <c r="D345">
        <v>70603</v>
      </c>
    </row>
    <row r="346" spans="1:4">
      <c r="A346" t="s">
        <v>1383</v>
      </c>
      <c r="B346" t="s">
        <v>520</v>
      </c>
      <c r="C346" t="s">
        <v>1350</v>
      </c>
      <c r="D346">
        <v>41103</v>
      </c>
    </row>
    <row r="347" spans="1:4">
      <c r="A347" t="s">
        <v>556</v>
      </c>
      <c r="B347" t="s">
        <v>1240</v>
      </c>
      <c r="C347" t="s">
        <v>1241</v>
      </c>
      <c r="D347">
        <v>110102</v>
      </c>
    </row>
    <row r="348" spans="1:4">
      <c r="A348" t="s">
        <v>1384</v>
      </c>
      <c r="B348" t="s">
        <v>520</v>
      </c>
      <c r="C348" t="s">
        <v>1172</v>
      </c>
      <c r="D348">
        <v>41306</v>
      </c>
    </row>
    <row r="349" spans="1:4">
      <c r="A349" t="s">
        <v>1385</v>
      </c>
      <c r="B349" t="s">
        <v>510</v>
      </c>
      <c r="C349" t="s">
        <v>1222</v>
      </c>
      <c r="D349">
        <v>120404</v>
      </c>
    </row>
    <row r="350" spans="1:4">
      <c r="A350" t="s">
        <v>1386</v>
      </c>
      <c r="B350" t="s">
        <v>517</v>
      </c>
      <c r="C350" t="s">
        <v>1263</v>
      </c>
      <c r="D350">
        <v>60602</v>
      </c>
    </row>
    <row r="351" spans="1:4">
      <c r="A351" t="s">
        <v>1387</v>
      </c>
      <c r="B351" t="s">
        <v>518</v>
      </c>
      <c r="C351" t="s">
        <v>518</v>
      </c>
      <c r="D351">
        <v>70305</v>
      </c>
    </row>
    <row r="352" spans="1:4">
      <c r="A352" t="s">
        <v>1387</v>
      </c>
      <c r="B352" t="s">
        <v>519</v>
      </c>
      <c r="C352" t="s">
        <v>1205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1388</v>
      </c>
      <c r="B354" t="s">
        <v>509</v>
      </c>
      <c r="C354" t="s">
        <v>1167</v>
      </c>
      <c r="D354">
        <v>10210</v>
      </c>
    </row>
    <row r="355" spans="1:4">
      <c r="A355" t="s">
        <v>1389</v>
      </c>
      <c r="B355" t="s">
        <v>518</v>
      </c>
      <c r="C355" t="s">
        <v>518</v>
      </c>
      <c r="D355">
        <v>70306</v>
      </c>
    </row>
    <row r="356" spans="1:4">
      <c r="A356" t="s">
        <v>1390</v>
      </c>
      <c r="B356" t="s">
        <v>519</v>
      </c>
      <c r="C356" t="s">
        <v>1165</v>
      </c>
      <c r="D356">
        <v>90210</v>
      </c>
    </row>
    <row r="357" spans="1:4">
      <c r="A357" t="s">
        <v>1034</v>
      </c>
      <c r="B357" t="s">
        <v>516</v>
      </c>
      <c r="C357" t="s">
        <v>1207</v>
      </c>
      <c r="D357">
        <v>20405</v>
      </c>
    </row>
    <row r="358" spans="1:4">
      <c r="A358" t="s">
        <v>1034</v>
      </c>
      <c r="B358" t="s">
        <v>519</v>
      </c>
      <c r="C358" t="s">
        <v>1212</v>
      </c>
      <c r="D358">
        <v>90702</v>
      </c>
    </row>
    <row r="359" spans="1:4">
      <c r="A359" t="s">
        <v>780</v>
      </c>
      <c r="B359" t="s">
        <v>512</v>
      </c>
      <c r="C359" t="s">
        <v>1171</v>
      </c>
      <c r="D359">
        <v>130407</v>
      </c>
    </row>
    <row r="360" spans="1:4">
      <c r="A360" t="s">
        <v>780</v>
      </c>
      <c r="B360" t="s">
        <v>520</v>
      </c>
      <c r="C360" t="s">
        <v>1350</v>
      </c>
      <c r="D360">
        <v>41101</v>
      </c>
    </row>
    <row r="361" spans="1:4">
      <c r="A361" t="s">
        <v>1391</v>
      </c>
      <c r="B361" t="s">
        <v>517</v>
      </c>
      <c r="C361" t="s">
        <v>1268</v>
      </c>
      <c r="D361">
        <v>60309</v>
      </c>
    </row>
    <row r="362" spans="1:4">
      <c r="A362" t="s">
        <v>627</v>
      </c>
      <c r="B362" t="s">
        <v>520</v>
      </c>
      <c r="C362" t="s">
        <v>1174</v>
      </c>
      <c r="D362">
        <v>40606</v>
      </c>
    </row>
    <row r="363" spans="1:4">
      <c r="A363" t="s">
        <v>627</v>
      </c>
      <c r="B363" t="s">
        <v>516</v>
      </c>
      <c r="C363" t="s">
        <v>1288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1392</v>
      </c>
      <c r="B366" t="s">
        <v>517</v>
      </c>
      <c r="C366" t="s">
        <v>1228</v>
      </c>
      <c r="D366">
        <v>60201</v>
      </c>
    </row>
    <row r="367" spans="1:4">
      <c r="A367" t="s">
        <v>1393</v>
      </c>
      <c r="B367" t="s">
        <v>512</v>
      </c>
      <c r="C367" t="s">
        <v>1192</v>
      </c>
      <c r="D367">
        <v>130309</v>
      </c>
    </row>
    <row r="368" spans="1:4">
      <c r="A368" t="s">
        <v>658</v>
      </c>
      <c r="B368" t="s">
        <v>518</v>
      </c>
      <c r="C368" t="s">
        <v>1159</v>
      </c>
      <c r="D368">
        <v>70409</v>
      </c>
    </row>
    <row r="369" spans="1:4">
      <c r="A369" t="s">
        <v>1394</v>
      </c>
      <c r="B369" t="s">
        <v>519</v>
      </c>
      <c r="C369" t="s">
        <v>658</v>
      </c>
      <c r="D369">
        <v>90501</v>
      </c>
    </row>
    <row r="370" spans="1:4">
      <c r="A370" t="s">
        <v>1395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1167</v>
      </c>
      <c r="D371">
        <v>10207</v>
      </c>
    </row>
    <row r="372" spans="1:4">
      <c r="A372" t="s">
        <v>1396</v>
      </c>
      <c r="B372" t="s">
        <v>518</v>
      </c>
      <c r="C372" t="s">
        <v>621</v>
      </c>
      <c r="D372">
        <v>70201</v>
      </c>
    </row>
    <row r="373" spans="1:4">
      <c r="A373" t="s">
        <v>1397</v>
      </c>
      <c r="B373" t="s">
        <v>518</v>
      </c>
      <c r="C373" t="s">
        <v>621</v>
      </c>
      <c r="D373">
        <v>70214</v>
      </c>
    </row>
    <row r="374" spans="1:4">
      <c r="A374" t="s">
        <v>1398</v>
      </c>
      <c r="B374" t="s">
        <v>518</v>
      </c>
      <c r="C374" t="s">
        <v>1285</v>
      </c>
      <c r="D374">
        <v>70107</v>
      </c>
    </row>
    <row r="375" spans="1:4">
      <c r="A375" t="s">
        <v>1399</v>
      </c>
      <c r="B375" t="s">
        <v>512</v>
      </c>
      <c r="C375" t="s">
        <v>727</v>
      </c>
      <c r="D375">
        <v>130907</v>
      </c>
    </row>
    <row r="376" spans="1:4">
      <c r="A376" t="s">
        <v>1400</v>
      </c>
      <c r="B376" t="s">
        <v>519</v>
      </c>
      <c r="C376" t="s">
        <v>1215</v>
      </c>
      <c r="D376">
        <v>90604</v>
      </c>
    </row>
    <row r="377" spans="1:4">
      <c r="A377" t="s">
        <v>1400</v>
      </c>
      <c r="B377" t="s">
        <v>517</v>
      </c>
      <c r="C377" t="s">
        <v>1228</v>
      </c>
      <c r="D377">
        <v>60205</v>
      </c>
    </row>
    <row r="378" spans="1:4">
      <c r="A378" t="s">
        <v>669</v>
      </c>
      <c r="B378" t="s">
        <v>512</v>
      </c>
      <c r="C378" t="s">
        <v>1192</v>
      </c>
      <c r="D378">
        <v>130310</v>
      </c>
    </row>
    <row r="379" spans="1:4">
      <c r="A379" t="s">
        <v>1401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1155</v>
      </c>
      <c r="D380">
        <v>40202</v>
      </c>
    </row>
    <row r="381" spans="1:4">
      <c r="A381" t="s">
        <v>1402</v>
      </c>
      <c r="B381" t="s">
        <v>518</v>
      </c>
      <c r="C381" t="s">
        <v>1285</v>
      </c>
      <c r="D381">
        <v>70108</v>
      </c>
    </row>
    <row r="382" spans="1:4">
      <c r="A382" t="s">
        <v>1403</v>
      </c>
      <c r="B382" t="s">
        <v>517</v>
      </c>
      <c r="C382" t="s">
        <v>1232</v>
      </c>
      <c r="D382">
        <v>60104</v>
      </c>
    </row>
    <row r="383" spans="1:4">
      <c r="A383" t="s">
        <v>985</v>
      </c>
      <c r="B383" t="s">
        <v>519</v>
      </c>
      <c r="C383" t="s">
        <v>1151</v>
      </c>
      <c r="D383">
        <v>91201</v>
      </c>
    </row>
    <row r="384" spans="1:4">
      <c r="A384" t="s">
        <v>1404</v>
      </c>
      <c r="B384" t="s">
        <v>517</v>
      </c>
      <c r="C384" t="s">
        <v>1189</v>
      </c>
      <c r="D384">
        <v>60504</v>
      </c>
    </row>
    <row r="385" spans="1:4">
      <c r="A385" t="s">
        <v>1405</v>
      </c>
      <c r="B385" t="s">
        <v>518</v>
      </c>
      <c r="C385" t="s">
        <v>1159</v>
      </c>
      <c r="D385">
        <v>70410</v>
      </c>
    </row>
    <row r="386" spans="1:4">
      <c r="A386" t="s">
        <v>1406</v>
      </c>
      <c r="B386" t="s">
        <v>516</v>
      </c>
      <c r="C386" t="s">
        <v>1288</v>
      </c>
      <c r="D386">
        <v>20304</v>
      </c>
    </row>
    <row r="387" spans="1:4">
      <c r="A387" t="s">
        <v>1406</v>
      </c>
      <c r="B387" t="s">
        <v>517</v>
      </c>
      <c r="C387" t="s">
        <v>1224</v>
      </c>
      <c r="D387">
        <v>60404</v>
      </c>
    </row>
    <row r="388" spans="1:4">
      <c r="A388" t="s">
        <v>1406</v>
      </c>
      <c r="B388" t="s">
        <v>519</v>
      </c>
      <c r="C388" t="s">
        <v>706</v>
      </c>
      <c r="D388">
        <v>90404</v>
      </c>
    </row>
    <row r="389" spans="1:4">
      <c r="A389" t="s">
        <v>1407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1288</v>
      </c>
      <c r="D390">
        <v>20307</v>
      </c>
    </row>
    <row r="391" spans="1:4">
      <c r="A391" t="s">
        <v>1408</v>
      </c>
      <c r="B391" t="s">
        <v>519</v>
      </c>
      <c r="C391" t="s">
        <v>658</v>
      </c>
      <c r="D391">
        <v>90507</v>
      </c>
    </row>
    <row r="392" spans="1:4">
      <c r="A392" t="s">
        <v>1409</v>
      </c>
      <c r="B392" t="s">
        <v>510</v>
      </c>
      <c r="C392" t="s">
        <v>1142</v>
      </c>
      <c r="D392">
        <v>120903</v>
      </c>
    </row>
    <row r="393" spans="1:4">
      <c r="A393" t="s">
        <v>634</v>
      </c>
      <c r="B393" t="s">
        <v>519</v>
      </c>
      <c r="C393" t="s">
        <v>1202</v>
      </c>
      <c r="D393">
        <v>91008</v>
      </c>
    </row>
    <row r="394" spans="1:4">
      <c r="A394" t="s">
        <v>634</v>
      </c>
      <c r="B394" t="s">
        <v>520</v>
      </c>
      <c r="C394" t="s">
        <v>1257</v>
      </c>
      <c r="D394">
        <v>40708</v>
      </c>
    </row>
    <row r="395" spans="1:4">
      <c r="A395" t="s">
        <v>1410</v>
      </c>
      <c r="B395" t="s">
        <v>520</v>
      </c>
      <c r="C395" t="s">
        <v>1257</v>
      </c>
      <c r="D395">
        <v>40703</v>
      </c>
    </row>
    <row r="396" spans="1:4">
      <c r="A396" t="s">
        <v>1411</v>
      </c>
      <c r="B396" t="s">
        <v>520</v>
      </c>
      <c r="C396" t="s">
        <v>617</v>
      </c>
      <c r="D396">
        <v>40803</v>
      </c>
    </row>
    <row r="397" spans="1:4">
      <c r="A397" t="s">
        <v>1411</v>
      </c>
      <c r="B397" t="s">
        <v>518</v>
      </c>
      <c r="C397" t="s">
        <v>518</v>
      </c>
      <c r="D397">
        <v>70307</v>
      </c>
    </row>
    <row r="398" spans="1:4">
      <c r="A398" t="s">
        <v>1412</v>
      </c>
      <c r="B398" t="s">
        <v>518</v>
      </c>
      <c r="C398" t="s">
        <v>1413</v>
      </c>
      <c r="D398">
        <v>70502</v>
      </c>
    </row>
    <row r="399" spans="1:4">
      <c r="A399" t="s">
        <v>1414</v>
      </c>
      <c r="B399" t="s">
        <v>517</v>
      </c>
      <c r="C399" t="s">
        <v>1236</v>
      </c>
      <c r="D399">
        <v>60705</v>
      </c>
    </row>
    <row r="400" spans="1:4">
      <c r="A400" t="s">
        <v>1415</v>
      </c>
      <c r="B400" t="s">
        <v>519</v>
      </c>
      <c r="C400" t="s">
        <v>1212</v>
      </c>
      <c r="D400">
        <v>90703</v>
      </c>
    </row>
    <row r="401" spans="1:4">
      <c r="A401" t="s">
        <v>1415</v>
      </c>
      <c r="B401" t="s">
        <v>517</v>
      </c>
      <c r="C401" t="s">
        <v>1189</v>
      </c>
      <c r="D401">
        <v>60503</v>
      </c>
    </row>
    <row r="402" spans="1:4">
      <c r="A402" t="s">
        <v>1416</v>
      </c>
      <c r="B402" t="s">
        <v>517</v>
      </c>
      <c r="C402" t="s">
        <v>1268</v>
      </c>
      <c r="D402">
        <v>60307</v>
      </c>
    </row>
    <row r="403" spans="1:4">
      <c r="A403" t="s">
        <v>1417</v>
      </c>
      <c r="B403" t="s">
        <v>517</v>
      </c>
      <c r="C403" t="s">
        <v>1268</v>
      </c>
      <c r="D403">
        <v>60308</v>
      </c>
    </row>
    <row r="404" spans="1:4">
      <c r="A404" t="s">
        <v>1418</v>
      </c>
      <c r="B404" t="s">
        <v>512</v>
      </c>
      <c r="C404" t="s">
        <v>1147</v>
      </c>
      <c r="D404">
        <v>130713</v>
      </c>
    </row>
    <row r="405" spans="1:4">
      <c r="A405" t="s">
        <v>1419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1420</v>
      </c>
      <c r="B407" t="s">
        <v>517</v>
      </c>
      <c r="C407" t="s">
        <v>1224</v>
      </c>
      <c r="D407">
        <v>60403</v>
      </c>
    </row>
    <row r="408" spans="1:4">
      <c r="A408" t="s">
        <v>1421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1143</v>
      </c>
      <c r="D409">
        <v>40406</v>
      </c>
    </row>
    <row r="410" spans="1:4">
      <c r="A410" t="s">
        <v>1422</v>
      </c>
      <c r="B410" t="s">
        <v>518</v>
      </c>
      <c r="C410" t="s">
        <v>518</v>
      </c>
      <c r="D410">
        <v>70308</v>
      </c>
    </row>
    <row r="411" spans="1:4">
      <c r="A411" t="s">
        <v>1423</v>
      </c>
      <c r="B411" t="s">
        <v>517</v>
      </c>
      <c r="C411" t="s">
        <v>1268</v>
      </c>
      <c r="D411">
        <v>60301</v>
      </c>
    </row>
    <row r="412" spans="1:4">
      <c r="A412" t="s">
        <v>754</v>
      </c>
      <c r="B412" t="s">
        <v>519</v>
      </c>
      <c r="C412" t="s">
        <v>1205</v>
      </c>
      <c r="D412">
        <v>90304</v>
      </c>
    </row>
    <row r="413" spans="1:4">
      <c r="A413" t="s">
        <v>1424</v>
      </c>
      <c r="B413" t="s">
        <v>518</v>
      </c>
      <c r="C413" t="s">
        <v>1159</v>
      </c>
      <c r="D413">
        <v>70401</v>
      </c>
    </row>
    <row r="414" spans="1:4">
      <c r="A414" t="s">
        <v>1425</v>
      </c>
      <c r="B414" t="s">
        <v>510</v>
      </c>
      <c r="C414" t="s">
        <v>1186</v>
      </c>
      <c r="D414">
        <v>120804</v>
      </c>
    </row>
    <row r="415" spans="1:4">
      <c r="A415" t="s">
        <v>1426</v>
      </c>
      <c r="B415" t="s">
        <v>519</v>
      </c>
      <c r="C415" t="s">
        <v>658</v>
      </c>
      <c r="D415">
        <v>90513</v>
      </c>
    </row>
    <row r="416" spans="1:4">
      <c r="A416" t="s">
        <v>1427</v>
      </c>
      <c r="B416" t="s">
        <v>1240</v>
      </c>
      <c r="C416" t="s">
        <v>1241</v>
      </c>
      <c r="D416">
        <v>110103</v>
      </c>
    </row>
    <row r="417" spans="1:4">
      <c r="A417" t="s">
        <v>1428</v>
      </c>
      <c r="B417" t="s">
        <v>510</v>
      </c>
      <c r="C417" t="s">
        <v>1144</v>
      </c>
      <c r="D417">
        <v>120307</v>
      </c>
    </row>
    <row r="418" spans="1:4">
      <c r="A418" t="s">
        <v>642</v>
      </c>
      <c r="B418" t="s">
        <v>511</v>
      </c>
      <c r="C418" t="s">
        <v>1191</v>
      </c>
      <c r="D418">
        <v>30405</v>
      </c>
    </row>
    <row r="419" spans="1:4">
      <c r="A419" t="s">
        <v>1429</v>
      </c>
      <c r="B419" t="s">
        <v>518</v>
      </c>
      <c r="C419" t="s">
        <v>1413</v>
      </c>
      <c r="D419">
        <v>70503</v>
      </c>
    </row>
    <row r="420" spans="1:4">
      <c r="A420" t="s">
        <v>599</v>
      </c>
      <c r="B420" t="s">
        <v>515</v>
      </c>
      <c r="C420" t="s">
        <v>1148</v>
      </c>
      <c r="D420">
        <v>81004</v>
      </c>
    </row>
    <row r="421" spans="1:4">
      <c r="A421" t="s">
        <v>1430</v>
      </c>
      <c r="B421" t="s">
        <v>517</v>
      </c>
      <c r="C421" t="s">
        <v>1224</v>
      </c>
      <c r="D421">
        <v>60407</v>
      </c>
    </row>
    <row r="422" spans="1:4">
      <c r="A422" t="s">
        <v>1431</v>
      </c>
      <c r="B422" t="s">
        <v>512</v>
      </c>
      <c r="C422" t="s">
        <v>1147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1432</v>
      </c>
      <c r="B424" t="s">
        <v>511</v>
      </c>
      <c r="C424" t="s">
        <v>1244</v>
      </c>
      <c r="D424">
        <v>30301</v>
      </c>
    </row>
    <row r="425" spans="1:4">
      <c r="A425" t="s">
        <v>1433</v>
      </c>
      <c r="B425" t="s">
        <v>509</v>
      </c>
      <c r="C425" t="s">
        <v>1161</v>
      </c>
      <c r="D425">
        <v>10302</v>
      </c>
    </row>
    <row r="426" spans="1:4">
      <c r="A426" t="s">
        <v>1433</v>
      </c>
      <c r="B426" t="s">
        <v>511</v>
      </c>
      <c r="C426" t="s">
        <v>1251</v>
      </c>
      <c r="D426">
        <v>30503</v>
      </c>
    </row>
    <row r="427" spans="1:4">
      <c r="A427" t="s">
        <v>1434</v>
      </c>
      <c r="B427" t="s">
        <v>518</v>
      </c>
      <c r="C427" t="s">
        <v>1159</v>
      </c>
      <c r="D427">
        <v>70411</v>
      </c>
    </row>
    <row r="428" spans="1:4">
      <c r="A428" t="s">
        <v>686</v>
      </c>
      <c r="B428" t="s">
        <v>517</v>
      </c>
      <c r="C428" t="s">
        <v>1232</v>
      </c>
      <c r="D428">
        <v>60103</v>
      </c>
    </row>
    <row r="429" spans="1:4">
      <c r="A429" t="s">
        <v>1435</v>
      </c>
      <c r="B429" t="s">
        <v>519</v>
      </c>
      <c r="C429" t="s">
        <v>1165</v>
      </c>
      <c r="D429">
        <v>90211</v>
      </c>
    </row>
    <row r="430" spans="1:4">
      <c r="A430" t="s">
        <v>1436</v>
      </c>
      <c r="B430" t="s">
        <v>520</v>
      </c>
      <c r="C430" t="s">
        <v>1180</v>
      </c>
      <c r="D430">
        <v>41004</v>
      </c>
    </row>
    <row r="431" spans="1:4">
      <c r="A431" t="s">
        <v>731</v>
      </c>
      <c r="B431" t="s">
        <v>519</v>
      </c>
      <c r="C431" t="s">
        <v>1215</v>
      </c>
      <c r="D431">
        <v>90601</v>
      </c>
    </row>
    <row r="432" spans="1:4">
      <c r="A432" t="s">
        <v>1437</v>
      </c>
      <c r="B432" t="s">
        <v>510</v>
      </c>
      <c r="C432" t="s">
        <v>1144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1438</v>
      </c>
      <c r="B434" t="s">
        <v>510</v>
      </c>
      <c r="C434" t="s">
        <v>1177</v>
      </c>
      <c r="D434">
        <v>120107</v>
      </c>
    </row>
    <row r="435" spans="1:4">
      <c r="A435" t="s">
        <v>1439</v>
      </c>
      <c r="B435" t="s">
        <v>509</v>
      </c>
      <c r="C435" t="s">
        <v>1140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1207</v>
      </c>
      <c r="D437">
        <v>20401</v>
      </c>
    </row>
    <row r="438" spans="1:4">
      <c r="A438" t="s">
        <v>1440</v>
      </c>
      <c r="B438" t="s">
        <v>510</v>
      </c>
      <c r="C438" t="s">
        <v>1177</v>
      </c>
      <c r="D438">
        <v>120108</v>
      </c>
    </row>
    <row r="439" spans="1:4">
      <c r="A439" t="s">
        <v>1441</v>
      </c>
      <c r="B439" t="s">
        <v>510</v>
      </c>
      <c r="C439" t="s">
        <v>1144</v>
      </c>
      <c r="D439">
        <v>120308</v>
      </c>
    </row>
    <row r="440" spans="1:4">
      <c r="A440" t="s">
        <v>1442</v>
      </c>
      <c r="B440" t="s">
        <v>511</v>
      </c>
      <c r="C440" t="s">
        <v>1251</v>
      </c>
      <c r="D440">
        <v>30504</v>
      </c>
    </row>
    <row r="441" spans="1:4">
      <c r="A441" t="s">
        <v>1443</v>
      </c>
      <c r="B441" t="s">
        <v>518</v>
      </c>
      <c r="C441" t="s">
        <v>621</v>
      </c>
      <c r="D441">
        <v>70215</v>
      </c>
    </row>
    <row r="442" spans="1:4">
      <c r="A442" t="s">
        <v>1444</v>
      </c>
      <c r="B442" t="s">
        <v>520</v>
      </c>
      <c r="C442" t="s">
        <v>1226</v>
      </c>
      <c r="D442">
        <v>41404</v>
      </c>
    </row>
    <row r="443" spans="1:4">
      <c r="A443" t="s">
        <v>1445</v>
      </c>
      <c r="B443" t="s">
        <v>511</v>
      </c>
      <c r="C443" t="s">
        <v>1446</v>
      </c>
      <c r="D443">
        <v>30602</v>
      </c>
    </row>
    <row r="444" spans="1:4">
      <c r="A444" t="s">
        <v>1447</v>
      </c>
      <c r="B444" t="s">
        <v>512</v>
      </c>
      <c r="C444" t="s">
        <v>1171</v>
      </c>
      <c r="D444">
        <v>130408</v>
      </c>
    </row>
    <row r="445" spans="1:4">
      <c r="A445" t="s">
        <v>1448</v>
      </c>
      <c r="B445" t="s">
        <v>511</v>
      </c>
      <c r="C445" t="s">
        <v>511</v>
      </c>
      <c r="D445">
        <v>30109</v>
      </c>
    </row>
    <row r="446" spans="1:4">
      <c r="A446" t="s">
        <v>1449</v>
      </c>
      <c r="B446" t="s">
        <v>511</v>
      </c>
      <c r="C446" t="s">
        <v>1132</v>
      </c>
      <c r="D446">
        <v>30201</v>
      </c>
    </row>
    <row r="447" spans="1:4">
      <c r="A447" t="s">
        <v>691</v>
      </c>
      <c r="B447" t="s">
        <v>512</v>
      </c>
      <c r="C447" t="s">
        <v>1153</v>
      </c>
      <c r="D447">
        <v>130103</v>
      </c>
    </row>
    <row r="448" spans="1:4">
      <c r="A448" t="s">
        <v>1450</v>
      </c>
      <c r="B448" t="s">
        <v>520</v>
      </c>
      <c r="C448" t="s">
        <v>1139</v>
      </c>
      <c r="D448">
        <v>40109</v>
      </c>
    </row>
    <row r="449" spans="1:4">
      <c r="A449" t="s">
        <v>616</v>
      </c>
      <c r="B449" t="s">
        <v>519</v>
      </c>
      <c r="C449" t="s">
        <v>1202</v>
      </c>
      <c r="D449">
        <v>91014</v>
      </c>
    </row>
    <row r="450" spans="1:4">
      <c r="A450" t="s">
        <v>1451</v>
      </c>
      <c r="B450" t="s">
        <v>512</v>
      </c>
      <c r="C450" t="s">
        <v>1147</v>
      </c>
      <c r="D450">
        <v>130715</v>
      </c>
    </row>
    <row r="451" spans="1:4">
      <c r="A451" t="s">
        <v>752</v>
      </c>
      <c r="B451" t="s">
        <v>517</v>
      </c>
      <c r="C451" t="s">
        <v>1224</v>
      </c>
      <c r="D451">
        <v>60401</v>
      </c>
    </row>
    <row r="452" spans="1:4">
      <c r="A452" t="s">
        <v>1452</v>
      </c>
      <c r="B452" t="s">
        <v>516</v>
      </c>
      <c r="C452" t="s">
        <v>1280</v>
      </c>
      <c r="D452">
        <v>20501</v>
      </c>
    </row>
    <row r="453" spans="1:4">
      <c r="A453" t="s">
        <v>531</v>
      </c>
      <c r="B453" t="s">
        <v>515</v>
      </c>
      <c r="C453" t="s">
        <v>1148</v>
      </c>
      <c r="D453">
        <v>81008</v>
      </c>
    </row>
    <row r="454" spans="1:4">
      <c r="A454" t="s">
        <v>1453</v>
      </c>
      <c r="B454" t="s">
        <v>518</v>
      </c>
      <c r="C454" t="s">
        <v>1413</v>
      </c>
      <c r="D454">
        <v>70505</v>
      </c>
    </row>
    <row r="455" spans="1:4">
      <c r="A455" t="s">
        <v>1454</v>
      </c>
      <c r="B455" t="s">
        <v>515</v>
      </c>
      <c r="C455" t="s">
        <v>1455</v>
      </c>
      <c r="D455">
        <v>81102</v>
      </c>
    </row>
    <row r="456" spans="1:4">
      <c r="A456" t="s">
        <v>1456</v>
      </c>
      <c r="B456" t="s">
        <v>515</v>
      </c>
      <c r="C456" t="s">
        <v>1455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1204</v>
      </c>
      <c r="D459">
        <v>20606</v>
      </c>
    </row>
    <row r="460" spans="1:4">
      <c r="A460" t="s">
        <v>1457</v>
      </c>
      <c r="B460" t="s">
        <v>511</v>
      </c>
      <c r="C460" t="s">
        <v>1251</v>
      </c>
      <c r="D460">
        <v>30501</v>
      </c>
    </row>
    <row r="461" spans="1:4">
      <c r="A461" t="s">
        <v>1458</v>
      </c>
      <c r="B461" t="s">
        <v>511</v>
      </c>
      <c r="C461" t="s">
        <v>1132</v>
      </c>
      <c r="D461">
        <v>30205</v>
      </c>
    </row>
    <row r="462" spans="1:4">
      <c r="A462" t="s">
        <v>671</v>
      </c>
      <c r="B462" t="s">
        <v>520</v>
      </c>
      <c r="C462" t="s">
        <v>1143</v>
      </c>
      <c r="D462">
        <v>40403</v>
      </c>
    </row>
    <row r="463" spans="1:4">
      <c r="A463" t="s">
        <v>671</v>
      </c>
      <c r="B463" t="s">
        <v>511</v>
      </c>
      <c r="C463" t="s">
        <v>1251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1459</v>
      </c>
      <c r="B465" t="s">
        <v>520</v>
      </c>
      <c r="C465" t="s">
        <v>1139</v>
      </c>
      <c r="D465">
        <v>40105</v>
      </c>
    </row>
    <row r="466" spans="1:5">
      <c r="A466" t="s">
        <v>1460</v>
      </c>
      <c r="B466" t="s">
        <v>520</v>
      </c>
      <c r="C466" t="s">
        <v>1157</v>
      </c>
      <c r="D466">
        <v>40306</v>
      </c>
    </row>
    <row r="467" spans="1:5">
      <c r="A467" t="s">
        <v>1460</v>
      </c>
      <c r="B467" t="s">
        <v>518</v>
      </c>
      <c r="C467" t="s">
        <v>1270</v>
      </c>
      <c r="D467">
        <v>70604</v>
      </c>
    </row>
    <row r="468" spans="1:5">
      <c r="A468" t="s">
        <v>1461</v>
      </c>
      <c r="B468" t="s">
        <v>517</v>
      </c>
      <c r="C468" t="s">
        <v>1189</v>
      </c>
      <c r="D468">
        <v>60505</v>
      </c>
    </row>
    <row r="469" spans="1:5">
      <c r="A469" t="s">
        <v>716</v>
      </c>
      <c r="B469" t="s">
        <v>517</v>
      </c>
      <c r="C469" t="s">
        <v>1189</v>
      </c>
      <c r="D469">
        <v>60501</v>
      </c>
    </row>
    <row r="470" spans="1:5">
      <c r="A470" t="s">
        <v>1462</v>
      </c>
      <c r="B470" t="s">
        <v>518</v>
      </c>
      <c r="C470" t="s">
        <v>1270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1463</v>
      </c>
      <c r="B472" t="s">
        <v>515</v>
      </c>
      <c r="C472" t="s">
        <v>1182</v>
      </c>
      <c r="D472">
        <v>80604</v>
      </c>
    </row>
    <row r="473" spans="1:5">
      <c r="A473" t="s">
        <v>611</v>
      </c>
      <c r="B473" t="s">
        <v>520</v>
      </c>
      <c r="C473" t="s">
        <v>1226</v>
      </c>
      <c r="D473">
        <v>41405</v>
      </c>
    </row>
    <row r="474" spans="1:5">
      <c r="A474" t="s">
        <v>1464</v>
      </c>
      <c r="B474" t="s">
        <v>514</v>
      </c>
      <c r="C474" t="s">
        <v>581</v>
      </c>
      <c r="D474">
        <v>50203</v>
      </c>
    </row>
    <row r="475" spans="1:5">
      <c r="A475" t="s">
        <v>1465</v>
      </c>
      <c r="B475" t="s">
        <v>518</v>
      </c>
      <c r="C475" t="s">
        <v>1413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49"/>
    </row>
    <row r="477" spans="1:5">
      <c r="A477" t="s">
        <v>550</v>
      </c>
      <c r="B477" t="s">
        <v>520</v>
      </c>
      <c r="C477" t="s">
        <v>1174</v>
      </c>
      <c r="D477">
        <v>40607</v>
      </c>
      <c r="E477" s="49"/>
    </row>
    <row r="478" spans="1:5">
      <c r="A478" t="s">
        <v>550</v>
      </c>
      <c r="B478" t="s">
        <v>520</v>
      </c>
      <c r="C478" t="s">
        <v>1157</v>
      </c>
      <c r="D478">
        <v>40307</v>
      </c>
    </row>
    <row r="479" spans="1:5">
      <c r="A479" t="s">
        <v>1466</v>
      </c>
      <c r="B479" t="s">
        <v>515</v>
      </c>
      <c r="C479" t="s">
        <v>1358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1204</v>
      </c>
      <c r="D481">
        <v>20601</v>
      </c>
    </row>
    <row r="482" spans="1:4">
      <c r="A482" t="s">
        <v>639</v>
      </c>
      <c r="B482" t="s">
        <v>510</v>
      </c>
      <c r="C482" t="s">
        <v>1144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1467</v>
      </c>
      <c r="B484" t="s">
        <v>517</v>
      </c>
      <c r="C484" t="s">
        <v>1224</v>
      </c>
      <c r="D484">
        <v>60405</v>
      </c>
    </row>
    <row r="485" spans="1:4">
      <c r="A485" t="s">
        <v>1468</v>
      </c>
      <c r="B485" t="s">
        <v>518</v>
      </c>
      <c r="C485" t="s">
        <v>1285</v>
      </c>
      <c r="D485">
        <v>70110</v>
      </c>
    </row>
    <row r="486" spans="1:4">
      <c r="A486" t="s">
        <v>1469</v>
      </c>
      <c r="B486" t="s">
        <v>517</v>
      </c>
      <c r="C486" t="s">
        <v>1263</v>
      </c>
      <c r="D486">
        <v>60601</v>
      </c>
    </row>
    <row r="487" spans="1:4">
      <c r="A487" t="s">
        <v>1470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1288</v>
      </c>
      <c r="D488">
        <v>20305</v>
      </c>
    </row>
    <row r="489" spans="1:4">
      <c r="A489" t="s">
        <v>778</v>
      </c>
      <c r="B489" t="s">
        <v>519</v>
      </c>
      <c r="C489" t="s">
        <v>1215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1471</v>
      </c>
      <c r="B491" t="s">
        <v>511</v>
      </c>
      <c r="C491" t="s">
        <v>1132</v>
      </c>
      <c r="D491">
        <v>30206</v>
      </c>
    </row>
    <row r="492" spans="1:4">
      <c r="A492" t="s">
        <v>1472</v>
      </c>
      <c r="B492" t="s">
        <v>519</v>
      </c>
      <c r="C492" t="s">
        <v>658</v>
      </c>
      <c r="D492">
        <v>90508</v>
      </c>
    </row>
    <row r="493" spans="1:4">
      <c r="A493" t="s">
        <v>1473</v>
      </c>
      <c r="B493" t="s">
        <v>511</v>
      </c>
      <c r="C493" t="s">
        <v>1251</v>
      </c>
      <c r="D493">
        <v>30506</v>
      </c>
    </row>
    <row r="494" spans="1:4">
      <c r="A494" t="s">
        <v>587</v>
      </c>
      <c r="B494" t="s">
        <v>512</v>
      </c>
      <c r="C494" t="s">
        <v>1147</v>
      </c>
      <c r="D494">
        <v>130716</v>
      </c>
    </row>
    <row r="495" spans="1:4">
      <c r="A495" t="s">
        <v>1474</v>
      </c>
      <c r="B495" t="s">
        <v>520</v>
      </c>
      <c r="C495" t="s">
        <v>1180</v>
      </c>
      <c r="D495">
        <v>41005</v>
      </c>
    </row>
    <row r="496" spans="1:4">
      <c r="A496" t="s">
        <v>1270</v>
      </c>
      <c r="B496" t="s">
        <v>516</v>
      </c>
      <c r="C496" t="s">
        <v>1138</v>
      </c>
      <c r="D496">
        <v>20104</v>
      </c>
    </row>
    <row r="497" spans="1:4">
      <c r="A497" t="s">
        <v>1475</v>
      </c>
      <c r="B497" t="s">
        <v>518</v>
      </c>
      <c r="C497" t="s">
        <v>1270</v>
      </c>
      <c r="D497">
        <v>70601</v>
      </c>
    </row>
    <row r="498" spans="1:4">
      <c r="A498" t="s">
        <v>1476</v>
      </c>
      <c r="B498" t="s">
        <v>519</v>
      </c>
      <c r="C498" t="s">
        <v>1202</v>
      </c>
      <c r="D498">
        <v>91005</v>
      </c>
    </row>
    <row r="499" spans="1:4">
      <c r="A499" t="s">
        <v>1477</v>
      </c>
      <c r="B499" t="s">
        <v>517</v>
      </c>
      <c r="C499" t="s">
        <v>1189</v>
      </c>
      <c r="D499">
        <v>60506</v>
      </c>
    </row>
    <row r="500" spans="1:4">
      <c r="A500" t="s">
        <v>635</v>
      </c>
      <c r="B500" t="s">
        <v>511</v>
      </c>
      <c r="C500" t="s">
        <v>1191</v>
      </c>
      <c r="D500">
        <v>30401</v>
      </c>
    </row>
    <row r="501" spans="1:4">
      <c r="A501" t="s">
        <v>1478</v>
      </c>
      <c r="B501" t="s">
        <v>520</v>
      </c>
      <c r="C501" t="s">
        <v>1257</v>
      </c>
      <c r="D501">
        <v>40704</v>
      </c>
    </row>
    <row r="502" spans="1:4">
      <c r="A502" t="s">
        <v>1479</v>
      </c>
      <c r="B502" t="s">
        <v>520</v>
      </c>
      <c r="C502" t="s">
        <v>1257</v>
      </c>
      <c r="D502">
        <v>40705</v>
      </c>
    </row>
    <row r="503" spans="1:4">
      <c r="A503" t="s">
        <v>1480</v>
      </c>
      <c r="B503" t="s">
        <v>520</v>
      </c>
      <c r="C503" t="s">
        <v>1172</v>
      </c>
      <c r="D503">
        <v>41307</v>
      </c>
    </row>
    <row r="504" spans="1:4">
      <c r="A504" t="s">
        <v>1481</v>
      </c>
      <c r="B504" t="s">
        <v>517</v>
      </c>
      <c r="C504" t="s">
        <v>1189</v>
      </c>
      <c r="D504">
        <v>60507</v>
      </c>
    </row>
    <row r="505" spans="1:4">
      <c r="A505" t="s">
        <v>610</v>
      </c>
      <c r="B505" t="s">
        <v>520</v>
      </c>
      <c r="C505" t="s">
        <v>1155</v>
      </c>
      <c r="D505">
        <v>40203</v>
      </c>
    </row>
    <row r="506" spans="1:4">
      <c r="A506" t="s">
        <v>1482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1483</v>
      </c>
      <c r="B508" t="s">
        <v>516</v>
      </c>
      <c r="C508" t="s">
        <v>1138</v>
      </c>
      <c r="D508">
        <v>20106</v>
      </c>
    </row>
    <row r="509" spans="1:4">
      <c r="A509" t="s">
        <v>566</v>
      </c>
      <c r="B509" t="s">
        <v>520</v>
      </c>
      <c r="C509" t="s">
        <v>1155</v>
      </c>
      <c r="D509">
        <v>40201</v>
      </c>
    </row>
    <row r="510" spans="1:4">
      <c r="A510" t="s">
        <v>568</v>
      </c>
      <c r="B510" t="s">
        <v>512</v>
      </c>
      <c r="C510" t="s">
        <v>1147</v>
      </c>
      <c r="D510">
        <v>130717</v>
      </c>
    </row>
    <row r="511" spans="1:4">
      <c r="A511" t="s">
        <v>1484</v>
      </c>
      <c r="B511" t="s">
        <v>511</v>
      </c>
      <c r="C511" t="s">
        <v>1191</v>
      </c>
      <c r="D511">
        <v>30403</v>
      </c>
    </row>
    <row r="512" spans="1:4">
      <c r="A512" t="s">
        <v>1485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1199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1486</v>
      </c>
      <c r="B516" t="s">
        <v>512</v>
      </c>
      <c r="C516" t="s">
        <v>1171</v>
      </c>
      <c r="D516">
        <v>130409</v>
      </c>
    </row>
    <row r="517" spans="1:4">
      <c r="A517" t="s">
        <v>1487</v>
      </c>
      <c r="B517" t="s">
        <v>509</v>
      </c>
      <c r="C517" t="s">
        <v>509</v>
      </c>
      <c r="D517">
        <v>10104</v>
      </c>
    </row>
    <row r="518" spans="1:4">
      <c r="A518" t="s">
        <v>1488</v>
      </c>
      <c r="B518" t="s">
        <v>509</v>
      </c>
      <c r="C518" t="s">
        <v>1161</v>
      </c>
      <c r="D518">
        <v>10303</v>
      </c>
    </row>
    <row r="519" spans="1:4">
      <c r="A519" t="s">
        <v>1489</v>
      </c>
      <c r="B519" t="s">
        <v>509</v>
      </c>
      <c r="C519" t="s">
        <v>1161</v>
      </c>
      <c r="D519">
        <v>10304</v>
      </c>
    </row>
    <row r="520" spans="1:4">
      <c r="A520" t="s">
        <v>1490</v>
      </c>
      <c r="B520" t="s">
        <v>518</v>
      </c>
      <c r="C520" t="s">
        <v>1413</v>
      </c>
      <c r="D520">
        <v>70504</v>
      </c>
    </row>
    <row r="521" spans="1:4">
      <c r="A521" t="s">
        <v>1491</v>
      </c>
      <c r="B521" t="s">
        <v>510</v>
      </c>
      <c r="C521" t="s">
        <v>1210</v>
      </c>
      <c r="D521">
        <v>120207</v>
      </c>
    </row>
    <row r="522" spans="1:4">
      <c r="A522" t="s">
        <v>1492</v>
      </c>
      <c r="B522" t="s">
        <v>519</v>
      </c>
      <c r="C522" t="s">
        <v>1158</v>
      </c>
      <c r="D522">
        <v>91108</v>
      </c>
    </row>
    <row r="523" spans="1:4">
      <c r="A523" t="s">
        <v>683</v>
      </c>
      <c r="B523" t="s">
        <v>520</v>
      </c>
      <c r="C523" t="s">
        <v>1172</v>
      </c>
      <c r="D523">
        <v>41308</v>
      </c>
    </row>
    <row r="524" spans="1:4">
      <c r="A524" t="s">
        <v>1493</v>
      </c>
      <c r="B524" t="s">
        <v>517</v>
      </c>
      <c r="C524" t="s">
        <v>1228</v>
      </c>
      <c r="D524">
        <v>60206</v>
      </c>
    </row>
    <row r="525" spans="1:4">
      <c r="A525" t="s">
        <v>1494</v>
      </c>
      <c r="B525" t="s">
        <v>517</v>
      </c>
      <c r="C525" t="s">
        <v>1228</v>
      </c>
      <c r="D525">
        <v>60207</v>
      </c>
    </row>
    <row r="526" spans="1:4">
      <c r="A526" t="s">
        <v>1068</v>
      </c>
      <c r="B526" t="s">
        <v>519</v>
      </c>
      <c r="C526" t="s">
        <v>1151</v>
      </c>
      <c r="D526">
        <v>91204</v>
      </c>
    </row>
    <row r="527" spans="1:4">
      <c r="A527" t="s">
        <v>1495</v>
      </c>
      <c r="B527" t="s">
        <v>520</v>
      </c>
      <c r="C527" t="s">
        <v>1139</v>
      </c>
      <c r="D527">
        <v>40106</v>
      </c>
    </row>
    <row r="528" spans="1:4">
      <c r="A528" t="s">
        <v>637</v>
      </c>
      <c r="B528" t="s">
        <v>509</v>
      </c>
      <c r="C528" t="s">
        <v>1161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1496</v>
      </c>
      <c r="B530" t="s">
        <v>520</v>
      </c>
      <c r="C530" t="s">
        <v>1299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1497</v>
      </c>
      <c r="B532" t="s">
        <v>517</v>
      </c>
      <c r="C532" t="s">
        <v>1263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1137</v>
      </c>
      <c r="D535">
        <v>50307</v>
      </c>
    </row>
    <row r="536" spans="1:4">
      <c r="A536" t="s">
        <v>1498</v>
      </c>
      <c r="B536" t="s">
        <v>514</v>
      </c>
      <c r="C536" t="s">
        <v>1137</v>
      </c>
      <c r="D536">
        <v>50315</v>
      </c>
    </row>
    <row r="537" spans="1:4">
      <c r="A537" t="s">
        <v>743</v>
      </c>
      <c r="B537" t="s">
        <v>519</v>
      </c>
      <c r="C537" t="s">
        <v>1212</v>
      </c>
      <c r="D537">
        <v>90701</v>
      </c>
    </row>
    <row r="538" spans="1:4">
      <c r="A538" t="s">
        <v>1010</v>
      </c>
      <c r="B538" t="s">
        <v>519</v>
      </c>
      <c r="C538" t="s">
        <v>1158</v>
      </c>
      <c r="D538">
        <v>91109</v>
      </c>
    </row>
    <row r="539" spans="1:4">
      <c r="A539" t="s">
        <v>1010</v>
      </c>
      <c r="B539" t="s">
        <v>516</v>
      </c>
      <c r="C539" t="s">
        <v>1204</v>
      </c>
      <c r="D539">
        <v>20607</v>
      </c>
    </row>
    <row r="540" spans="1:4">
      <c r="A540" t="s">
        <v>588</v>
      </c>
      <c r="B540" t="s">
        <v>516</v>
      </c>
      <c r="C540" t="s">
        <v>1149</v>
      </c>
      <c r="D540">
        <v>20207</v>
      </c>
    </row>
    <row r="541" spans="1:4">
      <c r="A541" t="s">
        <v>1499</v>
      </c>
      <c r="B541" t="s">
        <v>518</v>
      </c>
      <c r="C541" t="s">
        <v>621</v>
      </c>
      <c r="D541">
        <v>70218</v>
      </c>
    </row>
    <row r="542" spans="1:4">
      <c r="A542" t="s">
        <v>1500</v>
      </c>
      <c r="B542" t="s">
        <v>514</v>
      </c>
      <c r="C542" t="s">
        <v>1137</v>
      </c>
      <c r="D542">
        <v>50308</v>
      </c>
    </row>
    <row r="543" spans="1:4">
      <c r="A543" t="s">
        <v>1501</v>
      </c>
      <c r="B543" t="s">
        <v>511</v>
      </c>
      <c r="C543" t="s">
        <v>1244</v>
      </c>
      <c r="D543">
        <v>30305</v>
      </c>
    </row>
    <row r="544" spans="1:4">
      <c r="A544" t="s">
        <v>1501</v>
      </c>
      <c r="B544" t="s">
        <v>516</v>
      </c>
      <c r="C544" t="s">
        <v>1204</v>
      </c>
      <c r="D544">
        <v>20608</v>
      </c>
    </row>
    <row r="545" spans="1:4">
      <c r="A545" t="s">
        <v>711</v>
      </c>
      <c r="B545" t="s">
        <v>519</v>
      </c>
      <c r="C545" t="s">
        <v>1137</v>
      </c>
      <c r="D545">
        <v>90907</v>
      </c>
    </row>
    <row r="546" spans="1:4">
      <c r="A546" t="s">
        <v>670</v>
      </c>
      <c r="B546" t="s">
        <v>1240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1180</v>
      </c>
      <c r="D547">
        <v>41001</v>
      </c>
    </row>
    <row r="548" spans="1:4">
      <c r="A548" t="s">
        <v>1502</v>
      </c>
      <c r="B548" t="s">
        <v>519</v>
      </c>
      <c r="C548" t="s">
        <v>1158</v>
      </c>
      <c r="D548">
        <v>91110</v>
      </c>
    </row>
    <row r="549" spans="1:4">
      <c r="A549" t="s">
        <v>679</v>
      </c>
      <c r="B549" t="s">
        <v>520</v>
      </c>
      <c r="C549" t="s">
        <v>1155</v>
      </c>
      <c r="D549">
        <v>40205</v>
      </c>
    </row>
    <row r="550" spans="1:4">
      <c r="A550" t="s">
        <v>1025</v>
      </c>
      <c r="B550" t="s">
        <v>519</v>
      </c>
      <c r="C550" t="s">
        <v>1202</v>
      </c>
      <c r="D550">
        <v>91013</v>
      </c>
    </row>
    <row r="551" spans="1:4">
      <c r="A551" t="s">
        <v>705</v>
      </c>
      <c r="B551" t="s">
        <v>510</v>
      </c>
      <c r="C551" t="s">
        <v>1144</v>
      </c>
      <c r="D551">
        <v>120310</v>
      </c>
    </row>
    <row r="552" spans="1:4">
      <c r="A552" t="s">
        <v>646</v>
      </c>
      <c r="B552" t="s">
        <v>520</v>
      </c>
      <c r="C552" t="s">
        <v>1257</v>
      </c>
      <c r="D552">
        <v>40706</v>
      </c>
    </row>
    <row r="553" spans="1:4">
      <c r="A553" t="s">
        <v>1503</v>
      </c>
      <c r="B553" t="s">
        <v>519</v>
      </c>
      <c r="C553" t="s">
        <v>1137</v>
      </c>
      <c r="D553">
        <v>90908</v>
      </c>
    </row>
    <row r="554" spans="1:4">
      <c r="A554" t="s">
        <v>570</v>
      </c>
      <c r="B554" t="s">
        <v>515</v>
      </c>
      <c r="C554" t="s">
        <v>1148</v>
      </c>
      <c r="D554">
        <v>81009</v>
      </c>
    </row>
    <row r="555" spans="1:4">
      <c r="A555" t="s">
        <v>1504</v>
      </c>
      <c r="B555" t="s">
        <v>518</v>
      </c>
      <c r="C555" t="s">
        <v>518</v>
      </c>
      <c r="D555">
        <v>70310</v>
      </c>
    </row>
    <row r="556" spans="1:4">
      <c r="A556" t="s">
        <v>1504</v>
      </c>
      <c r="B556" t="s">
        <v>517</v>
      </c>
      <c r="C556" t="s">
        <v>1263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1505</v>
      </c>
      <c r="B558" t="s">
        <v>515</v>
      </c>
      <c r="C558" t="s">
        <v>1358</v>
      </c>
      <c r="D558">
        <v>80206</v>
      </c>
    </row>
    <row r="559" spans="1:4">
      <c r="A559" t="s">
        <v>1506</v>
      </c>
      <c r="B559" t="s">
        <v>512</v>
      </c>
      <c r="C559" t="s">
        <v>1171</v>
      </c>
      <c r="D559">
        <v>130410</v>
      </c>
    </row>
    <row r="560" spans="1:4">
      <c r="A560" t="s">
        <v>1507</v>
      </c>
      <c r="B560" t="s">
        <v>511</v>
      </c>
      <c r="C560" t="s">
        <v>511</v>
      </c>
      <c r="D560">
        <v>30112</v>
      </c>
    </row>
    <row r="561" spans="1:4">
      <c r="A561" t="s">
        <v>1508</v>
      </c>
      <c r="B561" t="s">
        <v>510</v>
      </c>
      <c r="C561" t="s">
        <v>1210</v>
      </c>
      <c r="D561">
        <v>120208</v>
      </c>
    </row>
    <row r="562" spans="1:4">
      <c r="A562" t="s">
        <v>1509</v>
      </c>
      <c r="B562" t="s">
        <v>511</v>
      </c>
      <c r="C562" t="s">
        <v>1132</v>
      </c>
      <c r="D562">
        <v>30207</v>
      </c>
    </row>
    <row r="563" spans="1:4">
      <c r="A563" t="s">
        <v>604</v>
      </c>
      <c r="B563" t="s">
        <v>510</v>
      </c>
      <c r="C563" t="s">
        <v>1186</v>
      </c>
      <c r="D563">
        <v>120801</v>
      </c>
    </row>
    <row r="564" spans="1:4">
      <c r="A564" t="s">
        <v>696</v>
      </c>
      <c r="B564" t="s">
        <v>514</v>
      </c>
      <c r="C564" t="s">
        <v>1199</v>
      </c>
      <c r="D564">
        <v>50109</v>
      </c>
    </row>
    <row r="565" spans="1:4">
      <c r="A565" t="s">
        <v>1510</v>
      </c>
      <c r="B565" t="s">
        <v>520</v>
      </c>
      <c r="C565" t="s">
        <v>594</v>
      </c>
      <c r="D565">
        <v>40507</v>
      </c>
    </row>
    <row r="566" spans="1:4">
      <c r="A566" t="s">
        <v>1511</v>
      </c>
      <c r="B566" t="s">
        <v>519</v>
      </c>
      <c r="C566" t="s">
        <v>1154</v>
      </c>
      <c r="D566">
        <v>90105</v>
      </c>
    </row>
    <row r="567" spans="1:4">
      <c r="A567" t="s">
        <v>1512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1174</v>
      </c>
      <c r="D568">
        <v>40608</v>
      </c>
    </row>
    <row r="569" spans="1:4">
      <c r="A569" t="s">
        <v>1513</v>
      </c>
      <c r="B569" t="s">
        <v>512</v>
      </c>
      <c r="C569" t="s">
        <v>727</v>
      </c>
      <c r="D569">
        <v>130901</v>
      </c>
    </row>
    <row r="570" spans="1:4">
      <c r="A570" t="s">
        <v>1514</v>
      </c>
      <c r="B570" t="s">
        <v>515</v>
      </c>
      <c r="C570" t="s">
        <v>515</v>
      </c>
      <c r="D570">
        <v>80801</v>
      </c>
    </row>
    <row r="571" spans="1:4">
      <c r="A571" t="s">
        <v>1350</v>
      </c>
      <c r="B571" t="s">
        <v>520</v>
      </c>
      <c r="C571" t="s">
        <v>1350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1205</v>
      </c>
      <c r="D575">
        <v>90305</v>
      </c>
    </row>
    <row r="576" spans="1:4">
      <c r="A576" t="s">
        <v>733</v>
      </c>
      <c r="B576" t="s">
        <v>519</v>
      </c>
      <c r="C576" t="s">
        <v>1165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1446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1176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1232</v>
      </c>
      <c r="D584">
        <v>60105</v>
      </c>
    </row>
    <row r="585" spans="1:4">
      <c r="A585" t="s">
        <v>746</v>
      </c>
      <c r="B585" t="s">
        <v>516</v>
      </c>
      <c r="C585" t="s">
        <v>1149</v>
      </c>
      <c r="D585">
        <v>20208</v>
      </c>
    </row>
    <row r="586" spans="1:4">
      <c r="A586" t="s">
        <v>1515</v>
      </c>
      <c r="B586" t="s">
        <v>511</v>
      </c>
      <c r="C586" t="s">
        <v>1446</v>
      </c>
      <c r="D586">
        <v>30603</v>
      </c>
    </row>
    <row r="587" spans="1:4">
      <c r="A587" t="s">
        <v>1176</v>
      </c>
      <c r="B587" t="s">
        <v>520</v>
      </c>
      <c r="C587" t="s">
        <v>1176</v>
      </c>
      <c r="D587">
        <v>41205</v>
      </c>
    </row>
    <row r="588" spans="1:4">
      <c r="A588" t="s">
        <v>1516</v>
      </c>
      <c r="B588" t="s">
        <v>519</v>
      </c>
      <c r="C588" t="s">
        <v>1205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1202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1517</v>
      </c>
      <c r="B593" t="s">
        <v>515</v>
      </c>
      <c r="C593" t="s">
        <v>1358</v>
      </c>
      <c r="D593">
        <v>80201</v>
      </c>
    </row>
    <row r="594" spans="1:4">
      <c r="A594" t="s">
        <v>1518</v>
      </c>
      <c r="B594" t="s">
        <v>520</v>
      </c>
      <c r="C594" t="s">
        <v>1174</v>
      </c>
      <c r="D594">
        <v>40609</v>
      </c>
    </row>
    <row r="595" spans="1:4">
      <c r="A595" t="s">
        <v>638</v>
      </c>
      <c r="B595" t="s">
        <v>520</v>
      </c>
      <c r="C595" t="s">
        <v>1174</v>
      </c>
      <c r="D595">
        <v>40610</v>
      </c>
    </row>
    <row r="596" spans="1:4">
      <c r="A596" t="s">
        <v>1519</v>
      </c>
      <c r="B596" t="s">
        <v>510</v>
      </c>
      <c r="C596" t="s">
        <v>1142</v>
      </c>
      <c r="D596">
        <v>120904</v>
      </c>
    </row>
    <row r="597" spans="1:4">
      <c r="A597" t="s">
        <v>1520</v>
      </c>
      <c r="B597" t="s">
        <v>519</v>
      </c>
      <c r="C597" t="s">
        <v>1202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1142</v>
      </c>
      <c r="D600">
        <v>120901</v>
      </c>
    </row>
    <row r="601" spans="1:4">
      <c r="A601" t="s">
        <v>688</v>
      </c>
      <c r="B601" t="s">
        <v>512</v>
      </c>
      <c r="C601" t="s">
        <v>1153</v>
      </c>
      <c r="D601">
        <v>130104</v>
      </c>
    </row>
    <row r="602" spans="1:4">
      <c r="A602" t="s">
        <v>688</v>
      </c>
      <c r="B602" t="s">
        <v>520</v>
      </c>
      <c r="C602" t="s">
        <v>1180</v>
      </c>
      <c r="D602">
        <v>41008</v>
      </c>
    </row>
    <row r="603" spans="1:4">
      <c r="A603" t="s">
        <v>1521</v>
      </c>
      <c r="B603" t="s">
        <v>520</v>
      </c>
      <c r="C603" t="s">
        <v>1180</v>
      </c>
      <c r="D603">
        <v>41006</v>
      </c>
    </row>
    <row r="604" spans="1:4">
      <c r="A604" t="s">
        <v>1521</v>
      </c>
      <c r="B604" t="s">
        <v>520</v>
      </c>
      <c r="C604" t="s">
        <v>1350</v>
      </c>
      <c r="D604">
        <v>41105</v>
      </c>
    </row>
    <row r="605" spans="1:4">
      <c r="A605" t="s">
        <v>1522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1137</v>
      </c>
      <c r="D606">
        <v>50316</v>
      </c>
    </row>
    <row r="607" spans="1:4">
      <c r="A607" t="s">
        <v>558</v>
      </c>
      <c r="B607" t="s">
        <v>519</v>
      </c>
      <c r="C607" t="s">
        <v>1137</v>
      </c>
      <c r="D607">
        <v>90901</v>
      </c>
    </row>
    <row r="608" spans="1:4">
      <c r="A608" t="s">
        <v>1251</v>
      </c>
      <c r="B608" t="s">
        <v>511</v>
      </c>
      <c r="C608" t="s">
        <v>1251</v>
      </c>
      <c r="D608">
        <v>30507</v>
      </c>
    </row>
    <row r="609" spans="1:4">
      <c r="A609" t="s">
        <v>667</v>
      </c>
      <c r="B609" t="s">
        <v>520</v>
      </c>
      <c r="C609" t="s">
        <v>1299</v>
      </c>
      <c r="D609">
        <v>40905</v>
      </c>
    </row>
    <row r="610" spans="1:4">
      <c r="A610" t="s">
        <v>1523</v>
      </c>
      <c r="B610" t="s">
        <v>517</v>
      </c>
      <c r="C610" t="s">
        <v>1236</v>
      </c>
      <c r="D610">
        <v>60701</v>
      </c>
    </row>
    <row r="611" spans="1:4">
      <c r="A611" t="s">
        <v>1524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1147</v>
      </c>
      <c r="D612">
        <v>130718</v>
      </c>
    </row>
    <row r="613" spans="1:4">
      <c r="A613" t="s">
        <v>745</v>
      </c>
      <c r="B613" t="s">
        <v>516</v>
      </c>
      <c r="C613" t="s">
        <v>1149</v>
      </c>
      <c r="D613">
        <v>20209</v>
      </c>
    </row>
    <row r="614" spans="1:4">
      <c r="A614" t="s">
        <v>1525</v>
      </c>
      <c r="B614" t="s">
        <v>511</v>
      </c>
      <c r="C614" t="s">
        <v>511</v>
      </c>
      <c r="D614">
        <v>30114</v>
      </c>
    </row>
    <row r="615" spans="1:4">
      <c r="A615" t="s">
        <v>1525</v>
      </c>
      <c r="B615" t="s">
        <v>512</v>
      </c>
      <c r="C615" t="s">
        <v>1192</v>
      </c>
      <c r="D615">
        <v>130313</v>
      </c>
    </row>
    <row r="616" spans="1:4">
      <c r="A616" t="s">
        <v>1525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1202</v>
      </c>
      <c r="D617">
        <v>91001</v>
      </c>
    </row>
    <row r="618" spans="1:4">
      <c r="A618" t="s">
        <v>1526</v>
      </c>
      <c r="B618" t="s">
        <v>519</v>
      </c>
      <c r="C618" t="s">
        <v>1202</v>
      </c>
      <c r="D618">
        <v>91015</v>
      </c>
    </row>
    <row r="619" spans="1:4">
      <c r="A619" t="s">
        <v>1527</v>
      </c>
      <c r="B619" t="s">
        <v>519</v>
      </c>
      <c r="C619" t="s">
        <v>1202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1528</v>
      </c>
      <c r="B622" t="s">
        <v>520</v>
      </c>
      <c r="C622" t="s">
        <v>1139</v>
      </c>
      <c r="D622">
        <v>40107</v>
      </c>
    </row>
    <row r="623" spans="1:4">
      <c r="A623" t="s">
        <v>1529</v>
      </c>
      <c r="B623" t="s">
        <v>518</v>
      </c>
      <c r="C623" t="s">
        <v>621</v>
      </c>
      <c r="D623">
        <v>70222</v>
      </c>
    </row>
    <row r="624" spans="1:4">
      <c r="A624" t="s">
        <v>1530</v>
      </c>
      <c r="B624" t="s">
        <v>514</v>
      </c>
      <c r="C624" t="s">
        <v>1199</v>
      </c>
      <c r="D624">
        <v>50110</v>
      </c>
    </row>
    <row r="625" spans="1:4">
      <c r="A625" t="s">
        <v>1531</v>
      </c>
      <c r="B625" t="s">
        <v>510</v>
      </c>
      <c r="C625" t="s">
        <v>1144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1177</v>
      </c>
      <c r="D627">
        <v>120101</v>
      </c>
    </row>
    <row r="628" spans="1:4">
      <c r="A628" t="s">
        <v>657</v>
      </c>
      <c r="B628" t="s">
        <v>519</v>
      </c>
      <c r="C628" t="s">
        <v>1158</v>
      </c>
      <c r="D628">
        <v>91101</v>
      </c>
    </row>
    <row r="629" spans="1:4">
      <c r="A629" t="s">
        <v>1532</v>
      </c>
      <c r="B629" t="s">
        <v>512</v>
      </c>
      <c r="C629" t="s">
        <v>1171</v>
      </c>
      <c r="D629">
        <v>130411</v>
      </c>
    </row>
    <row r="630" spans="1:4">
      <c r="A630" t="s">
        <v>1533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1222</v>
      </c>
      <c r="D631">
        <v>120405</v>
      </c>
    </row>
    <row r="632" spans="1:4">
      <c r="A632" t="s">
        <v>624</v>
      </c>
      <c r="B632" t="s">
        <v>515</v>
      </c>
      <c r="C632" t="s">
        <v>1455</v>
      </c>
      <c r="D632">
        <v>81101</v>
      </c>
    </row>
    <row r="633" spans="1:4">
      <c r="A633" t="s">
        <v>1534</v>
      </c>
      <c r="B633" t="s">
        <v>514</v>
      </c>
      <c r="C633" t="s">
        <v>1199</v>
      </c>
      <c r="D633">
        <v>50111</v>
      </c>
    </row>
    <row r="634" spans="1:4">
      <c r="A634" t="s">
        <v>1535</v>
      </c>
      <c r="B634" t="s">
        <v>519</v>
      </c>
      <c r="C634" t="s">
        <v>1151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1536</v>
      </c>
      <c r="B636" t="s">
        <v>520</v>
      </c>
      <c r="C636" t="s">
        <v>1157</v>
      </c>
      <c r="D636">
        <v>40308</v>
      </c>
    </row>
    <row r="637" spans="1:4">
      <c r="A637" t="s">
        <v>741</v>
      </c>
      <c r="B637" t="s">
        <v>520</v>
      </c>
      <c r="C637" t="s">
        <v>1257</v>
      </c>
      <c r="D637">
        <v>40707</v>
      </c>
    </row>
    <row r="638" spans="1:4">
      <c r="A638" t="s">
        <v>564</v>
      </c>
      <c r="B638" t="s">
        <v>516</v>
      </c>
      <c r="C638" t="s">
        <v>1204</v>
      </c>
      <c r="D638">
        <v>20609</v>
      </c>
    </row>
    <row r="639" spans="1:4">
      <c r="A639" t="s">
        <v>1537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1172</v>
      </c>
      <c r="D641">
        <v>41301</v>
      </c>
    </row>
    <row r="642" spans="1:4">
      <c r="A642" t="s">
        <v>1538</v>
      </c>
      <c r="B642" t="s">
        <v>510</v>
      </c>
      <c r="C642" t="s">
        <v>551</v>
      </c>
      <c r="D642">
        <v>120611</v>
      </c>
    </row>
    <row r="643" spans="1:4">
      <c r="A643" t="s">
        <v>1539</v>
      </c>
      <c r="B643" t="s">
        <v>518</v>
      </c>
      <c r="C643" t="s">
        <v>1146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1207</v>
      </c>
      <c r="D645">
        <v>20406</v>
      </c>
    </row>
    <row r="646" spans="1:4">
      <c r="A646" t="s">
        <v>1540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1186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1541</v>
      </c>
      <c r="B649" t="s">
        <v>514</v>
      </c>
      <c r="C649" t="s">
        <v>1199</v>
      </c>
      <c r="D649">
        <v>50112</v>
      </c>
    </row>
    <row r="650" spans="1:4">
      <c r="A650" t="s">
        <v>738</v>
      </c>
      <c r="B650" t="s">
        <v>516</v>
      </c>
      <c r="C650" t="s">
        <v>1204</v>
      </c>
      <c r="D650">
        <v>20610</v>
      </c>
    </row>
    <row r="651" spans="1:4">
      <c r="A651" t="s">
        <v>1542</v>
      </c>
      <c r="B651" t="s">
        <v>510</v>
      </c>
      <c r="C651" t="s">
        <v>1144</v>
      </c>
      <c r="D651">
        <v>120312</v>
      </c>
    </row>
    <row r="652" spans="1:4">
      <c r="A652" t="s">
        <v>1543</v>
      </c>
      <c r="B652" t="s">
        <v>519</v>
      </c>
      <c r="C652" t="s">
        <v>1215</v>
      </c>
      <c r="D652">
        <v>90608</v>
      </c>
    </row>
    <row r="653" spans="1:4">
      <c r="A653" t="s">
        <v>1544</v>
      </c>
      <c r="B653" t="s">
        <v>515</v>
      </c>
      <c r="C653" t="s">
        <v>1182</v>
      </c>
      <c r="D653">
        <v>80605</v>
      </c>
    </row>
    <row r="654" spans="1:4">
      <c r="A654" t="s">
        <v>1545</v>
      </c>
      <c r="B654" t="s">
        <v>519</v>
      </c>
      <c r="C654" t="s">
        <v>1202</v>
      </c>
      <c r="D654">
        <v>91012</v>
      </c>
    </row>
    <row r="655" spans="1:4">
      <c r="A655" t="s">
        <v>1546</v>
      </c>
      <c r="B655" t="s">
        <v>519</v>
      </c>
      <c r="C655" t="s">
        <v>1212</v>
      </c>
      <c r="D655">
        <v>90704</v>
      </c>
    </row>
    <row r="656" spans="1:4">
      <c r="A656" t="s">
        <v>1547</v>
      </c>
      <c r="B656" t="s">
        <v>510</v>
      </c>
      <c r="C656" t="s">
        <v>1142</v>
      </c>
      <c r="D656">
        <v>120905</v>
      </c>
    </row>
    <row r="657" spans="1:4">
      <c r="A657" t="s">
        <v>1548</v>
      </c>
      <c r="B657" t="s">
        <v>509</v>
      </c>
      <c r="C657" t="s">
        <v>1140</v>
      </c>
      <c r="D657">
        <v>10405</v>
      </c>
    </row>
    <row r="658" spans="1:4">
      <c r="A658" t="s">
        <v>1549</v>
      </c>
      <c r="B658" t="s">
        <v>509</v>
      </c>
      <c r="C658" t="s">
        <v>1140</v>
      </c>
      <c r="D658">
        <v>10406</v>
      </c>
    </row>
    <row r="659" spans="1:4">
      <c r="A659" t="s">
        <v>1550</v>
      </c>
      <c r="B659" t="s">
        <v>518</v>
      </c>
      <c r="C659" t="s">
        <v>621</v>
      </c>
      <c r="D659">
        <v>70223</v>
      </c>
    </row>
    <row r="660" spans="1:4">
      <c r="A660" t="s">
        <v>1551</v>
      </c>
      <c r="B660" t="s">
        <v>518</v>
      </c>
      <c r="C660" t="s">
        <v>621</v>
      </c>
      <c r="D660">
        <v>70224</v>
      </c>
    </row>
    <row r="661" spans="1:4">
      <c r="A661" t="s">
        <v>1552</v>
      </c>
      <c r="B661" t="s">
        <v>520</v>
      </c>
      <c r="C661" t="s">
        <v>1172</v>
      </c>
      <c r="D661">
        <v>41309</v>
      </c>
    </row>
    <row r="662" spans="1:4">
      <c r="A662" t="s">
        <v>563</v>
      </c>
      <c r="B662" t="s">
        <v>512</v>
      </c>
      <c r="C662" t="s">
        <v>1153</v>
      </c>
      <c r="D662">
        <v>130105</v>
      </c>
    </row>
    <row r="663" spans="1:4">
      <c r="A663" t="s">
        <v>586</v>
      </c>
      <c r="B663" t="s">
        <v>515</v>
      </c>
      <c r="C663" t="s">
        <v>1148</v>
      </c>
      <c r="D663">
        <v>81005</v>
      </c>
    </row>
    <row r="664" spans="1:4">
      <c r="A664" t="s">
        <v>1553</v>
      </c>
      <c r="B664" t="s">
        <v>511</v>
      </c>
      <c r="C664" t="s">
        <v>1251</v>
      </c>
      <c r="D664">
        <v>30508</v>
      </c>
    </row>
    <row r="665" spans="1:4">
      <c r="A665" t="s">
        <v>1554</v>
      </c>
      <c r="B665" t="s">
        <v>519</v>
      </c>
      <c r="C665" t="s">
        <v>658</v>
      </c>
      <c r="D665">
        <v>90511</v>
      </c>
    </row>
    <row r="666" spans="1:4">
      <c r="A666" t="s">
        <v>1555</v>
      </c>
      <c r="B666" t="s">
        <v>512</v>
      </c>
      <c r="C666" t="s">
        <v>1192</v>
      </c>
      <c r="D666">
        <v>130311</v>
      </c>
    </row>
    <row r="667" spans="1:4">
      <c r="A667" t="s">
        <v>1556</v>
      </c>
      <c r="B667" t="s">
        <v>518</v>
      </c>
      <c r="C667" t="s">
        <v>518</v>
      </c>
      <c r="D667">
        <v>70314</v>
      </c>
    </row>
    <row r="668" spans="1:4">
      <c r="A668" t="s">
        <v>1557</v>
      </c>
      <c r="B668" t="s">
        <v>512</v>
      </c>
      <c r="C668" t="s">
        <v>1192</v>
      </c>
      <c r="D668">
        <v>130312</v>
      </c>
    </row>
    <row r="669" spans="1:4">
      <c r="A669" t="s">
        <v>1558</v>
      </c>
      <c r="B669" t="s">
        <v>516</v>
      </c>
      <c r="C669" t="s">
        <v>1207</v>
      </c>
      <c r="D669">
        <v>20407</v>
      </c>
    </row>
    <row r="670" spans="1:4">
      <c r="A670" t="s">
        <v>663</v>
      </c>
      <c r="B670" t="s">
        <v>516</v>
      </c>
      <c r="C670" t="s">
        <v>1138</v>
      </c>
      <c r="D670">
        <v>20107</v>
      </c>
    </row>
    <row r="671" spans="1:4">
      <c r="A671" t="s">
        <v>526</v>
      </c>
      <c r="B671" t="s">
        <v>512</v>
      </c>
      <c r="C671" t="s">
        <v>1153</v>
      </c>
      <c r="D671">
        <v>130106</v>
      </c>
    </row>
    <row r="672" spans="1:4">
      <c r="A672" t="s">
        <v>629</v>
      </c>
      <c r="B672" t="s">
        <v>520</v>
      </c>
      <c r="C672" t="s">
        <v>1226</v>
      </c>
      <c r="D672">
        <v>41401</v>
      </c>
    </row>
    <row r="673" spans="1:4">
      <c r="A673" t="s">
        <v>1559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1137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2021-04-30T11:40:15Z</dcterms:modified>
  <cp:category/>
  <cp:contentStatus/>
</cp:coreProperties>
</file>